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Div 1" sheetId="1" r:id="rId1"/>
    <sheet name="Div 2" sheetId="2" r:id="rId2"/>
  </sheets>
  <definedNames>
    <definedName name="_xlnm.Print_Area" localSheetId="0">'Div 1'!$A$203:$O$253</definedName>
    <definedName name="_xlnm.Print_Area" localSheetId="1">'Div 2'!$A$361:$O$403</definedName>
  </definedNames>
  <calcPr fullCalcOnLoad="1"/>
</workbook>
</file>

<file path=xl/sharedStrings.xml><?xml version="1.0" encoding="utf-8"?>
<sst xmlns="http://schemas.openxmlformats.org/spreadsheetml/2006/main" count="837" uniqueCount="55">
  <si>
    <t>Name</t>
  </si>
  <si>
    <t>Average</t>
  </si>
  <si>
    <t>Starting</t>
  </si>
  <si>
    <t>Rounds</t>
  </si>
  <si>
    <t>Cornwall Target Shooting Association</t>
  </si>
  <si>
    <t>Small-Bore Rifle Wing</t>
  </si>
  <si>
    <t>Summer Pairs League</t>
  </si>
  <si>
    <t>Pairs</t>
  </si>
  <si>
    <t>W</t>
  </si>
  <si>
    <t>S</t>
  </si>
  <si>
    <t>D</t>
  </si>
  <si>
    <t>L</t>
  </si>
  <si>
    <t>Pts</t>
  </si>
  <si>
    <t>Agg.</t>
  </si>
  <si>
    <t>Av.</t>
  </si>
  <si>
    <t>Points</t>
  </si>
  <si>
    <t xml:space="preserve">Division   1     Round </t>
  </si>
  <si>
    <t>Year 2018</t>
  </si>
  <si>
    <t>Liskeard</t>
  </si>
  <si>
    <t>Miss.S. Alford</t>
  </si>
  <si>
    <t>Mrs.P. Major</t>
  </si>
  <si>
    <t>D. Richards</t>
  </si>
  <si>
    <t>J. Richards</t>
  </si>
  <si>
    <t>Helston</t>
  </si>
  <si>
    <t>Mrs.J.M. Hibbitt</t>
  </si>
  <si>
    <t>J.B. Hall</t>
  </si>
  <si>
    <t>Mrs.M.J. Briggs</t>
  </si>
  <si>
    <t>Miss.F. Major</t>
  </si>
  <si>
    <t>Bodmin</t>
  </si>
  <si>
    <t>G. Faulkner</t>
  </si>
  <si>
    <t>D. Hopper</t>
  </si>
  <si>
    <t>M. Jones</t>
  </si>
  <si>
    <t>Mrs.M. Smith</t>
  </si>
  <si>
    <t>C. O`Niell</t>
  </si>
  <si>
    <t>N. Leverton</t>
  </si>
  <si>
    <t>A Godden</t>
  </si>
  <si>
    <t>B Wilton</t>
  </si>
  <si>
    <t>A Godden / B Wilton</t>
  </si>
  <si>
    <t>Mrs.J.M. Hibbitt / Mrs.M.J. Briggs</t>
  </si>
  <si>
    <t>Mrs.P. Major / Miss.S. Alford</t>
  </si>
  <si>
    <t>D. Hopper / G. Faulkner</t>
  </si>
  <si>
    <t xml:space="preserve">Division   2     Round </t>
  </si>
  <si>
    <t>J.B. Hall / Miss.F. Major</t>
  </si>
  <si>
    <t>J. Richards / D. Richards</t>
  </si>
  <si>
    <t>Mrs.M. Smith / M. Jones</t>
  </si>
  <si>
    <t>C. O`Niell / N. Leverton</t>
  </si>
  <si>
    <t>Hayle</t>
  </si>
  <si>
    <t>Mrs.J. Trewella</t>
  </si>
  <si>
    <t>C. Trewella</t>
  </si>
  <si>
    <t xml:space="preserve"> </t>
  </si>
  <si>
    <t>Mrs.J. Trewella / C. Trewella</t>
  </si>
  <si>
    <t>Beat</t>
  </si>
  <si>
    <t>Lost to</t>
  </si>
  <si>
    <t>Draw</t>
  </si>
  <si>
    <t>Lost To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</si>
</sst>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8">
    <font>
      <sz val="10"/>
      <name val="Arial"/>
      <family val="0"/>
    </font>
    <font>
      <sz val="14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72" fontId="0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left"/>
    </xf>
    <xf numFmtId="172" fontId="6" fillId="0" borderId="0" xfId="0" applyNumberFormat="1" applyFont="1" applyAlignment="1">
      <alignment horizontal="left"/>
    </xf>
    <xf numFmtId="172" fontId="10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1"/>
  <sheetViews>
    <sheetView tabSelected="1" workbookViewId="0" topLeftCell="A458">
      <selection activeCell="P458" sqref="P458"/>
    </sheetView>
  </sheetViews>
  <sheetFormatPr defaultColWidth="8.8515625" defaultRowHeight="12.75"/>
  <cols>
    <col min="1" max="1" width="14.8515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6.00390625" style="0" customWidth="1"/>
    <col min="13" max="13" width="4.421875" style="0" customWidth="1"/>
    <col min="14" max="14" width="6.421875" style="0" customWidth="1"/>
    <col min="15" max="15" width="5.8515625" style="0" customWidth="1"/>
  </cols>
  <sheetData>
    <row r="1" ht="18">
      <c r="B1" s="18" t="s">
        <v>4</v>
      </c>
    </row>
    <row r="2" ht="12">
      <c r="E2" s="19" t="s">
        <v>5</v>
      </c>
    </row>
    <row r="3" ht="12.75">
      <c r="E3" s="16" t="s">
        <v>6</v>
      </c>
    </row>
    <row r="4" spans="1:6" ht="12.75">
      <c r="A4" s="13"/>
      <c r="F4" s="16" t="s">
        <v>17</v>
      </c>
    </row>
    <row r="5" spans="5:10" ht="12">
      <c r="E5" s="17" t="s">
        <v>16</v>
      </c>
      <c r="J5" s="7">
        <v>1</v>
      </c>
    </row>
    <row r="6" ht="12.75" customHeight="1">
      <c r="G6" s="17" t="s">
        <v>15</v>
      </c>
    </row>
    <row r="7" spans="2:10" ht="12.75" customHeight="1">
      <c r="B7" s="15" t="str">
        <f>+A19</f>
        <v>Mrs.J.M. Hibbitt</v>
      </c>
      <c r="C7" s="15"/>
      <c r="D7" s="1"/>
      <c r="F7" s="4"/>
      <c r="G7" s="11"/>
      <c r="H7" s="4"/>
      <c r="J7" s="15" t="str">
        <f>+A38</f>
        <v>Average</v>
      </c>
    </row>
    <row r="8" spans="2:14" ht="12.75" customHeight="1">
      <c r="B8" s="15" t="str">
        <f>+A20</f>
        <v>Mrs.M.J. Briggs</v>
      </c>
      <c r="C8" s="15"/>
      <c r="D8" s="1"/>
      <c r="E8" s="11">
        <f>+D21</f>
        <v>186</v>
      </c>
      <c r="F8" s="4"/>
      <c r="G8" s="19" t="s">
        <v>52</v>
      </c>
      <c r="H8" s="4"/>
      <c r="I8" s="11"/>
      <c r="J8" s="15"/>
      <c r="N8" s="11">
        <f>+D41</f>
        <v>191</v>
      </c>
    </row>
    <row r="9" spans="2:9" ht="12.75" customHeight="1">
      <c r="B9" s="15"/>
      <c r="C9" s="15"/>
      <c r="D9" s="1"/>
      <c r="E9" s="11"/>
      <c r="F9" s="4"/>
      <c r="G9" s="11"/>
      <c r="H9" s="4"/>
      <c r="I9" s="11"/>
    </row>
    <row r="10" spans="2:17" ht="12.75" customHeight="1">
      <c r="B10" s="15" t="str">
        <f>+A23</f>
        <v>A Godden</v>
      </c>
      <c r="C10" s="15"/>
      <c r="D10" s="1"/>
      <c r="E10" s="11"/>
      <c r="G10" s="4"/>
      <c r="H10" s="4"/>
      <c r="J10" s="15" t="str">
        <f>+A35</f>
        <v>J.B. Hall</v>
      </c>
      <c r="K10" s="15"/>
      <c r="L10" s="1"/>
      <c r="M10" s="11"/>
      <c r="P10" s="1"/>
      <c r="Q10" s="4"/>
    </row>
    <row r="11" spans="2:16" ht="12.75" customHeight="1">
      <c r="B11" s="15" t="str">
        <f>+A24</f>
        <v>B Wilton</v>
      </c>
      <c r="E11" s="11">
        <f>+D25</f>
        <v>197</v>
      </c>
      <c r="G11" s="19" t="s">
        <v>51</v>
      </c>
      <c r="H11" s="4"/>
      <c r="I11" s="11"/>
      <c r="J11" s="15" t="str">
        <f>+A36</f>
        <v>Miss.F. Major</v>
      </c>
      <c r="N11" s="11">
        <f>+D37</f>
        <v>191</v>
      </c>
      <c r="P11" s="1"/>
    </row>
    <row r="12" spans="6:16" ht="12.75" customHeight="1">
      <c r="F12" s="4"/>
      <c r="G12" s="4"/>
      <c r="H12" s="4"/>
      <c r="P12" s="1"/>
    </row>
    <row r="13" spans="2:16" ht="12.75" customHeight="1">
      <c r="B13" s="15" t="str">
        <f>+A27</f>
        <v>Mrs.P. Major</v>
      </c>
      <c r="G13" s="4"/>
      <c r="H13" s="4"/>
      <c r="J13" s="15" t="str">
        <f>+A31</f>
        <v>D. Hopper</v>
      </c>
      <c r="P13" s="1"/>
    </row>
    <row r="14" spans="2:16" ht="12.75" customHeight="1">
      <c r="B14" s="15" t="str">
        <f>+A28</f>
        <v>Miss.S. Alford</v>
      </c>
      <c r="E14" s="11">
        <f>+D29</f>
        <v>194</v>
      </c>
      <c r="G14" s="19" t="s">
        <v>51</v>
      </c>
      <c r="H14" s="4"/>
      <c r="I14" s="11"/>
      <c r="J14" s="15" t="str">
        <f>+A32</f>
        <v>G. Faulkner</v>
      </c>
      <c r="N14" s="11">
        <f>+D33</f>
        <v>191</v>
      </c>
      <c r="P14" s="1"/>
    </row>
    <row r="15" spans="2:16" ht="12.75" customHeight="1">
      <c r="B15" s="15"/>
      <c r="E15" s="11"/>
      <c r="G15" s="19"/>
      <c r="H15" s="4"/>
      <c r="I15" s="11"/>
      <c r="J15" s="15"/>
      <c r="N15" s="11"/>
      <c r="P15" s="1"/>
    </row>
    <row r="16" spans="2:4" ht="12">
      <c r="B16" s="3" t="s">
        <v>2</v>
      </c>
      <c r="C16" s="3" t="s">
        <v>7</v>
      </c>
      <c r="D16" s="2" t="s">
        <v>3</v>
      </c>
    </row>
    <row r="17" spans="1:15" ht="12">
      <c r="A17" s="2" t="s">
        <v>0</v>
      </c>
      <c r="B17" s="3" t="s">
        <v>1</v>
      </c>
      <c r="C17" s="3" t="s">
        <v>1</v>
      </c>
      <c r="D17" s="7">
        <v>1</v>
      </c>
      <c r="E17" s="7">
        <v>2</v>
      </c>
      <c r="F17" s="7">
        <v>3</v>
      </c>
      <c r="G17" s="7">
        <v>4</v>
      </c>
      <c r="H17" s="7">
        <v>5</v>
      </c>
      <c r="I17" s="7">
        <v>6</v>
      </c>
      <c r="J17" s="7">
        <v>7</v>
      </c>
      <c r="K17" s="7">
        <v>8</v>
      </c>
      <c r="L17" s="7">
        <v>9</v>
      </c>
      <c r="M17" s="7">
        <v>10</v>
      </c>
      <c r="N17" s="12" t="s">
        <v>13</v>
      </c>
      <c r="O17" s="12" t="s">
        <v>14</v>
      </c>
    </row>
    <row r="18" spans="1:15" ht="12">
      <c r="A18" s="23" t="s">
        <v>23</v>
      </c>
      <c r="B18" s="5"/>
      <c r="C18" s="5"/>
      <c r="D18" s="7"/>
      <c r="E18" s="7"/>
      <c r="F18" s="7"/>
      <c r="G18" s="7"/>
      <c r="H18" s="7"/>
      <c r="I18" s="2"/>
      <c r="J18" s="2"/>
      <c r="K18" s="2"/>
      <c r="L18" s="2"/>
      <c r="M18" s="2"/>
      <c r="N18" s="3"/>
      <c r="O18" s="3"/>
    </row>
    <row r="19" spans="1:15" ht="12">
      <c r="A19" s="9" t="s">
        <v>24</v>
      </c>
      <c r="B19" s="8">
        <v>97.6</v>
      </c>
      <c r="C19" s="6"/>
      <c r="D19" s="4">
        <v>94</v>
      </c>
      <c r="E19" s="4"/>
      <c r="F19" s="4"/>
      <c r="G19" s="4"/>
      <c r="H19" s="4"/>
      <c r="I19" s="4"/>
      <c r="J19" s="4"/>
      <c r="K19" s="4"/>
      <c r="L19" s="4"/>
      <c r="M19" s="4"/>
      <c r="N19" s="4">
        <f>SUM(D19+E19+F19+G19+H19+I19+J19+K19+L19+M19)</f>
        <v>94</v>
      </c>
      <c r="O19" s="8">
        <f>IF(COUNT(D19:M19),AVERAGE(D19:M19)," ")</f>
        <v>94</v>
      </c>
    </row>
    <row r="20" spans="1:15" ht="12">
      <c r="A20" s="9" t="s">
        <v>26</v>
      </c>
      <c r="B20" s="8">
        <v>94.1</v>
      </c>
      <c r="D20" s="4">
        <v>92</v>
      </c>
      <c r="E20" s="4"/>
      <c r="F20" s="4"/>
      <c r="G20" s="4"/>
      <c r="H20" s="4"/>
      <c r="I20" s="4"/>
      <c r="J20" s="4"/>
      <c r="K20" s="4"/>
      <c r="L20" s="4"/>
      <c r="M20" s="11"/>
      <c r="N20" s="4">
        <f>SUM(D20+E20+F20+G20+H20+I20+J20+K20+L20+M20)</f>
        <v>92</v>
      </c>
      <c r="O20" s="8">
        <f>IF(COUNT(D20:M20),AVERAGE(D20:M20)," ")</f>
        <v>92</v>
      </c>
    </row>
    <row r="21" spans="1:14" ht="12">
      <c r="A21" s="9"/>
      <c r="B21" s="6"/>
      <c r="C21" s="6">
        <f>+B19+B20</f>
        <v>191.7</v>
      </c>
      <c r="D21" s="4">
        <f>SUM(D19:D20)</f>
        <v>186</v>
      </c>
      <c r="E21" s="4">
        <f aca="true" t="shared" si="0" ref="E21:M21">SUM(E19:E20)</f>
        <v>0</v>
      </c>
      <c r="F21" s="4">
        <f t="shared" si="0"/>
        <v>0</v>
      </c>
      <c r="G21" s="4">
        <f t="shared" si="0"/>
        <v>0</v>
      </c>
      <c r="H21" s="4">
        <f t="shared" si="0"/>
        <v>0</v>
      </c>
      <c r="I21" s="4">
        <f t="shared" si="0"/>
        <v>0</v>
      </c>
      <c r="J21" s="4">
        <f t="shared" si="0"/>
        <v>0</v>
      </c>
      <c r="K21" s="4">
        <f t="shared" si="0"/>
        <v>0</v>
      </c>
      <c r="L21" s="4">
        <f t="shared" si="0"/>
        <v>0</v>
      </c>
      <c r="M21" s="4">
        <f t="shared" si="0"/>
        <v>0</v>
      </c>
      <c r="N21" s="4">
        <f>SUM(D21:M21)</f>
        <v>186</v>
      </c>
    </row>
    <row r="22" spans="1:15" ht="12">
      <c r="A22" s="23" t="s">
        <v>28</v>
      </c>
      <c r="B22" s="4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8"/>
    </row>
    <row r="23" spans="1:15" ht="12">
      <c r="A23" s="9" t="s">
        <v>35</v>
      </c>
      <c r="B23" s="8">
        <v>96.8</v>
      </c>
      <c r="C23" s="5"/>
      <c r="D23" s="4">
        <v>99</v>
      </c>
      <c r="E23" s="4"/>
      <c r="F23" s="4"/>
      <c r="G23" s="4"/>
      <c r="H23" s="11"/>
      <c r="I23" s="4"/>
      <c r="J23" s="4"/>
      <c r="K23" s="4"/>
      <c r="L23" s="4"/>
      <c r="M23" s="4"/>
      <c r="N23" s="4">
        <f>SUM(D23+E23+F23+G23+H23+I23+J23+K23+L23+M23)</f>
        <v>99</v>
      </c>
      <c r="O23" s="8">
        <f>IF(COUNT(D23:M23),AVERAGE(D23:M23)," ")</f>
        <v>99</v>
      </c>
    </row>
    <row r="24" spans="1:15" ht="12">
      <c r="A24" s="9" t="s">
        <v>36</v>
      </c>
      <c r="B24" s="8">
        <v>94.8</v>
      </c>
      <c r="D24" s="4">
        <v>98</v>
      </c>
      <c r="N24" s="4">
        <f>SUM(D24+E24+F24+G24+H24+I24+J24+K24+L24+M24)</f>
        <v>98</v>
      </c>
      <c r="O24" s="8">
        <f>IF(COUNT(D24:M24),AVERAGE(D24:M24)," ")</f>
        <v>98</v>
      </c>
    </row>
    <row r="25" spans="1:15" ht="12">
      <c r="A25" s="9"/>
      <c r="B25" s="6"/>
      <c r="C25" s="6">
        <f>+B23+B24</f>
        <v>191.6</v>
      </c>
      <c r="D25" s="4">
        <f>SUM(D23:D24)</f>
        <v>197</v>
      </c>
      <c r="E25" s="4">
        <f aca="true" t="shared" si="1" ref="E25:M25">SUM(E23:E24)</f>
        <v>0</v>
      </c>
      <c r="F25" s="4">
        <f t="shared" si="1"/>
        <v>0</v>
      </c>
      <c r="G25" s="4">
        <f t="shared" si="1"/>
        <v>0</v>
      </c>
      <c r="H25" s="4">
        <f t="shared" si="1"/>
        <v>0</v>
      </c>
      <c r="I25" s="4">
        <f t="shared" si="1"/>
        <v>0</v>
      </c>
      <c r="J25" s="4">
        <f t="shared" si="1"/>
        <v>0</v>
      </c>
      <c r="K25" s="4">
        <f t="shared" si="1"/>
        <v>0</v>
      </c>
      <c r="L25" s="4">
        <f t="shared" si="1"/>
        <v>0</v>
      </c>
      <c r="M25" s="4">
        <f t="shared" si="1"/>
        <v>0</v>
      </c>
      <c r="N25" s="4">
        <f>SUM(D25:M25)</f>
        <v>197</v>
      </c>
      <c r="O25" s="8"/>
    </row>
    <row r="26" spans="1:15" ht="12">
      <c r="A26" s="21" t="s">
        <v>18</v>
      </c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8"/>
    </row>
    <row r="27" spans="1:15" ht="12">
      <c r="A27" s="9" t="s">
        <v>20</v>
      </c>
      <c r="B27" s="8">
        <v>97.2</v>
      </c>
      <c r="C27" s="5"/>
      <c r="D27" s="4">
        <v>98</v>
      </c>
      <c r="E27" s="4"/>
      <c r="F27" s="4"/>
      <c r="G27" s="4"/>
      <c r="H27" s="4"/>
      <c r="I27" s="4"/>
      <c r="J27" s="4"/>
      <c r="K27" s="4"/>
      <c r="L27" s="4"/>
      <c r="M27" s="4"/>
      <c r="N27" s="4">
        <f>SUM(D27+E27+F27+G27+H27+I27+J27+K27+L27+M27)</f>
        <v>98</v>
      </c>
      <c r="O27" s="8">
        <f>IF(COUNT(D27:M27),AVERAGE(D27:M27)," ")</f>
        <v>98</v>
      </c>
    </row>
    <row r="28" spans="1:15" ht="12">
      <c r="A28" s="9" t="s">
        <v>19</v>
      </c>
      <c r="B28" s="8">
        <v>93.1</v>
      </c>
      <c r="D28" s="4">
        <v>96</v>
      </c>
      <c r="E28" s="4"/>
      <c r="F28" s="4"/>
      <c r="G28" s="22"/>
      <c r="H28" s="4"/>
      <c r="I28" s="4"/>
      <c r="J28" s="4"/>
      <c r="K28" s="4"/>
      <c r="L28" s="4"/>
      <c r="M28" s="4"/>
      <c r="N28" s="4">
        <f>SUM(D28+E28+F28+G28+H28+I28+J28+K28+L28+M28)</f>
        <v>96</v>
      </c>
      <c r="O28" s="8">
        <f>IF(COUNT(D28:M28),AVERAGE(D28:M28)," ")</f>
        <v>96</v>
      </c>
    </row>
    <row r="29" spans="1:15" ht="12">
      <c r="A29" s="9"/>
      <c r="B29" s="6"/>
      <c r="C29" s="6">
        <f>+B27+B28</f>
        <v>190.3</v>
      </c>
      <c r="D29" s="4">
        <f aca="true" t="shared" si="2" ref="D29:M29">SUM(D27:D28)</f>
        <v>194</v>
      </c>
      <c r="E29" s="4">
        <f t="shared" si="2"/>
        <v>0</v>
      </c>
      <c r="F29" s="4">
        <f t="shared" si="2"/>
        <v>0</v>
      </c>
      <c r="G29" s="4">
        <f t="shared" si="2"/>
        <v>0</v>
      </c>
      <c r="H29" s="4">
        <f t="shared" si="2"/>
        <v>0</v>
      </c>
      <c r="I29" s="4">
        <f t="shared" si="2"/>
        <v>0</v>
      </c>
      <c r="J29" s="4">
        <f t="shared" si="2"/>
        <v>0</v>
      </c>
      <c r="K29" s="4">
        <f t="shared" si="2"/>
        <v>0</v>
      </c>
      <c r="L29" s="4">
        <f t="shared" si="2"/>
        <v>0</v>
      </c>
      <c r="M29" s="4">
        <f t="shared" si="2"/>
        <v>0</v>
      </c>
      <c r="N29" s="4">
        <f>SUM(D29:M29)</f>
        <v>194</v>
      </c>
      <c r="O29" s="8"/>
    </row>
    <row r="30" spans="1:14" ht="12">
      <c r="A30" s="15" t="s">
        <v>28</v>
      </c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5" ht="12">
      <c r="A31" s="9" t="s">
        <v>30</v>
      </c>
      <c r="B31" s="8">
        <v>94.8</v>
      </c>
      <c r="C31" s="5"/>
      <c r="D31" s="4">
        <v>99</v>
      </c>
      <c r="E31" s="4"/>
      <c r="F31" s="4"/>
      <c r="G31" s="4"/>
      <c r="H31" s="4"/>
      <c r="I31" s="4"/>
      <c r="J31" s="4"/>
      <c r="K31" s="4"/>
      <c r="L31" s="4"/>
      <c r="M31" s="4"/>
      <c r="N31" s="4">
        <f>SUM(D31+E31+F31+G31+H31+I31+J31+K31+L31+M31)</f>
        <v>99</v>
      </c>
      <c r="O31" s="8">
        <f>IF(COUNT(D31:M31),AVERAGE(D31:M31)," ")</f>
        <v>99</v>
      </c>
    </row>
    <row r="32" spans="1:15" ht="12">
      <c r="A32" s="9" t="s">
        <v>29</v>
      </c>
      <c r="B32" s="8">
        <v>94.5</v>
      </c>
      <c r="D32" s="4">
        <v>92</v>
      </c>
      <c r="E32" s="4"/>
      <c r="F32" s="4"/>
      <c r="G32" s="4"/>
      <c r="H32" s="4"/>
      <c r="I32" s="4"/>
      <c r="J32" s="4"/>
      <c r="K32" s="4"/>
      <c r="L32" s="4"/>
      <c r="M32" s="4"/>
      <c r="N32" s="4">
        <f>SUM(D32+E32+F32+G32+H32+I32+J32+K32+L32+M32)</f>
        <v>92</v>
      </c>
      <c r="O32" s="8">
        <f>IF(COUNT(D32:M32),AVERAGE(D32:M32)," ")</f>
        <v>92</v>
      </c>
    </row>
    <row r="33" spans="1:14" ht="12">
      <c r="A33" s="9"/>
      <c r="B33" s="6"/>
      <c r="C33" s="6">
        <f>+B31+B32</f>
        <v>189.3</v>
      </c>
      <c r="D33" s="4">
        <f aca="true" t="shared" si="3" ref="D33:M33">SUM(D31:D32)</f>
        <v>191</v>
      </c>
      <c r="E33" s="4">
        <f t="shared" si="3"/>
        <v>0</v>
      </c>
      <c r="F33" s="4">
        <f t="shared" si="3"/>
        <v>0</v>
      </c>
      <c r="G33" s="4">
        <f t="shared" si="3"/>
        <v>0</v>
      </c>
      <c r="H33" s="4">
        <f t="shared" si="3"/>
        <v>0</v>
      </c>
      <c r="I33" s="4">
        <f t="shared" si="3"/>
        <v>0</v>
      </c>
      <c r="J33" s="4">
        <f t="shared" si="3"/>
        <v>0</v>
      </c>
      <c r="K33" s="4">
        <f t="shared" si="3"/>
        <v>0</v>
      </c>
      <c r="L33" s="4">
        <f t="shared" si="3"/>
        <v>0</v>
      </c>
      <c r="M33" s="4">
        <f t="shared" si="3"/>
        <v>0</v>
      </c>
      <c r="N33" s="4">
        <f>SUM(D33:M33)</f>
        <v>191</v>
      </c>
    </row>
    <row r="34" spans="1:14" ht="12">
      <c r="A34" s="15" t="s">
        <v>23</v>
      </c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5" ht="12">
      <c r="A35" s="9" t="s">
        <v>25</v>
      </c>
      <c r="B35" s="8">
        <v>96.4</v>
      </c>
      <c r="C35" s="5"/>
      <c r="D35" s="4">
        <v>96</v>
      </c>
      <c r="E35" s="4"/>
      <c r="F35" s="4"/>
      <c r="G35" s="4"/>
      <c r="H35" s="4"/>
      <c r="I35" s="4"/>
      <c r="J35" s="4"/>
      <c r="K35" s="4"/>
      <c r="L35" s="4"/>
      <c r="M35" s="4"/>
      <c r="N35" s="4">
        <f>SUM(D35+E35+F35+G35+H35+I35+J35+K35+L35+M35)</f>
        <v>96</v>
      </c>
      <c r="O35" s="8">
        <f>IF(COUNT(D35:M35),AVERAGE(D35:M35)," ")</f>
        <v>96</v>
      </c>
    </row>
    <row r="36" spans="1:15" ht="12">
      <c r="A36" s="9" t="s">
        <v>27</v>
      </c>
      <c r="B36" s="8">
        <v>92.7</v>
      </c>
      <c r="D36" s="4">
        <v>95</v>
      </c>
      <c r="E36" s="4"/>
      <c r="F36" s="4"/>
      <c r="G36" s="4"/>
      <c r="H36" s="4"/>
      <c r="I36" s="4"/>
      <c r="J36" s="4"/>
      <c r="K36" s="4"/>
      <c r="L36" s="4"/>
      <c r="M36" s="4"/>
      <c r="N36" s="4">
        <f>SUM(D36+E36+F36+G36+H36+I36+J36+K36+L36+M36)</f>
        <v>95</v>
      </c>
      <c r="O36" s="8">
        <f>IF(COUNT(D36:M36),AVERAGE(D36:M36)," ")</f>
        <v>95</v>
      </c>
    </row>
    <row r="37" spans="1:14" ht="12">
      <c r="A37" s="9"/>
      <c r="B37" s="6"/>
      <c r="C37" s="6">
        <f>+B35+B36</f>
        <v>189.10000000000002</v>
      </c>
      <c r="D37" s="4">
        <f aca="true" t="shared" si="4" ref="D37:M37">SUM(D35:D36)</f>
        <v>191</v>
      </c>
      <c r="E37" s="4">
        <f t="shared" si="4"/>
        <v>0</v>
      </c>
      <c r="F37" s="4">
        <f t="shared" si="4"/>
        <v>0</v>
      </c>
      <c r="G37" s="4">
        <f t="shared" si="4"/>
        <v>0</v>
      </c>
      <c r="H37" s="4">
        <f t="shared" si="4"/>
        <v>0</v>
      </c>
      <c r="I37" s="4">
        <f t="shared" si="4"/>
        <v>0</v>
      </c>
      <c r="J37" s="4">
        <f t="shared" si="4"/>
        <v>0</v>
      </c>
      <c r="K37" s="4">
        <f t="shared" si="4"/>
        <v>0</v>
      </c>
      <c r="L37" s="4">
        <f t="shared" si="4"/>
        <v>0</v>
      </c>
      <c r="M37" s="4">
        <f t="shared" si="4"/>
        <v>0</v>
      </c>
      <c r="N37" s="4">
        <f>SUM(D37:M37)</f>
        <v>191</v>
      </c>
    </row>
    <row r="38" spans="1:14" ht="12">
      <c r="A38" s="15" t="s">
        <v>1</v>
      </c>
      <c r="B38" s="4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5" ht="12">
      <c r="A39" s="9"/>
      <c r="B39" s="8"/>
      <c r="C39" s="5"/>
      <c r="D39" s="4">
        <v>191</v>
      </c>
      <c r="E39" s="4"/>
      <c r="F39" s="4"/>
      <c r="G39" s="4"/>
      <c r="H39" s="4"/>
      <c r="I39" s="4"/>
      <c r="J39" s="4"/>
      <c r="K39" s="4"/>
      <c r="L39" s="4"/>
      <c r="M39" s="4"/>
      <c r="N39" s="4">
        <f>SUM(D39+E39+F39+G39+H39+I39+J39+K39+L39+M39)</f>
        <v>191</v>
      </c>
      <c r="O39" s="8">
        <f>IF(COUNT(D39:M39),AVERAGE(D39:M39)," ")</f>
        <v>191</v>
      </c>
    </row>
    <row r="40" spans="1:15" ht="12">
      <c r="A40" s="9"/>
      <c r="B40" s="8"/>
      <c r="D40" s="4"/>
      <c r="E40" s="4"/>
      <c r="F40" s="4"/>
      <c r="G40" s="4"/>
      <c r="H40" s="4"/>
      <c r="I40" s="4"/>
      <c r="J40" s="4"/>
      <c r="K40" s="4"/>
      <c r="L40" s="4"/>
      <c r="M40" s="4"/>
      <c r="N40" s="4">
        <f>SUM(D40+E40+F40+G40+H40+I40+J40+K40+L40+M40)</f>
        <v>0</v>
      </c>
      <c r="O40" s="8" t="str">
        <f>IF(COUNT(D40:M40),AVERAGE(D40:M40)," ")</f>
        <v> </v>
      </c>
    </row>
    <row r="41" spans="1:14" ht="12">
      <c r="A41" s="9"/>
      <c r="B41" s="6"/>
      <c r="C41" s="6"/>
      <c r="D41" s="4">
        <f aca="true" t="shared" si="5" ref="D41:M41">SUM(D39:D40)</f>
        <v>191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 t="shared" si="5"/>
        <v>0</v>
      </c>
      <c r="L41" s="4">
        <f t="shared" si="5"/>
        <v>0</v>
      </c>
      <c r="M41" s="4">
        <f t="shared" si="5"/>
        <v>0</v>
      </c>
      <c r="N41" s="4">
        <f>SUM(D41:M41)</f>
        <v>191</v>
      </c>
    </row>
    <row r="42" spans="1:14" ht="12">
      <c r="A42" s="1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5" ht="12.75">
      <c r="A43" s="14"/>
      <c r="B43" s="20"/>
      <c r="C43" s="6"/>
      <c r="G43" s="10" t="s">
        <v>9</v>
      </c>
      <c r="H43" s="10" t="s">
        <v>8</v>
      </c>
      <c r="I43" s="10" t="s">
        <v>10</v>
      </c>
      <c r="J43" s="10" t="s">
        <v>11</v>
      </c>
      <c r="K43" s="10" t="s">
        <v>12</v>
      </c>
      <c r="L43" s="10" t="s">
        <v>13</v>
      </c>
      <c r="M43" s="4"/>
      <c r="N43" s="4"/>
      <c r="O43" s="8"/>
    </row>
    <row r="44" spans="1:15" ht="12.75">
      <c r="A44" s="50"/>
      <c r="B44" s="51" t="s">
        <v>37</v>
      </c>
      <c r="C44" s="6"/>
      <c r="G44" s="49">
        <f>+J5</f>
        <v>1</v>
      </c>
      <c r="H44" s="49">
        <v>1</v>
      </c>
      <c r="I44" s="49">
        <v>0</v>
      </c>
      <c r="J44" s="49">
        <v>0</v>
      </c>
      <c r="K44" s="48">
        <f aca="true" t="shared" si="6" ref="K44:K49">+H44*2+I44*1</f>
        <v>2</v>
      </c>
      <c r="L44" s="49">
        <f>+N25</f>
        <v>197</v>
      </c>
      <c r="M44" s="4"/>
      <c r="N44" s="4"/>
      <c r="O44" s="8"/>
    </row>
    <row r="45" spans="1:15" ht="12.75">
      <c r="A45" s="14"/>
      <c r="B45" s="51" t="s">
        <v>39</v>
      </c>
      <c r="C45" s="6"/>
      <c r="G45" s="49">
        <f>+J5</f>
        <v>1</v>
      </c>
      <c r="H45" s="49">
        <v>1</v>
      </c>
      <c r="I45" s="49">
        <v>0</v>
      </c>
      <c r="J45" s="49">
        <v>0</v>
      </c>
      <c r="K45" s="48">
        <f t="shared" si="6"/>
        <v>2</v>
      </c>
      <c r="L45" s="49">
        <f>+N29</f>
        <v>194</v>
      </c>
      <c r="M45" s="4"/>
      <c r="N45" s="4"/>
      <c r="O45" s="8"/>
    </row>
    <row r="46" spans="1:15" ht="12.75">
      <c r="A46" s="15"/>
      <c r="B46" s="51" t="s">
        <v>1</v>
      </c>
      <c r="C46" s="6"/>
      <c r="G46" s="49">
        <f>+J5</f>
        <v>1</v>
      </c>
      <c r="H46" s="49">
        <v>1</v>
      </c>
      <c r="I46" s="49">
        <v>0</v>
      </c>
      <c r="J46" s="49">
        <v>0</v>
      </c>
      <c r="K46" s="48">
        <f t="shared" si="6"/>
        <v>2</v>
      </c>
      <c r="L46" s="49">
        <f>+N41</f>
        <v>191</v>
      </c>
      <c r="M46" s="4"/>
      <c r="N46" s="4"/>
      <c r="O46" s="8"/>
    </row>
    <row r="47" spans="1:15" ht="12.75">
      <c r="A47" s="14"/>
      <c r="B47" s="51" t="s">
        <v>40</v>
      </c>
      <c r="C47" s="6"/>
      <c r="G47" s="49">
        <f>+J5</f>
        <v>1</v>
      </c>
      <c r="H47" s="49">
        <v>0</v>
      </c>
      <c r="I47" s="49">
        <v>0</v>
      </c>
      <c r="J47" s="49">
        <v>1</v>
      </c>
      <c r="K47" s="48">
        <f t="shared" si="6"/>
        <v>0</v>
      </c>
      <c r="L47" s="49">
        <f>+N33</f>
        <v>191</v>
      </c>
      <c r="M47" s="4"/>
      <c r="N47" s="4"/>
      <c r="O47" s="8"/>
    </row>
    <row r="48" spans="1:15" ht="12.75">
      <c r="A48" s="14"/>
      <c r="B48" s="51" t="s">
        <v>42</v>
      </c>
      <c r="C48" s="6"/>
      <c r="G48" s="49">
        <f>+J5</f>
        <v>1</v>
      </c>
      <c r="H48" s="49">
        <v>0</v>
      </c>
      <c r="I48" s="49">
        <v>0</v>
      </c>
      <c r="J48" s="49">
        <v>1</v>
      </c>
      <c r="K48" s="48">
        <f t="shared" si="6"/>
        <v>0</v>
      </c>
      <c r="L48" s="49">
        <f>+N37</f>
        <v>191</v>
      </c>
      <c r="M48" s="4"/>
      <c r="N48" s="4"/>
      <c r="O48" s="8"/>
    </row>
    <row r="49" spans="1:15" ht="12.75">
      <c r="A49" s="14"/>
      <c r="B49" s="52" t="s">
        <v>38</v>
      </c>
      <c r="C49" s="6"/>
      <c r="G49" s="49">
        <f>+J5</f>
        <v>1</v>
      </c>
      <c r="H49" s="49">
        <v>0</v>
      </c>
      <c r="I49" s="49">
        <v>0</v>
      </c>
      <c r="J49" s="49">
        <v>1</v>
      </c>
      <c r="K49" s="48">
        <f t="shared" si="6"/>
        <v>0</v>
      </c>
      <c r="L49" s="49">
        <f>++N21</f>
        <v>186</v>
      </c>
      <c r="M49" s="4"/>
      <c r="N49" s="4"/>
      <c r="O49" s="8"/>
    </row>
    <row r="50" spans="1:15" ht="12.75">
      <c r="A50" s="14"/>
      <c r="B50" s="20"/>
      <c r="C50" s="6"/>
      <c r="G50" s="10"/>
      <c r="H50" s="10"/>
      <c r="I50" s="10"/>
      <c r="J50" s="10"/>
      <c r="K50" s="10"/>
      <c r="L50" s="10"/>
      <c r="M50" s="4"/>
      <c r="N50" s="4"/>
      <c r="O50" s="8"/>
    </row>
    <row r="51" spans="1:15" ht="12">
      <c r="A51" s="14"/>
      <c r="M51" s="4"/>
      <c r="N51" s="4"/>
      <c r="O51" s="8"/>
    </row>
    <row r="52" ht="18">
      <c r="B52" s="18" t="s">
        <v>4</v>
      </c>
    </row>
    <row r="53" ht="12">
      <c r="E53" s="19" t="s">
        <v>5</v>
      </c>
    </row>
    <row r="54" ht="12.75">
      <c r="E54" s="16" t="s">
        <v>6</v>
      </c>
    </row>
    <row r="55" spans="1:6" ht="12.75">
      <c r="A55" s="13"/>
      <c r="F55" s="16" t="s">
        <v>17</v>
      </c>
    </row>
    <row r="56" spans="5:10" ht="12">
      <c r="E56" s="17" t="s">
        <v>16</v>
      </c>
      <c r="J56" s="7">
        <v>2</v>
      </c>
    </row>
    <row r="57" ht="12">
      <c r="G57" s="17" t="s">
        <v>15</v>
      </c>
    </row>
    <row r="58" spans="2:13" ht="12.75" customHeight="1">
      <c r="B58" s="15" t="str">
        <f>+A70</f>
        <v>Mrs.J.M. Hibbitt</v>
      </c>
      <c r="C58" s="15"/>
      <c r="D58" s="1"/>
      <c r="F58" s="4"/>
      <c r="G58" s="11"/>
      <c r="H58" s="4"/>
      <c r="J58" s="15" t="str">
        <f>+A86</f>
        <v>J.B. Hall</v>
      </c>
      <c r="K58" s="15"/>
      <c r="L58" s="1"/>
      <c r="M58" s="11"/>
    </row>
    <row r="59" spans="2:14" ht="12.75" customHeight="1">
      <c r="B59" s="15" t="str">
        <f>+A71</f>
        <v>Mrs.M.J. Briggs</v>
      </c>
      <c r="C59" s="15"/>
      <c r="D59" s="1"/>
      <c r="E59" s="11">
        <f>+E72</f>
        <v>193</v>
      </c>
      <c r="F59" s="4"/>
      <c r="G59" s="19" t="s">
        <v>51</v>
      </c>
      <c r="H59" s="4"/>
      <c r="I59" s="11"/>
      <c r="J59" s="15" t="str">
        <f>+A87</f>
        <v>Miss.F. Major</v>
      </c>
      <c r="N59" s="11">
        <f>+E88</f>
        <v>188</v>
      </c>
    </row>
    <row r="60" spans="2:9" ht="12.75" customHeight="1">
      <c r="B60" s="15"/>
      <c r="C60" s="15"/>
      <c r="D60" s="1"/>
      <c r="E60" s="11"/>
      <c r="F60" s="4"/>
      <c r="G60" s="11"/>
      <c r="H60" s="4"/>
      <c r="I60" s="11"/>
    </row>
    <row r="61" spans="2:10" ht="12.75" customHeight="1">
      <c r="B61" s="15" t="str">
        <f>+A74</f>
        <v>A Godden</v>
      </c>
      <c r="C61" s="15"/>
      <c r="D61" s="1"/>
      <c r="E61" s="11"/>
      <c r="G61" s="4"/>
      <c r="H61" s="4"/>
      <c r="J61" s="15" t="str">
        <f>+A82</f>
        <v>D. Hopper</v>
      </c>
    </row>
    <row r="62" spans="2:14" ht="12.75" customHeight="1">
      <c r="B62" s="15" t="str">
        <f>+A75</f>
        <v>B Wilton</v>
      </c>
      <c r="E62" s="11">
        <f>+E76</f>
        <v>193</v>
      </c>
      <c r="G62" s="19" t="s">
        <v>51</v>
      </c>
      <c r="H62" s="4"/>
      <c r="I62" s="11"/>
      <c r="J62" s="15" t="str">
        <f>+A83</f>
        <v>G. Faulkner</v>
      </c>
      <c r="N62" s="11">
        <f>+E84</f>
        <v>191</v>
      </c>
    </row>
    <row r="63" spans="6:8" ht="12">
      <c r="F63" s="4"/>
      <c r="G63" s="4"/>
      <c r="H63" s="4"/>
    </row>
    <row r="64" spans="2:10" ht="12">
      <c r="B64" s="15" t="str">
        <f>+A78</f>
        <v>Mrs.P. Major</v>
      </c>
      <c r="G64" s="4"/>
      <c r="H64" s="4"/>
      <c r="J64" s="15" t="str">
        <f>+A89</f>
        <v>Average</v>
      </c>
    </row>
    <row r="65" spans="2:14" ht="12">
      <c r="B65" s="15" t="str">
        <f>+A79</f>
        <v>Miss.S. Alford</v>
      </c>
      <c r="E65" s="11">
        <f>+E80</f>
        <v>189</v>
      </c>
      <c r="G65" s="19" t="s">
        <v>52</v>
      </c>
      <c r="H65" s="4"/>
      <c r="I65" s="11"/>
      <c r="J65" s="15"/>
      <c r="N65" s="11">
        <f>+E92</f>
        <v>190</v>
      </c>
    </row>
    <row r="66" spans="2:14" ht="12">
      <c r="B66" s="15"/>
      <c r="E66" s="11"/>
      <c r="G66" s="19"/>
      <c r="H66" s="4"/>
      <c r="I66" s="11"/>
      <c r="J66" s="15"/>
      <c r="N66" s="11"/>
    </row>
    <row r="67" spans="2:4" ht="12">
      <c r="B67" s="3" t="s">
        <v>2</v>
      </c>
      <c r="C67" s="3" t="s">
        <v>7</v>
      </c>
      <c r="D67" s="2" t="s">
        <v>3</v>
      </c>
    </row>
    <row r="68" spans="1:15" ht="12">
      <c r="A68" s="2" t="s">
        <v>0</v>
      </c>
      <c r="B68" s="3" t="s">
        <v>1</v>
      </c>
      <c r="C68" s="3" t="s">
        <v>1</v>
      </c>
      <c r="D68" s="7">
        <v>1</v>
      </c>
      <c r="E68" s="7">
        <v>2</v>
      </c>
      <c r="F68" s="7">
        <v>3</v>
      </c>
      <c r="G68" s="7">
        <v>4</v>
      </c>
      <c r="H68" s="7">
        <v>5</v>
      </c>
      <c r="I68" s="7">
        <v>6</v>
      </c>
      <c r="J68" s="7">
        <v>7</v>
      </c>
      <c r="K68" s="7">
        <v>8</v>
      </c>
      <c r="L68" s="7">
        <v>9</v>
      </c>
      <c r="M68" s="7">
        <v>10</v>
      </c>
      <c r="N68" s="12" t="s">
        <v>13</v>
      </c>
      <c r="O68" s="12" t="s">
        <v>14</v>
      </c>
    </row>
    <row r="69" spans="1:15" ht="12">
      <c r="A69" s="23" t="s">
        <v>23</v>
      </c>
      <c r="B69" s="5"/>
      <c r="C69" s="5"/>
      <c r="D69" s="7"/>
      <c r="E69" s="7"/>
      <c r="F69" s="7"/>
      <c r="G69" s="7"/>
      <c r="H69" s="7"/>
      <c r="I69" s="2"/>
      <c r="J69" s="2"/>
      <c r="K69" s="2"/>
      <c r="L69" s="2"/>
      <c r="M69" s="2"/>
      <c r="N69" s="3"/>
      <c r="O69" s="3"/>
    </row>
    <row r="70" spans="1:15" ht="12">
      <c r="A70" s="9" t="s">
        <v>24</v>
      </c>
      <c r="B70" s="8">
        <v>97.6</v>
      </c>
      <c r="C70" s="6"/>
      <c r="D70" s="4">
        <v>94</v>
      </c>
      <c r="E70" s="4">
        <v>96</v>
      </c>
      <c r="F70" s="4"/>
      <c r="G70" s="4"/>
      <c r="H70" s="4"/>
      <c r="I70" s="4"/>
      <c r="J70" s="4"/>
      <c r="K70" s="4"/>
      <c r="L70" s="4"/>
      <c r="M70" s="4"/>
      <c r="N70" s="4">
        <f>SUM(D70+E70+F70+G70+H70+I70+J70+K70+L70+M70)</f>
        <v>190</v>
      </c>
      <c r="O70" s="8">
        <f>IF(COUNT(D70:M70),AVERAGE(D70:M70)," ")</f>
        <v>95</v>
      </c>
    </row>
    <row r="71" spans="1:15" ht="12">
      <c r="A71" s="9" t="s">
        <v>26</v>
      </c>
      <c r="B71" s="8">
        <v>94.1</v>
      </c>
      <c r="D71" s="4">
        <v>92</v>
      </c>
      <c r="E71" s="4">
        <v>97</v>
      </c>
      <c r="F71" s="4"/>
      <c r="G71" s="4"/>
      <c r="H71" s="4"/>
      <c r="I71" s="4"/>
      <c r="J71" s="4"/>
      <c r="K71" s="4"/>
      <c r="L71" s="4"/>
      <c r="M71" s="11"/>
      <c r="N71" s="4">
        <f>SUM(D71+E71+F71+G71+H71+I71+J71+K71+L71+M71)</f>
        <v>189</v>
      </c>
      <c r="O71" s="8">
        <f>IF(COUNT(D71:M71),AVERAGE(D71:M71)," ")</f>
        <v>94.5</v>
      </c>
    </row>
    <row r="72" spans="1:14" ht="12">
      <c r="A72" s="9"/>
      <c r="B72" s="6"/>
      <c r="C72" s="6">
        <f>+B70+B71</f>
        <v>191.7</v>
      </c>
      <c r="D72" s="4">
        <f aca="true" t="shared" si="7" ref="D72:M72">SUM(D70:D71)</f>
        <v>186</v>
      </c>
      <c r="E72" s="4">
        <f t="shared" si="7"/>
        <v>193</v>
      </c>
      <c r="F72" s="4">
        <f t="shared" si="7"/>
        <v>0</v>
      </c>
      <c r="G72" s="4">
        <f t="shared" si="7"/>
        <v>0</v>
      </c>
      <c r="H72" s="4">
        <f t="shared" si="7"/>
        <v>0</v>
      </c>
      <c r="I72" s="4">
        <f t="shared" si="7"/>
        <v>0</v>
      </c>
      <c r="J72" s="4">
        <f t="shared" si="7"/>
        <v>0</v>
      </c>
      <c r="K72" s="4">
        <f t="shared" si="7"/>
        <v>0</v>
      </c>
      <c r="L72" s="4">
        <f t="shared" si="7"/>
        <v>0</v>
      </c>
      <c r="M72" s="4">
        <f t="shared" si="7"/>
        <v>0</v>
      </c>
      <c r="N72" s="4">
        <f>SUM(D72:M72)</f>
        <v>379</v>
      </c>
    </row>
    <row r="73" spans="1:15" ht="12">
      <c r="A73" s="23" t="s">
        <v>28</v>
      </c>
      <c r="B73" s="4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8"/>
    </row>
    <row r="74" spans="1:15" ht="12">
      <c r="A74" s="9" t="s">
        <v>35</v>
      </c>
      <c r="B74" s="8">
        <v>96.8</v>
      </c>
      <c r="C74" s="5"/>
      <c r="D74" s="4">
        <v>99</v>
      </c>
      <c r="E74" s="4">
        <v>97</v>
      </c>
      <c r="F74" s="4"/>
      <c r="G74" s="4"/>
      <c r="H74" s="11"/>
      <c r="I74" s="4"/>
      <c r="J74" s="4"/>
      <c r="K74" s="4"/>
      <c r="L74" s="4"/>
      <c r="M74" s="4"/>
      <c r="N74" s="4">
        <f>SUM(D74+E74+F74+G74+H74+I74+J74+K74+L74+M74)</f>
        <v>196</v>
      </c>
      <c r="O74" s="8">
        <f>IF(COUNT(D74:M74),AVERAGE(D74:M74)," ")</f>
        <v>98</v>
      </c>
    </row>
    <row r="75" spans="1:15" ht="12">
      <c r="A75" s="9" t="s">
        <v>36</v>
      </c>
      <c r="B75" s="8">
        <v>94.8</v>
      </c>
      <c r="D75" s="4">
        <v>98</v>
      </c>
      <c r="E75" s="4">
        <v>96</v>
      </c>
      <c r="N75" s="4">
        <f>SUM(D75+E75+F75+G75+H75+I75+J75+K75+L75+M75)</f>
        <v>194</v>
      </c>
      <c r="O75" s="8">
        <f>IF(COUNT(D75:M75),AVERAGE(D75:M75)," ")</f>
        <v>97</v>
      </c>
    </row>
    <row r="76" spans="1:15" ht="12">
      <c r="A76" s="9"/>
      <c r="B76" s="6"/>
      <c r="C76" s="6">
        <f>+B74+B75</f>
        <v>191.6</v>
      </c>
      <c r="D76" s="4">
        <f aca="true" t="shared" si="8" ref="D76:M76">SUM(D74:D75)</f>
        <v>197</v>
      </c>
      <c r="E76" s="4">
        <f t="shared" si="8"/>
        <v>193</v>
      </c>
      <c r="F76" s="4">
        <f t="shared" si="8"/>
        <v>0</v>
      </c>
      <c r="G76" s="4">
        <f t="shared" si="8"/>
        <v>0</v>
      </c>
      <c r="H76" s="4">
        <f t="shared" si="8"/>
        <v>0</v>
      </c>
      <c r="I76" s="4">
        <f t="shared" si="8"/>
        <v>0</v>
      </c>
      <c r="J76" s="4">
        <f t="shared" si="8"/>
        <v>0</v>
      </c>
      <c r="K76" s="4">
        <f t="shared" si="8"/>
        <v>0</v>
      </c>
      <c r="L76" s="4">
        <f t="shared" si="8"/>
        <v>0</v>
      </c>
      <c r="M76" s="4">
        <f t="shared" si="8"/>
        <v>0</v>
      </c>
      <c r="N76" s="4">
        <f>SUM(D76:M76)</f>
        <v>390</v>
      </c>
      <c r="O76" s="8"/>
    </row>
    <row r="77" spans="1:15" ht="12">
      <c r="A77" s="21" t="s">
        <v>18</v>
      </c>
      <c r="B77" s="4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8"/>
    </row>
    <row r="78" spans="1:15" ht="12">
      <c r="A78" s="9" t="s">
        <v>20</v>
      </c>
      <c r="B78" s="8">
        <v>97.2</v>
      </c>
      <c r="C78" s="5"/>
      <c r="D78" s="4">
        <v>98</v>
      </c>
      <c r="E78" s="4">
        <v>95</v>
      </c>
      <c r="F78" s="4"/>
      <c r="G78" s="4"/>
      <c r="H78" s="4"/>
      <c r="I78" s="4"/>
      <c r="J78" s="4"/>
      <c r="K78" s="4"/>
      <c r="L78" s="4"/>
      <c r="M78" s="4"/>
      <c r="N78" s="4">
        <f>SUM(D78+E78+F78+G78+H78+I78+J78+K78+L78+M78)</f>
        <v>193</v>
      </c>
      <c r="O78" s="8">
        <f>IF(COUNT(D78:M78),AVERAGE(D78:M78)," ")</f>
        <v>96.5</v>
      </c>
    </row>
    <row r="79" spans="1:15" ht="12">
      <c r="A79" s="9" t="s">
        <v>19</v>
      </c>
      <c r="B79" s="8">
        <v>93.1</v>
      </c>
      <c r="D79" s="4">
        <v>96</v>
      </c>
      <c r="E79" s="4">
        <v>94</v>
      </c>
      <c r="F79" s="4"/>
      <c r="G79" s="22"/>
      <c r="H79" s="4"/>
      <c r="I79" s="4"/>
      <c r="J79" s="4"/>
      <c r="K79" s="4"/>
      <c r="L79" s="4"/>
      <c r="M79" s="4"/>
      <c r="N79" s="4">
        <f>SUM(D79+E79+F79+G79+H79+I79+J79+K79+L79+M79)</f>
        <v>190</v>
      </c>
      <c r="O79" s="8">
        <f>IF(COUNT(D79:M79),AVERAGE(D79:M79)," ")</f>
        <v>95</v>
      </c>
    </row>
    <row r="80" spans="1:15" ht="12">
      <c r="A80" s="9"/>
      <c r="B80" s="6"/>
      <c r="C80" s="6">
        <f>+B78+B79</f>
        <v>190.3</v>
      </c>
      <c r="D80" s="4">
        <f aca="true" t="shared" si="9" ref="D80:M80">SUM(D78:D79)</f>
        <v>194</v>
      </c>
      <c r="E80" s="4">
        <f t="shared" si="9"/>
        <v>189</v>
      </c>
      <c r="F80" s="4">
        <f t="shared" si="9"/>
        <v>0</v>
      </c>
      <c r="G80" s="4">
        <f t="shared" si="9"/>
        <v>0</v>
      </c>
      <c r="H80" s="4">
        <f t="shared" si="9"/>
        <v>0</v>
      </c>
      <c r="I80" s="4">
        <f t="shared" si="9"/>
        <v>0</v>
      </c>
      <c r="J80" s="4">
        <f t="shared" si="9"/>
        <v>0</v>
      </c>
      <c r="K80" s="4">
        <f t="shared" si="9"/>
        <v>0</v>
      </c>
      <c r="L80" s="4">
        <f t="shared" si="9"/>
        <v>0</v>
      </c>
      <c r="M80" s="4">
        <f t="shared" si="9"/>
        <v>0</v>
      </c>
      <c r="N80" s="4">
        <f>SUM(D80:M80)</f>
        <v>383</v>
      </c>
      <c r="O80" s="8"/>
    </row>
    <row r="81" spans="1:14" ht="12">
      <c r="A81" s="15" t="s">
        <v>28</v>
      </c>
      <c r="B81" s="4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5" ht="12">
      <c r="A82" s="9" t="s">
        <v>30</v>
      </c>
      <c r="B82" s="8">
        <v>94.8</v>
      </c>
      <c r="C82" s="5"/>
      <c r="D82" s="4">
        <v>99</v>
      </c>
      <c r="E82" s="4">
        <v>95</v>
      </c>
      <c r="F82" s="4"/>
      <c r="G82" s="4"/>
      <c r="H82" s="4"/>
      <c r="I82" s="4"/>
      <c r="J82" s="4"/>
      <c r="K82" s="4"/>
      <c r="L82" s="4"/>
      <c r="M82" s="4"/>
      <c r="N82" s="4">
        <f>SUM(D82+E82+F82+G82+H82+I82+J82+K82+L82+M82)</f>
        <v>194</v>
      </c>
      <c r="O82" s="8">
        <f>IF(COUNT(D82:M82),AVERAGE(D82:M82)," ")</f>
        <v>97</v>
      </c>
    </row>
    <row r="83" spans="1:15" ht="12">
      <c r="A83" s="9" t="s">
        <v>29</v>
      </c>
      <c r="B83" s="8">
        <v>94.5</v>
      </c>
      <c r="D83" s="4">
        <v>92</v>
      </c>
      <c r="E83" s="4">
        <v>96</v>
      </c>
      <c r="F83" s="4"/>
      <c r="G83" s="4"/>
      <c r="H83" s="4"/>
      <c r="I83" s="4"/>
      <c r="J83" s="4"/>
      <c r="K83" s="4"/>
      <c r="L83" s="4"/>
      <c r="M83" s="4"/>
      <c r="N83" s="4">
        <f>SUM(D83+E83+F83+G83+H83+I83+J83+K83+L83+M83)</f>
        <v>188</v>
      </c>
      <c r="O83" s="8">
        <f>IF(COUNT(D83:M83),AVERAGE(D83:M83)," ")</f>
        <v>94</v>
      </c>
    </row>
    <row r="84" spans="1:14" ht="12">
      <c r="A84" s="9"/>
      <c r="B84" s="6"/>
      <c r="C84" s="6">
        <f>+B82+B83</f>
        <v>189.3</v>
      </c>
      <c r="D84" s="4">
        <f aca="true" t="shared" si="10" ref="D84:M84">SUM(D82:D83)</f>
        <v>191</v>
      </c>
      <c r="E84" s="4">
        <f t="shared" si="10"/>
        <v>191</v>
      </c>
      <c r="F84" s="4">
        <f t="shared" si="10"/>
        <v>0</v>
      </c>
      <c r="G84" s="4">
        <f t="shared" si="10"/>
        <v>0</v>
      </c>
      <c r="H84" s="4">
        <f t="shared" si="10"/>
        <v>0</v>
      </c>
      <c r="I84" s="4">
        <f t="shared" si="10"/>
        <v>0</v>
      </c>
      <c r="J84" s="4">
        <f t="shared" si="10"/>
        <v>0</v>
      </c>
      <c r="K84" s="4">
        <f t="shared" si="10"/>
        <v>0</v>
      </c>
      <c r="L84" s="4">
        <f t="shared" si="10"/>
        <v>0</v>
      </c>
      <c r="M84" s="4">
        <f t="shared" si="10"/>
        <v>0</v>
      </c>
      <c r="N84" s="4">
        <f>SUM(D84:M84)</f>
        <v>382</v>
      </c>
    </row>
    <row r="85" spans="1:14" ht="12">
      <c r="A85" s="15" t="s">
        <v>23</v>
      </c>
      <c r="B85" s="4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5" ht="12">
      <c r="A86" s="9" t="s">
        <v>25</v>
      </c>
      <c r="B86" s="8">
        <v>96.4</v>
      </c>
      <c r="C86" s="5"/>
      <c r="D86" s="4">
        <v>96</v>
      </c>
      <c r="E86" s="4">
        <v>95</v>
      </c>
      <c r="F86" s="4"/>
      <c r="G86" s="4"/>
      <c r="H86" s="4"/>
      <c r="I86" s="4"/>
      <c r="J86" s="4"/>
      <c r="K86" s="4"/>
      <c r="L86" s="4"/>
      <c r="M86" s="4"/>
      <c r="N86" s="4">
        <f>SUM(D86+E86+F86+G86+H86+I86+J86+K86+L86+M86)</f>
        <v>191</v>
      </c>
      <c r="O86" s="8">
        <f>IF(COUNT(D86:M86),AVERAGE(D86:M86)," ")</f>
        <v>95.5</v>
      </c>
    </row>
    <row r="87" spans="1:15" ht="12">
      <c r="A87" s="9" t="s">
        <v>27</v>
      </c>
      <c r="B87" s="8">
        <v>92.7</v>
      </c>
      <c r="D87" s="4">
        <v>95</v>
      </c>
      <c r="E87" s="4">
        <v>93</v>
      </c>
      <c r="F87" s="4"/>
      <c r="G87" s="4"/>
      <c r="H87" s="4"/>
      <c r="I87" s="4"/>
      <c r="J87" s="4"/>
      <c r="K87" s="4"/>
      <c r="L87" s="4"/>
      <c r="M87" s="4"/>
      <c r="N87" s="4">
        <f>SUM(D87+E87+F87+G87+H87+I87+J87+K87+L87+M87)</f>
        <v>188</v>
      </c>
      <c r="O87" s="8">
        <f>IF(COUNT(D87:M87),AVERAGE(D87:M87)," ")</f>
        <v>94</v>
      </c>
    </row>
    <row r="88" spans="1:14" ht="12">
      <c r="A88" s="9"/>
      <c r="B88" s="6"/>
      <c r="C88" s="6">
        <f>+B86+B87</f>
        <v>189.10000000000002</v>
      </c>
      <c r="D88" s="4">
        <f aca="true" t="shared" si="11" ref="D88:M88">SUM(D86:D87)</f>
        <v>191</v>
      </c>
      <c r="E88" s="4">
        <f t="shared" si="11"/>
        <v>188</v>
      </c>
      <c r="F88" s="4">
        <f t="shared" si="11"/>
        <v>0</v>
      </c>
      <c r="G88" s="4">
        <f t="shared" si="11"/>
        <v>0</v>
      </c>
      <c r="H88" s="4">
        <f t="shared" si="11"/>
        <v>0</v>
      </c>
      <c r="I88" s="4">
        <f t="shared" si="11"/>
        <v>0</v>
      </c>
      <c r="J88" s="4">
        <f t="shared" si="11"/>
        <v>0</v>
      </c>
      <c r="K88" s="4">
        <f t="shared" si="11"/>
        <v>0</v>
      </c>
      <c r="L88" s="4">
        <f t="shared" si="11"/>
        <v>0</v>
      </c>
      <c r="M88" s="4">
        <f t="shared" si="11"/>
        <v>0</v>
      </c>
      <c r="N88" s="4">
        <f>SUM(D88:M88)</f>
        <v>379</v>
      </c>
    </row>
    <row r="89" spans="1:14" ht="12">
      <c r="A89" s="15" t="s">
        <v>1</v>
      </c>
      <c r="B89" s="4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5" ht="12">
      <c r="A90" s="9"/>
      <c r="B90" s="8"/>
      <c r="C90" s="5"/>
      <c r="D90" s="4">
        <v>191</v>
      </c>
      <c r="E90" s="4">
        <v>190</v>
      </c>
      <c r="F90" s="4"/>
      <c r="G90" s="4"/>
      <c r="H90" s="4"/>
      <c r="I90" s="4"/>
      <c r="J90" s="4"/>
      <c r="K90" s="4"/>
      <c r="L90" s="4"/>
      <c r="M90" s="4"/>
      <c r="N90" s="4">
        <f>SUM(D90+E90+F90+G90+H90+I90+J90+K90+L90+M90)</f>
        <v>381</v>
      </c>
      <c r="O90" s="8">
        <f>IF(COUNT(D90:M90),AVERAGE(D90:M90)," ")</f>
        <v>190.5</v>
      </c>
    </row>
    <row r="91" spans="1:15" ht="12">
      <c r="A91" s="9"/>
      <c r="B91" s="8"/>
      <c r="D91" s="4"/>
      <c r="E91" s="4"/>
      <c r="F91" s="4"/>
      <c r="G91" s="4"/>
      <c r="H91" s="4"/>
      <c r="I91" s="4"/>
      <c r="J91" s="4"/>
      <c r="K91" s="4"/>
      <c r="L91" s="4"/>
      <c r="M91" s="4"/>
      <c r="N91" s="4">
        <f>SUM(D91+E91+F91+G91+H91+I91+J91+K91+L91+M91)</f>
        <v>0</v>
      </c>
      <c r="O91" s="8" t="str">
        <f>IF(COUNT(D91:M91),AVERAGE(D91:M91)," ")</f>
        <v> </v>
      </c>
    </row>
    <row r="92" spans="1:14" ht="12">
      <c r="A92" s="9"/>
      <c r="B92" s="6"/>
      <c r="C92" s="6"/>
      <c r="D92" s="4">
        <f>SUM(D90:D91)</f>
        <v>191</v>
      </c>
      <c r="E92" s="4">
        <f aca="true" t="shared" si="12" ref="E92:M92">SUM(E90:E91)</f>
        <v>190</v>
      </c>
      <c r="F92" s="4">
        <f t="shared" si="12"/>
        <v>0</v>
      </c>
      <c r="G92" s="4">
        <f t="shared" si="12"/>
        <v>0</v>
      </c>
      <c r="H92" s="4">
        <f t="shared" si="12"/>
        <v>0</v>
      </c>
      <c r="I92" s="4">
        <f t="shared" si="12"/>
        <v>0</v>
      </c>
      <c r="J92" s="4">
        <f t="shared" si="12"/>
        <v>0</v>
      </c>
      <c r="K92" s="4">
        <f t="shared" si="12"/>
        <v>0</v>
      </c>
      <c r="L92" s="4">
        <f t="shared" si="12"/>
        <v>0</v>
      </c>
      <c r="M92" s="4">
        <f t="shared" si="12"/>
        <v>0</v>
      </c>
      <c r="N92" s="4">
        <f>SUM(D92:M92)</f>
        <v>381</v>
      </c>
    </row>
    <row r="93" spans="1:14" ht="12">
      <c r="A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5" ht="12.75">
      <c r="A94" s="14"/>
      <c r="B94" s="20"/>
      <c r="C94" s="6"/>
      <c r="G94" s="10" t="s">
        <v>9</v>
      </c>
      <c r="H94" s="10" t="s">
        <v>8</v>
      </c>
      <c r="I94" s="10" t="s">
        <v>10</v>
      </c>
      <c r="J94" s="10" t="s">
        <v>11</v>
      </c>
      <c r="K94" s="10" t="s">
        <v>12</v>
      </c>
      <c r="L94" s="10" t="s">
        <v>13</v>
      </c>
      <c r="M94" s="4"/>
      <c r="N94" s="4"/>
      <c r="O94" s="8"/>
    </row>
    <row r="95" spans="1:15" ht="12.75">
      <c r="A95" s="50"/>
      <c r="B95" s="51" t="s">
        <v>37</v>
      </c>
      <c r="C95" s="6"/>
      <c r="G95" s="49">
        <f>+J56</f>
        <v>2</v>
      </c>
      <c r="H95" s="49">
        <v>2</v>
      </c>
      <c r="I95" s="49">
        <v>0</v>
      </c>
      <c r="J95" s="49">
        <v>0</v>
      </c>
      <c r="K95" s="48">
        <f aca="true" t="shared" si="13" ref="K95:K100">+H95*2+I95*1</f>
        <v>4</v>
      </c>
      <c r="L95" s="49">
        <f>+N76</f>
        <v>390</v>
      </c>
      <c r="M95" s="4"/>
      <c r="N95" s="4"/>
      <c r="O95" s="8"/>
    </row>
    <row r="96" spans="1:15" ht="12.75">
      <c r="A96" s="14"/>
      <c r="B96" s="51" t="s">
        <v>1</v>
      </c>
      <c r="C96" s="6"/>
      <c r="G96" s="49">
        <f>+J56</f>
        <v>2</v>
      </c>
      <c r="H96" s="49">
        <v>2</v>
      </c>
      <c r="I96" s="49">
        <v>0</v>
      </c>
      <c r="J96" s="49">
        <v>0</v>
      </c>
      <c r="K96" s="48">
        <f t="shared" si="13"/>
        <v>4</v>
      </c>
      <c r="L96" s="49">
        <f>+N92</f>
        <v>381</v>
      </c>
      <c r="M96" s="4"/>
      <c r="N96" s="4"/>
      <c r="O96" s="8"/>
    </row>
    <row r="97" spans="1:15" ht="12.75">
      <c r="A97" s="15"/>
      <c r="B97" s="51" t="s">
        <v>39</v>
      </c>
      <c r="C97" s="6"/>
      <c r="G97" s="49">
        <f>+J56</f>
        <v>2</v>
      </c>
      <c r="H97" s="49">
        <v>1</v>
      </c>
      <c r="I97" s="49">
        <v>0</v>
      </c>
      <c r="J97" s="49">
        <v>1</v>
      </c>
      <c r="K97" s="48">
        <f t="shared" si="13"/>
        <v>2</v>
      </c>
      <c r="L97" s="49">
        <f>+N80</f>
        <v>383</v>
      </c>
      <c r="M97" s="4"/>
      <c r="N97" s="4"/>
      <c r="O97" s="8"/>
    </row>
    <row r="98" spans="1:15" ht="12.75">
      <c r="A98" s="14"/>
      <c r="B98" s="51" t="s">
        <v>40</v>
      </c>
      <c r="C98" s="6"/>
      <c r="G98" s="49">
        <f>+J56</f>
        <v>2</v>
      </c>
      <c r="H98" s="49">
        <v>0</v>
      </c>
      <c r="I98" s="49">
        <v>0</v>
      </c>
      <c r="J98" s="49">
        <v>2</v>
      </c>
      <c r="K98" s="48">
        <f t="shared" si="13"/>
        <v>0</v>
      </c>
      <c r="L98" s="49">
        <f>+N84</f>
        <v>382</v>
      </c>
      <c r="M98" s="4"/>
      <c r="N98" s="4"/>
      <c r="O98" s="8"/>
    </row>
    <row r="99" spans="1:15" ht="12.75">
      <c r="A99" s="14"/>
      <c r="B99" s="52" t="s">
        <v>38</v>
      </c>
      <c r="C99" s="6"/>
      <c r="G99" s="49">
        <f>+J56</f>
        <v>2</v>
      </c>
      <c r="H99" s="49">
        <v>1</v>
      </c>
      <c r="I99" s="49">
        <v>0</v>
      </c>
      <c r="J99" s="49">
        <v>1</v>
      </c>
      <c r="K99" s="48">
        <f t="shared" si="13"/>
        <v>2</v>
      </c>
      <c r="L99" s="49">
        <f>++N72</f>
        <v>379</v>
      </c>
      <c r="M99" s="4"/>
      <c r="N99" s="4"/>
      <c r="O99" s="8"/>
    </row>
    <row r="100" spans="1:15" ht="12.75">
      <c r="A100" s="14"/>
      <c r="B100" s="51" t="s">
        <v>42</v>
      </c>
      <c r="C100" s="6"/>
      <c r="G100" s="49">
        <f>+J56</f>
        <v>2</v>
      </c>
      <c r="H100" s="49">
        <v>0</v>
      </c>
      <c r="I100" s="49">
        <v>0</v>
      </c>
      <c r="J100" s="49">
        <v>2</v>
      </c>
      <c r="K100" s="48">
        <f t="shared" si="13"/>
        <v>0</v>
      </c>
      <c r="L100" s="49">
        <f>+N88</f>
        <v>379</v>
      </c>
      <c r="M100" s="4"/>
      <c r="N100" s="4"/>
      <c r="O100" s="8"/>
    </row>
    <row r="101" spans="1:15" ht="12">
      <c r="A101" s="14"/>
      <c r="M101" s="4"/>
      <c r="N101" s="4"/>
      <c r="O101" s="8"/>
    </row>
    <row r="102" spans="1:15" ht="12">
      <c r="A102" s="14"/>
      <c r="M102" s="4"/>
      <c r="N102" s="4"/>
      <c r="O102" s="8"/>
    </row>
    <row r="103" ht="18">
      <c r="B103" s="18" t="s">
        <v>4</v>
      </c>
    </row>
    <row r="104" ht="12">
      <c r="E104" s="19" t="s">
        <v>5</v>
      </c>
    </row>
    <row r="105" ht="12.75">
      <c r="E105" s="16" t="s">
        <v>6</v>
      </c>
    </row>
    <row r="106" spans="1:6" ht="12.75">
      <c r="A106" s="13"/>
      <c r="F106" s="16" t="s">
        <v>17</v>
      </c>
    </row>
    <row r="107" spans="5:10" ht="12">
      <c r="E107" s="17" t="s">
        <v>16</v>
      </c>
      <c r="J107" s="7">
        <v>3</v>
      </c>
    </row>
    <row r="108" ht="12">
      <c r="G108" s="17" t="s">
        <v>15</v>
      </c>
    </row>
    <row r="109" spans="2:10" ht="12.75" customHeight="1">
      <c r="B109" s="15" t="str">
        <f>+A121</f>
        <v>Mrs.J.M. Hibbitt</v>
      </c>
      <c r="C109" s="15"/>
      <c r="D109" s="1"/>
      <c r="F109" s="4"/>
      <c r="G109" s="11"/>
      <c r="H109" s="4"/>
      <c r="J109" s="15" t="str">
        <f>+A133</f>
        <v>D. Hopper</v>
      </c>
    </row>
    <row r="110" spans="2:14" ht="12.75" customHeight="1">
      <c r="B110" s="15" t="str">
        <f>+A122</f>
        <v>Mrs.M.J. Briggs</v>
      </c>
      <c r="C110" s="15"/>
      <c r="D110" s="1"/>
      <c r="E110" s="11">
        <f>+F123</f>
        <v>192</v>
      </c>
      <c r="F110" s="4"/>
      <c r="G110" s="19" t="s">
        <v>51</v>
      </c>
      <c r="H110" s="4"/>
      <c r="I110" s="11"/>
      <c r="J110" s="15" t="str">
        <f>+A134</f>
        <v>G. Faulkner</v>
      </c>
      <c r="N110" s="11">
        <f>+F135</f>
        <v>190</v>
      </c>
    </row>
    <row r="111" spans="2:9" ht="15" customHeight="1">
      <c r="B111" s="15"/>
      <c r="C111" s="15"/>
      <c r="D111" s="1"/>
      <c r="E111" s="11"/>
      <c r="F111" s="4"/>
      <c r="G111" s="11"/>
      <c r="H111" s="4"/>
      <c r="I111" s="11"/>
    </row>
    <row r="112" spans="2:10" ht="12.75" customHeight="1">
      <c r="B112" s="15" t="str">
        <f>+A125</f>
        <v>A Godden</v>
      </c>
      <c r="C112" s="15"/>
      <c r="D112" s="1"/>
      <c r="E112" s="11"/>
      <c r="G112" s="4"/>
      <c r="H112" s="4"/>
      <c r="J112" s="15" t="str">
        <f>+A129</f>
        <v>Mrs.P. Major</v>
      </c>
    </row>
    <row r="113" spans="2:14" ht="12.75" customHeight="1">
      <c r="B113" s="15" t="str">
        <f>+A126</f>
        <v>B Wilton</v>
      </c>
      <c r="E113" s="11">
        <f>+F127</f>
        <v>193</v>
      </c>
      <c r="G113" s="19" t="s">
        <v>52</v>
      </c>
      <c r="H113" s="4"/>
      <c r="I113" s="11"/>
      <c r="J113" s="15" t="str">
        <f>+A130</f>
        <v>Miss.S. Alford</v>
      </c>
      <c r="N113" s="11">
        <f>+F131</f>
        <v>195</v>
      </c>
    </row>
    <row r="114" spans="6:8" ht="15" customHeight="1">
      <c r="F114" s="4"/>
      <c r="G114" s="4"/>
      <c r="H114" s="4"/>
    </row>
    <row r="115" spans="2:10" ht="12.75" customHeight="1">
      <c r="B115" s="15" t="str">
        <f>+A137</f>
        <v>J.B. Hall</v>
      </c>
      <c r="C115" s="15"/>
      <c r="D115" s="1"/>
      <c r="E115" s="11"/>
      <c r="G115" s="4"/>
      <c r="H115" s="4"/>
      <c r="J115" s="15" t="str">
        <f>+A140</f>
        <v>Average</v>
      </c>
    </row>
    <row r="116" spans="2:14" ht="12.75" customHeight="1">
      <c r="B116" s="15" t="str">
        <f>+A138</f>
        <v>Miss.F. Major</v>
      </c>
      <c r="E116" s="11">
        <f>+F139</f>
        <v>184</v>
      </c>
      <c r="G116" s="19" t="s">
        <v>52</v>
      </c>
      <c r="H116" s="4"/>
      <c r="I116" s="11"/>
      <c r="J116" s="15"/>
      <c r="N116" s="11">
        <f>+F143</f>
        <v>189</v>
      </c>
    </row>
    <row r="117" spans="2:14" ht="12.75" customHeight="1">
      <c r="B117" s="15"/>
      <c r="E117" s="11"/>
      <c r="G117" s="19"/>
      <c r="H117" s="4"/>
      <c r="I117" s="11"/>
      <c r="J117" s="15"/>
      <c r="N117" s="11"/>
    </row>
    <row r="118" spans="2:4" ht="12.75" customHeight="1">
      <c r="B118" s="3" t="s">
        <v>2</v>
      </c>
      <c r="C118" s="3" t="s">
        <v>7</v>
      </c>
      <c r="D118" s="2" t="s">
        <v>3</v>
      </c>
    </row>
    <row r="119" spans="1:15" ht="12.75" customHeight="1">
      <c r="A119" s="2" t="s">
        <v>0</v>
      </c>
      <c r="B119" s="3" t="s">
        <v>1</v>
      </c>
      <c r="C119" s="3" t="s">
        <v>1</v>
      </c>
      <c r="D119" s="7">
        <v>1</v>
      </c>
      <c r="E119" s="7">
        <v>2</v>
      </c>
      <c r="F119" s="7">
        <v>3</v>
      </c>
      <c r="G119" s="7">
        <v>4</v>
      </c>
      <c r="H119" s="7">
        <v>5</v>
      </c>
      <c r="I119" s="7">
        <v>6</v>
      </c>
      <c r="J119" s="7">
        <v>7</v>
      </c>
      <c r="K119" s="7">
        <v>8</v>
      </c>
      <c r="L119" s="7">
        <v>9</v>
      </c>
      <c r="M119" s="7">
        <v>10</v>
      </c>
      <c r="N119" s="12" t="s">
        <v>13</v>
      </c>
      <c r="O119" s="12" t="s">
        <v>14</v>
      </c>
    </row>
    <row r="120" spans="1:15" ht="12.75" customHeight="1">
      <c r="A120" s="23" t="s">
        <v>23</v>
      </c>
      <c r="B120" s="5"/>
      <c r="C120" s="5"/>
      <c r="D120" s="7"/>
      <c r="E120" s="7"/>
      <c r="F120" s="7"/>
      <c r="G120" s="7"/>
      <c r="H120" s="7"/>
      <c r="I120" s="2"/>
      <c r="J120" s="2"/>
      <c r="K120" s="2"/>
      <c r="L120" s="2"/>
      <c r="M120" s="2"/>
      <c r="N120" s="3"/>
      <c r="O120" s="3"/>
    </row>
    <row r="121" spans="1:15" ht="12.75" customHeight="1">
      <c r="A121" s="9" t="s">
        <v>24</v>
      </c>
      <c r="B121" s="8">
        <v>97.6</v>
      </c>
      <c r="C121" s="6"/>
      <c r="D121" s="4">
        <v>94</v>
      </c>
      <c r="E121" s="4">
        <v>96</v>
      </c>
      <c r="F121" s="4">
        <v>95</v>
      </c>
      <c r="G121" s="4"/>
      <c r="H121" s="4"/>
      <c r="I121" s="4"/>
      <c r="J121" s="4"/>
      <c r="K121" s="4"/>
      <c r="L121" s="4"/>
      <c r="M121" s="4"/>
      <c r="N121" s="4">
        <f>SUM(D121+E121+F121+G121+H121+I121+J121+K121+L121+M121)</f>
        <v>285</v>
      </c>
      <c r="O121" s="8">
        <f>IF(COUNT(D121:M121),AVERAGE(D121:M121)," ")</f>
        <v>95</v>
      </c>
    </row>
    <row r="122" spans="1:15" ht="12.75" customHeight="1">
      <c r="A122" s="9" t="s">
        <v>26</v>
      </c>
      <c r="B122" s="8">
        <v>94.1</v>
      </c>
      <c r="D122" s="4">
        <v>92</v>
      </c>
      <c r="E122" s="4">
        <v>97</v>
      </c>
      <c r="F122" s="4">
        <v>97</v>
      </c>
      <c r="G122" s="4"/>
      <c r="H122" s="4"/>
      <c r="I122" s="4"/>
      <c r="J122" s="4"/>
      <c r="K122" s="4"/>
      <c r="L122" s="4"/>
      <c r="M122" s="11"/>
      <c r="N122" s="4">
        <f>SUM(D122+E122+F122+G122+H122+I122+J122+K122+L122+M122)</f>
        <v>286</v>
      </c>
      <c r="O122" s="8">
        <f>IF(COUNT(D122:M122),AVERAGE(D122:M122)," ")</f>
        <v>95.33333333333333</v>
      </c>
    </row>
    <row r="123" spans="1:14" ht="12.75" customHeight="1">
      <c r="A123" s="9"/>
      <c r="B123" s="6"/>
      <c r="C123" s="6">
        <f>+B121+B122</f>
        <v>191.7</v>
      </c>
      <c r="D123" s="4">
        <f aca="true" t="shared" si="14" ref="D123:M123">SUM(D121:D122)</f>
        <v>186</v>
      </c>
      <c r="E123" s="4">
        <f t="shared" si="14"/>
        <v>193</v>
      </c>
      <c r="F123" s="4">
        <f t="shared" si="14"/>
        <v>192</v>
      </c>
      <c r="G123" s="4">
        <f t="shared" si="14"/>
        <v>0</v>
      </c>
      <c r="H123" s="4">
        <f t="shared" si="14"/>
        <v>0</v>
      </c>
      <c r="I123" s="4">
        <f t="shared" si="14"/>
        <v>0</v>
      </c>
      <c r="J123" s="4">
        <f t="shared" si="14"/>
        <v>0</v>
      </c>
      <c r="K123" s="4">
        <f t="shared" si="14"/>
        <v>0</v>
      </c>
      <c r="L123" s="4">
        <f t="shared" si="14"/>
        <v>0</v>
      </c>
      <c r="M123" s="4">
        <f t="shared" si="14"/>
        <v>0</v>
      </c>
      <c r="N123" s="4">
        <f>SUM(D123:M123)</f>
        <v>571</v>
      </c>
    </row>
    <row r="124" spans="1:15" ht="12.75" customHeight="1">
      <c r="A124" s="23" t="s">
        <v>28</v>
      </c>
      <c r="B124" s="4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8"/>
    </row>
    <row r="125" spans="1:15" ht="12.75" customHeight="1">
      <c r="A125" s="9" t="s">
        <v>35</v>
      </c>
      <c r="B125" s="8">
        <v>96.8</v>
      </c>
      <c r="C125" s="5"/>
      <c r="D125" s="4">
        <v>99</v>
      </c>
      <c r="E125" s="4">
        <v>97</v>
      </c>
      <c r="F125" s="4">
        <v>97</v>
      </c>
      <c r="G125" s="4"/>
      <c r="H125" s="11"/>
      <c r="I125" s="4"/>
      <c r="J125" s="4"/>
      <c r="K125" s="4"/>
      <c r="L125" s="4"/>
      <c r="M125" s="4"/>
      <c r="N125" s="4">
        <f>SUM(D125+E125+F125+G125+H125+I125+J125+K125+L125+M125)</f>
        <v>293</v>
      </c>
      <c r="O125" s="8">
        <f>IF(COUNT(D125:M125),AVERAGE(D125:M125)," ")</f>
        <v>97.66666666666667</v>
      </c>
    </row>
    <row r="126" spans="1:15" ht="12.75" customHeight="1">
      <c r="A126" s="9" t="s">
        <v>36</v>
      </c>
      <c r="B126" s="8">
        <v>94.8</v>
      </c>
      <c r="D126" s="4">
        <v>98</v>
      </c>
      <c r="E126" s="4">
        <v>96</v>
      </c>
      <c r="F126" s="4">
        <v>96</v>
      </c>
      <c r="N126" s="4">
        <f>SUM(D126+E126+F126+G126+H126+I126+J126+K126+L126+M126)</f>
        <v>290</v>
      </c>
      <c r="O126" s="8">
        <f>IF(COUNT(D126:M126),AVERAGE(D126:M126)," ")</f>
        <v>96.66666666666667</v>
      </c>
    </row>
    <row r="127" spans="1:15" ht="12.75" customHeight="1">
      <c r="A127" s="9"/>
      <c r="B127" s="6"/>
      <c r="C127" s="6">
        <f>+B125+B126</f>
        <v>191.6</v>
      </c>
      <c r="D127" s="4">
        <f aca="true" t="shared" si="15" ref="D127:M127">SUM(D125:D126)</f>
        <v>197</v>
      </c>
      <c r="E127" s="4">
        <f t="shared" si="15"/>
        <v>193</v>
      </c>
      <c r="F127" s="4">
        <f t="shared" si="15"/>
        <v>193</v>
      </c>
      <c r="G127" s="4">
        <f t="shared" si="15"/>
        <v>0</v>
      </c>
      <c r="H127" s="4">
        <f t="shared" si="15"/>
        <v>0</v>
      </c>
      <c r="I127" s="4">
        <f t="shared" si="15"/>
        <v>0</v>
      </c>
      <c r="J127" s="4">
        <f t="shared" si="15"/>
        <v>0</v>
      </c>
      <c r="K127" s="4">
        <f t="shared" si="15"/>
        <v>0</v>
      </c>
      <c r="L127" s="4">
        <f t="shared" si="15"/>
        <v>0</v>
      </c>
      <c r="M127" s="4">
        <f t="shared" si="15"/>
        <v>0</v>
      </c>
      <c r="N127" s="4">
        <f>SUM(D127:M127)</f>
        <v>583</v>
      </c>
      <c r="O127" s="8"/>
    </row>
    <row r="128" spans="1:15" ht="12.75" customHeight="1">
      <c r="A128" s="21" t="s">
        <v>18</v>
      </c>
      <c r="B128" s="4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8"/>
    </row>
    <row r="129" spans="1:15" ht="12.75" customHeight="1">
      <c r="A129" s="9" t="s">
        <v>20</v>
      </c>
      <c r="B129" s="8">
        <v>97.2</v>
      </c>
      <c r="C129" s="5"/>
      <c r="D129" s="4">
        <v>98</v>
      </c>
      <c r="E129" s="4">
        <v>95</v>
      </c>
      <c r="F129" s="4">
        <v>99</v>
      </c>
      <c r="G129" s="4"/>
      <c r="H129" s="4"/>
      <c r="I129" s="4"/>
      <c r="J129" s="4"/>
      <c r="K129" s="4"/>
      <c r="L129" s="4"/>
      <c r="M129" s="4"/>
      <c r="N129" s="4">
        <f>SUM(D129+E129+F129+G129+H129+I129+J129+K129+L129+M129)</f>
        <v>292</v>
      </c>
      <c r="O129" s="8">
        <f>IF(COUNT(D129:M129),AVERAGE(D129:M129)," ")</f>
        <v>97.33333333333333</v>
      </c>
    </row>
    <row r="130" spans="1:15" ht="12.75" customHeight="1">
      <c r="A130" s="9" t="s">
        <v>19</v>
      </c>
      <c r="B130" s="8">
        <v>93.1</v>
      </c>
      <c r="D130" s="4">
        <v>96</v>
      </c>
      <c r="E130" s="4">
        <v>94</v>
      </c>
      <c r="F130" s="4">
        <v>96</v>
      </c>
      <c r="G130" s="22"/>
      <c r="H130" s="4"/>
      <c r="I130" s="4"/>
      <c r="J130" s="4"/>
      <c r="K130" s="4"/>
      <c r="L130" s="4"/>
      <c r="M130" s="4"/>
      <c r="N130" s="4">
        <f>SUM(D130+E130+F130+G130+H130+I130+J130+K130+L130+M130)</f>
        <v>286</v>
      </c>
      <c r="O130" s="8">
        <f>IF(COUNT(D130:M130),AVERAGE(D130:M130)," ")</f>
        <v>95.33333333333333</v>
      </c>
    </row>
    <row r="131" spans="1:15" ht="12.75" customHeight="1">
      <c r="A131" s="9"/>
      <c r="B131" s="6"/>
      <c r="C131" s="6">
        <f>+B129+B130</f>
        <v>190.3</v>
      </c>
      <c r="D131" s="4">
        <f aca="true" t="shared" si="16" ref="D131:M131">SUM(D129:D130)</f>
        <v>194</v>
      </c>
      <c r="E131" s="4">
        <f t="shared" si="16"/>
        <v>189</v>
      </c>
      <c r="F131" s="4">
        <f t="shared" si="16"/>
        <v>195</v>
      </c>
      <c r="G131" s="4">
        <f t="shared" si="16"/>
        <v>0</v>
      </c>
      <c r="H131" s="4">
        <f t="shared" si="16"/>
        <v>0</v>
      </c>
      <c r="I131" s="4">
        <f t="shared" si="16"/>
        <v>0</v>
      </c>
      <c r="J131" s="4">
        <f t="shared" si="16"/>
        <v>0</v>
      </c>
      <c r="K131" s="4">
        <f t="shared" si="16"/>
        <v>0</v>
      </c>
      <c r="L131" s="4">
        <f t="shared" si="16"/>
        <v>0</v>
      </c>
      <c r="M131" s="4">
        <f t="shared" si="16"/>
        <v>0</v>
      </c>
      <c r="N131" s="4">
        <f>SUM(D131:M131)</f>
        <v>578</v>
      </c>
      <c r="O131" s="8"/>
    </row>
    <row r="132" spans="1:14" ht="12.75" customHeight="1">
      <c r="A132" s="15" t="s">
        <v>28</v>
      </c>
      <c r="B132" s="4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5" ht="12.75" customHeight="1">
      <c r="A133" s="9" t="s">
        <v>30</v>
      </c>
      <c r="B133" s="8">
        <v>94.8</v>
      </c>
      <c r="C133" s="5"/>
      <c r="D133" s="4">
        <v>99</v>
      </c>
      <c r="E133" s="4">
        <v>95</v>
      </c>
      <c r="F133" s="4">
        <v>96</v>
      </c>
      <c r="G133" s="4"/>
      <c r="H133" s="4"/>
      <c r="I133" s="4"/>
      <c r="J133" s="4"/>
      <c r="K133" s="4"/>
      <c r="L133" s="4"/>
      <c r="M133" s="4"/>
      <c r="N133" s="4">
        <f>SUM(D133+E133+F133+G133+H133+I133+J133+K133+L133+M133)</f>
        <v>290</v>
      </c>
      <c r="O133" s="8">
        <f>IF(COUNT(D133:M133),AVERAGE(D133:M133)," ")</f>
        <v>96.66666666666667</v>
      </c>
    </row>
    <row r="134" spans="1:15" ht="12.75" customHeight="1">
      <c r="A134" s="9" t="s">
        <v>29</v>
      </c>
      <c r="B134" s="8">
        <v>94.5</v>
      </c>
      <c r="D134" s="4">
        <v>92</v>
      </c>
      <c r="E134" s="4">
        <v>96</v>
      </c>
      <c r="F134" s="4">
        <v>94</v>
      </c>
      <c r="G134" s="4"/>
      <c r="H134" s="4"/>
      <c r="I134" s="4"/>
      <c r="J134" s="4"/>
      <c r="K134" s="4"/>
      <c r="L134" s="4"/>
      <c r="M134" s="4"/>
      <c r="N134" s="4">
        <f>SUM(D134+E134+F134+G134+H134+I134+J134+K134+L134+M134)</f>
        <v>282</v>
      </c>
      <c r="O134" s="8">
        <f>IF(COUNT(D134:M134),AVERAGE(D134:M134)," ")</f>
        <v>94</v>
      </c>
    </row>
    <row r="135" spans="1:14" ht="12.75" customHeight="1">
      <c r="A135" s="9"/>
      <c r="B135" s="6"/>
      <c r="C135" s="6">
        <f>+B133+B134</f>
        <v>189.3</v>
      </c>
      <c r="D135" s="4">
        <f aca="true" t="shared" si="17" ref="D135:M135">SUM(D133:D134)</f>
        <v>191</v>
      </c>
      <c r="E135" s="4">
        <f t="shared" si="17"/>
        <v>191</v>
      </c>
      <c r="F135" s="4">
        <f t="shared" si="17"/>
        <v>190</v>
      </c>
      <c r="G135" s="4">
        <f t="shared" si="17"/>
        <v>0</v>
      </c>
      <c r="H135" s="4">
        <f t="shared" si="17"/>
        <v>0</v>
      </c>
      <c r="I135" s="4">
        <f t="shared" si="17"/>
        <v>0</v>
      </c>
      <c r="J135" s="4">
        <f t="shared" si="17"/>
        <v>0</v>
      </c>
      <c r="K135" s="4">
        <f t="shared" si="17"/>
        <v>0</v>
      </c>
      <c r="L135" s="4">
        <f t="shared" si="17"/>
        <v>0</v>
      </c>
      <c r="M135" s="4">
        <f t="shared" si="17"/>
        <v>0</v>
      </c>
      <c r="N135" s="4">
        <f>SUM(D135:M135)</f>
        <v>572</v>
      </c>
    </row>
    <row r="136" spans="1:14" ht="12.75" customHeight="1">
      <c r="A136" s="15" t="s">
        <v>23</v>
      </c>
      <c r="B136" s="4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5" ht="12.75" customHeight="1">
      <c r="A137" s="9" t="s">
        <v>25</v>
      </c>
      <c r="B137" s="8">
        <v>96.4</v>
      </c>
      <c r="C137" s="5"/>
      <c r="D137" s="4">
        <v>96</v>
      </c>
      <c r="E137" s="4">
        <v>95</v>
      </c>
      <c r="F137" s="4">
        <v>95</v>
      </c>
      <c r="G137" s="4"/>
      <c r="H137" s="4"/>
      <c r="I137" s="4"/>
      <c r="J137" s="4"/>
      <c r="K137" s="4"/>
      <c r="L137" s="4"/>
      <c r="M137" s="4"/>
      <c r="N137" s="4">
        <f>SUM(D137+E137+F137+G137+H137+I137+J137+K137+L137+M137)</f>
        <v>286</v>
      </c>
      <c r="O137" s="8">
        <f>IF(COUNT(D137:M137),AVERAGE(D137:M137)," ")</f>
        <v>95.33333333333333</v>
      </c>
    </row>
    <row r="138" spans="1:15" ht="12.75" customHeight="1">
      <c r="A138" s="9" t="s">
        <v>27</v>
      </c>
      <c r="B138" s="8">
        <v>92.7</v>
      </c>
      <c r="D138" s="4">
        <v>95</v>
      </c>
      <c r="E138" s="4">
        <v>93</v>
      </c>
      <c r="F138" s="4">
        <v>89</v>
      </c>
      <c r="G138" s="4"/>
      <c r="H138" s="4"/>
      <c r="I138" s="4"/>
      <c r="J138" s="4"/>
      <c r="K138" s="4"/>
      <c r="L138" s="4"/>
      <c r="M138" s="4"/>
      <c r="N138" s="4">
        <f>SUM(D138+E138+F138+G138+H138+I138+J138+K138+L138+M138)</f>
        <v>277</v>
      </c>
      <c r="O138" s="8">
        <f>IF(COUNT(D138:M138),AVERAGE(D138:M138)," ")</f>
        <v>92.33333333333333</v>
      </c>
    </row>
    <row r="139" spans="1:14" ht="12.75" customHeight="1">
      <c r="A139" s="9"/>
      <c r="B139" s="6"/>
      <c r="C139" s="6">
        <f>+B137+B138</f>
        <v>189.10000000000002</v>
      </c>
      <c r="D139" s="4">
        <f aca="true" t="shared" si="18" ref="D139:M139">SUM(D137:D138)</f>
        <v>191</v>
      </c>
      <c r="E139" s="4">
        <f t="shared" si="18"/>
        <v>188</v>
      </c>
      <c r="F139" s="4">
        <f t="shared" si="18"/>
        <v>184</v>
      </c>
      <c r="G139" s="4">
        <f t="shared" si="18"/>
        <v>0</v>
      </c>
      <c r="H139" s="4">
        <f t="shared" si="18"/>
        <v>0</v>
      </c>
      <c r="I139" s="4">
        <f t="shared" si="18"/>
        <v>0</v>
      </c>
      <c r="J139" s="4">
        <f t="shared" si="18"/>
        <v>0</v>
      </c>
      <c r="K139" s="4">
        <f t="shared" si="18"/>
        <v>0</v>
      </c>
      <c r="L139" s="4">
        <f t="shared" si="18"/>
        <v>0</v>
      </c>
      <c r="M139" s="4">
        <f t="shared" si="18"/>
        <v>0</v>
      </c>
      <c r="N139" s="4">
        <f>SUM(D139:M139)</f>
        <v>563</v>
      </c>
    </row>
    <row r="140" spans="1:14" ht="12.75" customHeight="1">
      <c r="A140" s="15" t="s">
        <v>1</v>
      </c>
      <c r="B140" s="4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5" ht="12.75" customHeight="1">
      <c r="A141" s="9"/>
      <c r="B141" s="8"/>
      <c r="C141" s="5"/>
      <c r="D141" s="4">
        <v>191</v>
      </c>
      <c r="E141" s="4">
        <v>190</v>
      </c>
      <c r="F141" s="4">
        <v>189</v>
      </c>
      <c r="G141" s="4"/>
      <c r="H141" s="4"/>
      <c r="I141" s="4"/>
      <c r="J141" s="4"/>
      <c r="K141" s="4"/>
      <c r="L141" s="4"/>
      <c r="M141" s="4"/>
      <c r="N141" s="4">
        <f>SUM(D141+E141+F141+G141+H141+I141+J141+K141+L141+M141)</f>
        <v>570</v>
      </c>
      <c r="O141" s="8">
        <f>IF(COUNT(D141:M141),AVERAGE(D141:M141)," ")</f>
        <v>190</v>
      </c>
    </row>
    <row r="142" spans="1:15" ht="12.75" customHeight="1">
      <c r="A142" s="9"/>
      <c r="B142" s="8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>
        <f>SUM(D142+E142+F142+G142+H142+I142+J142+K142+L142+M142)</f>
        <v>0</v>
      </c>
      <c r="O142" s="8" t="str">
        <f>IF(COUNT(D142:M142),AVERAGE(D142:M142)," ")</f>
        <v> </v>
      </c>
    </row>
    <row r="143" spans="1:14" ht="12.75" customHeight="1">
      <c r="A143" s="9"/>
      <c r="B143" s="6"/>
      <c r="C143" s="6"/>
      <c r="D143" s="4">
        <f aca="true" t="shared" si="19" ref="D143:M143">SUM(D141:D142)</f>
        <v>191</v>
      </c>
      <c r="E143" s="4">
        <f t="shared" si="19"/>
        <v>190</v>
      </c>
      <c r="F143" s="4">
        <f t="shared" si="19"/>
        <v>189</v>
      </c>
      <c r="G143" s="4">
        <f t="shared" si="19"/>
        <v>0</v>
      </c>
      <c r="H143" s="4">
        <f t="shared" si="19"/>
        <v>0</v>
      </c>
      <c r="I143" s="4">
        <f t="shared" si="19"/>
        <v>0</v>
      </c>
      <c r="J143" s="4">
        <f t="shared" si="19"/>
        <v>0</v>
      </c>
      <c r="K143" s="4">
        <f t="shared" si="19"/>
        <v>0</v>
      </c>
      <c r="L143" s="4">
        <f t="shared" si="19"/>
        <v>0</v>
      </c>
      <c r="M143" s="4">
        <f t="shared" si="19"/>
        <v>0</v>
      </c>
      <c r="N143" s="4">
        <f>SUM(D143:M143)</f>
        <v>570</v>
      </c>
    </row>
    <row r="144" spans="1:14" ht="12.75" customHeight="1">
      <c r="A144" s="1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5" ht="12.75" customHeight="1">
      <c r="A145" s="14"/>
      <c r="B145" s="20"/>
      <c r="C145" s="6"/>
      <c r="G145" s="10" t="s">
        <v>9</v>
      </c>
      <c r="H145" s="10" t="s">
        <v>8</v>
      </c>
      <c r="I145" s="10" t="s">
        <v>10</v>
      </c>
      <c r="J145" s="10" t="s">
        <v>11</v>
      </c>
      <c r="K145" s="10" t="s">
        <v>12</v>
      </c>
      <c r="L145" s="10" t="s">
        <v>13</v>
      </c>
      <c r="M145" s="4"/>
      <c r="N145" s="4"/>
      <c r="O145" s="8"/>
    </row>
    <row r="146" spans="1:15" ht="12.75" customHeight="1">
      <c r="A146" s="50"/>
      <c r="B146" s="53" t="s">
        <v>1</v>
      </c>
      <c r="C146" s="54"/>
      <c r="D146" s="15"/>
      <c r="E146" s="15"/>
      <c r="F146" s="15"/>
      <c r="G146" s="49">
        <f>+J107</f>
        <v>3</v>
      </c>
      <c r="H146" s="49">
        <v>3</v>
      </c>
      <c r="I146" s="49">
        <v>0</v>
      </c>
      <c r="J146" s="49">
        <v>0</v>
      </c>
      <c r="K146" s="48">
        <f aca="true" t="shared" si="20" ref="K146:K151">+H146*2+I146*1</f>
        <v>6</v>
      </c>
      <c r="L146" s="49">
        <f>+N143</f>
        <v>570</v>
      </c>
      <c r="M146" s="4"/>
      <c r="N146" s="4"/>
      <c r="O146" s="8"/>
    </row>
    <row r="147" spans="1:15" ht="12.75" customHeight="1">
      <c r="A147" s="14"/>
      <c r="B147" s="53" t="s">
        <v>37</v>
      </c>
      <c r="C147" s="54"/>
      <c r="D147" s="15"/>
      <c r="E147" s="15"/>
      <c r="F147" s="15"/>
      <c r="G147" s="49">
        <f>+J107</f>
        <v>3</v>
      </c>
      <c r="H147" s="49">
        <v>2</v>
      </c>
      <c r="I147" s="49">
        <v>0</v>
      </c>
      <c r="J147" s="49">
        <v>1</v>
      </c>
      <c r="K147" s="48">
        <f t="shared" si="20"/>
        <v>4</v>
      </c>
      <c r="L147" s="49">
        <f>+N127</f>
        <v>583</v>
      </c>
      <c r="M147" s="4"/>
      <c r="N147" s="4"/>
      <c r="O147" s="8"/>
    </row>
    <row r="148" spans="1:15" ht="12.75" customHeight="1">
      <c r="A148" s="15"/>
      <c r="B148" s="53" t="s">
        <v>39</v>
      </c>
      <c r="C148" s="54"/>
      <c r="D148" s="15"/>
      <c r="E148" s="15"/>
      <c r="F148" s="15"/>
      <c r="G148" s="49">
        <f>+J107</f>
        <v>3</v>
      </c>
      <c r="H148" s="49">
        <v>2</v>
      </c>
      <c r="I148" s="49">
        <v>0</v>
      </c>
      <c r="J148" s="49">
        <v>1</v>
      </c>
      <c r="K148" s="48">
        <f t="shared" si="20"/>
        <v>4</v>
      </c>
      <c r="L148" s="49">
        <f>+N131</f>
        <v>578</v>
      </c>
      <c r="M148" s="4"/>
      <c r="N148" s="4"/>
      <c r="O148" s="8"/>
    </row>
    <row r="149" spans="1:15" ht="12.75" customHeight="1">
      <c r="A149" s="14"/>
      <c r="B149" s="55" t="s">
        <v>38</v>
      </c>
      <c r="C149" s="54"/>
      <c r="D149" s="15"/>
      <c r="E149" s="15"/>
      <c r="F149" s="15"/>
      <c r="G149" s="49">
        <f>+J107</f>
        <v>3</v>
      </c>
      <c r="H149" s="49">
        <v>2</v>
      </c>
      <c r="I149" s="49">
        <v>0</v>
      </c>
      <c r="J149" s="49">
        <v>1</v>
      </c>
      <c r="K149" s="48">
        <f t="shared" si="20"/>
        <v>4</v>
      </c>
      <c r="L149" s="49">
        <f>++N123</f>
        <v>571</v>
      </c>
      <c r="M149" s="4"/>
      <c r="N149" s="4"/>
      <c r="O149" s="8"/>
    </row>
    <row r="150" spans="1:15" ht="12.75" customHeight="1">
      <c r="A150" s="14"/>
      <c r="B150" s="53" t="s">
        <v>40</v>
      </c>
      <c r="C150" s="54"/>
      <c r="D150" s="15"/>
      <c r="E150" s="15"/>
      <c r="F150" s="15"/>
      <c r="G150" s="49">
        <f>+J107</f>
        <v>3</v>
      </c>
      <c r="H150" s="49">
        <v>0</v>
      </c>
      <c r="I150" s="49">
        <v>0</v>
      </c>
      <c r="J150" s="49">
        <v>3</v>
      </c>
      <c r="K150" s="48">
        <f t="shared" si="20"/>
        <v>0</v>
      </c>
      <c r="L150" s="49">
        <f>+N135</f>
        <v>572</v>
      </c>
      <c r="M150" s="4"/>
      <c r="N150" s="4"/>
      <c r="O150" s="8"/>
    </row>
    <row r="151" spans="1:15" ht="12.75" customHeight="1">
      <c r="A151" s="14"/>
      <c r="B151" s="53" t="s">
        <v>42</v>
      </c>
      <c r="C151" s="54"/>
      <c r="D151" s="15"/>
      <c r="E151" s="15"/>
      <c r="F151" s="15"/>
      <c r="G151" s="49">
        <f>+J107</f>
        <v>3</v>
      </c>
      <c r="H151" s="49">
        <v>0</v>
      </c>
      <c r="I151" s="49">
        <v>0</v>
      </c>
      <c r="J151" s="49">
        <v>3</v>
      </c>
      <c r="K151" s="48">
        <f t="shared" si="20"/>
        <v>0</v>
      </c>
      <c r="L151" s="49">
        <f>+N139</f>
        <v>563</v>
      </c>
      <c r="M151" s="4"/>
      <c r="N151" s="4"/>
      <c r="O151" s="8"/>
    </row>
    <row r="152" spans="1:15" ht="12.75" customHeight="1">
      <c r="A152" s="38"/>
      <c r="M152" s="22"/>
      <c r="N152" s="22"/>
      <c r="O152" s="25"/>
    </row>
    <row r="153" spans="1:15" ht="12.75" customHeight="1">
      <c r="A153" s="38"/>
      <c r="M153" s="22"/>
      <c r="N153" s="22"/>
      <c r="O153" s="13"/>
    </row>
    <row r="154" ht="20.25" customHeight="1">
      <c r="B154" s="18" t="s">
        <v>4</v>
      </c>
    </row>
    <row r="155" ht="12.75" customHeight="1">
      <c r="E155" s="19" t="s">
        <v>5</v>
      </c>
    </row>
    <row r="156" ht="12.75" customHeight="1">
      <c r="E156" s="16" t="s">
        <v>6</v>
      </c>
    </row>
    <row r="157" spans="1:6" ht="12.75" customHeight="1">
      <c r="A157" s="13"/>
      <c r="F157" s="16" t="s">
        <v>17</v>
      </c>
    </row>
    <row r="158" spans="5:10" ht="12.75" customHeight="1">
      <c r="E158" s="17" t="s">
        <v>16</v>
      </c>
      <c r="J158" s="7">
        <v>4</v>
      </c>
    </row>
    <row r="159" ht="12.75" customHeight="1">
      <c r="G159" s="17" t="s">
        <v>15</v>
      </c>
    </row>
    <row r="160" spans="2:10" ht="12.75" customHeight="1">
      <c r="B160" s="15" t="str">
        <f>+A172</f>
        <v>Mrs.J.M. Hibbitt</v>
      </c>
      <c r="C160" s="15"/>
      <c r="D160" s="1"/>
      <c r="F160" s="4"/>
      <c r="G160" s="11"/>
      <c r="H160" s="4"/>
      <c r="J160" s="15" t="str">
        <f>+A180</f>
        <v>Mrs.P. Major</v>
      </c>
    </row>
    <row r="161" spans="2:14" ht="12.75" customHeight="1">
      <c r="B161" s="15" t="str">
        <f>+A173</f>
        <v>Mrs.M.J. Briggs</v>
      </c>
      <c r="C161" s="15"/>
      <c r="D161" s="1"/>
      <c r="E161" s="11">
        <f>+G174</f>
        <v>191</v>
      </c>
      <c r="F161" s="4"/>
      <c r="G161" s="19" t="s">
        <v>52</v>
      </c>
      <c r="H161" s="4"/>
      <c r="I161" s="11"/>
      <c r="J161" s="15" t="str">
        <f>+A181</f>
        <v>Miss.S. Alford</v>
      </c>
      <c r="N161" s="11">
        <f>+G182</f>
        <v>192</v>
      </c>
    </row>
    <row r="162" spans="2:9" ht="12.75" customHeight="1">
      <c r="B162" s="15"/>
      <c r="C162" s="15"/>
      <c r="D162" s="1"/>
      <c r="E162" s="11"/>
      <c r="F162" s="4"/>
      <c r="G162" s="11"/>
      <c r="H162" s="4"/>
      <c r="I162" s="11"/>
    </row>
    <row r="163" spans="2:10" ht="12.75" customHeight="1">
      <c r="B163" s="15" t="str">
        <f>+A176</f>
        <v>A Godden</v>
      </c>
      <c r="C163" s="15"/>
      <c r="D163" s="1"/>
      <c r="E163" s="11"/>
      <c r="G163" s="4"/>
      <c r="H163" s="4"/>
      <c r="J163" s="15" t="str">
        <f>+A191</f>
        <v>Average</v>
      </c>
    </row>
    <row r="164" spans="2:14" ht="12.75" customHeight="1">
      <c r="B164" s="15" t="str">
        <f>+A177</f>
        <v>B Wilton</v>
      </c>
      <c r="E164" s="11">
        <f>+G178</f>
        <v>197</v>
      </c>
      <c r="G164" s="19" t="s">
        <v>51</v>
      </c>
      <c r="H164" s="4"/>
      <c r="I164" s="11"/>
      <c r="J164" s="15"/>
      <c r="N164" s="11">
        <f>+G194</f>
        <v>191</v>
      </c>
    </row>
    <row r="165" spans="6:8" ht="12.75" customHeight="1">
      <c r="F165" s="4"/>
      <c r="G165" s="4"/>
      <c r="H165" s="4"/>
    </row>
    <row r="166" spans="2:13" ht="12.75" customHeight="1">
      <c r="B166" s="15" t="str">
        <f>+A184</f>
        <v>D. Hopper</v>
      </c>
      <c r="G166" s="4"/>
      <c r="H166" s="4"/>
      <c r="J166" s="15" t="str">
        <f>+A188</f>
        <v>J.B. Hall</v>
      </c>
      <c r="K166" s="15"/>
      <c r="L166" s="1"/>
      <c r="M166" s="11"/>
    </row>
    <row r="167" spans="2:14" ht="12.75" customHeight="1">
      <c r="B167" s="15" t="str">
        <f>+A185</f>
        <v>G. Faulkner</v>
      </c>
      <c r="E167" s="11">
        <f>+G186</f>
        <v>188</v>
      </c>
      <c r="G167" s="19" t="s">
        <v>51</v>
      </c>
      <c r="H167" s="4"/>
      <c r="I167" s="11"/>
      <c r="J167" s="15" t="str">
        <f>+A189</f>
        <v>Miss.F. Major</v>
      </c>
      <c r="N167" s="11">
        <f>+G190</f>
        <v>187</v>
      </c>
    </row>
    <row r="168" spans="2:14" ht="12.75" customHeight="1">
      <c r="B168" s="15"/>
      <c r="E168" s="11"/>
      <c r="G168" s="19"/>
      <c r="H168" s="4"/>
      <c r="I168" s="11"/>
      <c r="J168" s="15"/>
      <c r="N168" s="11"/>
    </row>
    <row r="169" spans="2:4" ht="12.75" customHeight="1">
      <c r="B169" s="3" t="s">
        <v>2</v>
      </c>
      <c r="C169" s="3" t="s">
        <v>7</v>
      </c>
      <c r="D169" s="2" t="s">
        <v>3</v>
      </c>
    </row>
    <row r="170" spans="1:15" ht="12.75" customHeight="1">
      <c r="A170" s="2" t="s">
        <v>0</v>
      </c>
      <c r="B170" s="3" t="s">
        <v>1</v>
      </c>
      <c r="C170" s="3" t="s">
        <v>1</v>
      </c>
      <c r="D170" s="7">
        <v>1</v>
      </c>
      <c r="E170" s="7">
        <v>2</v>
      </c>
      <c r="F170" s="7">
        <v>3</v>
      </c>
      <c r="G170" s="7">
        <v>4</v>
      </c>
      <c r="H170" s="7">
        <v>5</v>
      </c>
      <c r="I170" s="7">
        <v>6</v>
      </c>
      <c r="J170" s="7">
        <v>7</v>
      </c>
      <c r="K170" s="7">
        <v>8</v>
      </c>
      <c r="L170" s="7">
        <v>9</v>
      </c>
      <c r="M170" s="7">
        <v>10</v>
      </c>
      <c r="N170" s="12" t="s">
        <v>13</v>
      </c>
      <c r="O170" s="12" t="s">
        <v>14</v>
      </c>
    </row>
    <row r="171" spans="1:15" ht="12.75" customHeight="1">
      <c r="A171" s="23" t="s">
        <v>23</v>
      </c>
      <c r="B171" s="5"/>
      <c r="C171" s="5"/>
      <c r="D171" s="7"/>
      <c r="E171" s="7"/>
      <c r="F171" s="7"/>
      <c r="G171" s="7"/>
      <c r="H171" s="7"/>
      <c r="I171" s="2"/>
      <c r="J171" s="2"/>
      <c r="K171" s="2"/>
      <c r="L171" s="2"/>
      <c r="M171" s="2"/>
      <c r="N171" s="3"/>
      <c r="O171" s="3"/>
    </row>
    <row r="172" spans="1:15" ht="12.75" customHeight="1">
      <c r="A172" s="9" t="s">
        <v>24</v>
      </c>
      <c r="B172" s="8">
        <v>97.6</v>
      </c>
      <c r="C172" s="6"/>
      <c r="D172" s="4">
        <v>94</v>
      </c>
      <c r="E172" s="4">
        <v>96</v>
      </c>
      <c r="F172" s="4">
        <v>95</v>
      </c>
      <c r="G172" s="4">
        <v>96</v>
      </c>
      <c r="H172" s="4"/>
      <c r="I172" s="4"/>
      <c r="J172" s="4"/>
      <c r="K172" s="4"/>
      <c r="L172" s="4"/>
      <c r="M172" s="4"/>
      <c r="N172" s="4">
        <f>SUM(D172+E172+F172+G172+H172+I172+J172+K172+L172+M172)</f>
        <v>381</v>
      </c>
      <c r="O172" s="8">
        <f>IF(COUNT(D172:M172),AVERAGE(D172:M172)," ")</f>
        <v>95.25</v>
      </c>
    </row>
    <row r="173" spans="1:15" ht="12.75" customHeight="1">
      <c r="A173" s="9" t="s">
        <v>26</v>
      </c>
      <c r="B173" s="8">
        <v>94.1</v>
      </c>
      <c r="D173" s="4">
        <v>92</v>
      </c>
      <c r="E173" s="4">
        <v>97</v>
      </c>
      <c r="F173" s="4">
        <v>97</v>
      </c>
      <c r="G173" s="4">
        <v>95</v>
      </c>
      <c r="H173" s="4"/>
      <c r="I173" s="4"/>
      <c r="J173" s="4"/>
      <c r="K173" s="4"/>
      <c r="L173" s="4"/>
      <c r="M173" s="11"/>
      <c r="N173" s="4">
        <f>SUM(D173+E173+F173+G173+H173+I173+J173+K173+L173+M173)</f>
        <v>381</v>
      </c>
      <c r="O173" s="8">
        <f>IF(COUNT(D173:M173),AVERAGE(D173:M173)," ")</f>
        <v>95.25</v>
      </c>
    </row>
    <row r="174" spans="1:14" ht="12.75" customHeight="1">
      <c r="A174" s="9"/>
      <c r="B174" s="6"/>
      <c r="C174" s="6">
        <f>+B172+B173</f>
        <v>191.7</v>
      </c>
      <c r="D174" s="4">
        <f aca="true" t="shared" si="21" ref="D174:M174">SUM(D172:D173)</f>
        <v>186</v>
      </c>
      <c r="E174" s="4">
        <f t="shared" si="21"/>
        <v>193</v>
      </c>
      <c r="F174" s="4">
        <f t="shared" si="21"/>
        <v>192</v>
      </c>
      <c r="G174" s="4">
        <f t="shared" si="21"/>
        <v>191</v>
      </c>
      <c r="H174" s="4">
        <f t="shared" si="21"/>
        <v>0</v>
      </c>
      <c r="I174" s="4">
        <f t="shared" si="21"/>
        <v>0</v>
      </c>
      <c r="J174" s="4">
        <f t="shared" si="21"/>
        <v>0</v>
      </c>
      <c r="K174" s="4">
        <f t="shared" si="21"/>
        <v>0</v>
      </c>
      <c r="L174" s="4">
        <f t="shared" si="21"/>
        <v>0</v>
      </c>
      <c r="M174" s="4">
        <f t="shared" si="21"/>
        <v>0</v>
      </c>
      <c r="N174" s="4">
        <f>SUM(D174:M174)</f>
        <v>762</v>
      </c>
    </row>
    <row r="175" spans="1:15" ht="12.75" customHeight="1">
      <c r="A175" s="23" t="s">
        <v>28</v>
      </c>
      <c r="B175" s="4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8"/>
    </row>
    <row r="176" spans="1:15" ht="12.75" customHeight="1">
      <c r="A176" s="9" t="s">
        <v>35</v>
      </c>
      <c r="B176" s="8">
        <v>96.8</v>
      </c>
      <c r="C176" s="5"/>
      <c r="D176" s="4">
        <v>99</v>
      </c>
      <c r="E176" s="4">
        <v>97</v>
      </c>
      <c r="F176" s="4">
        <v>97</v>
      </c>
      <c r="G176" s="11">
        <v>100</v>
      </c>
      <c r="H176" s="11"/>
      <c r="I176" s="4"/>
      <c r="J176" s="4"/>
      <c r="K176" s="4"/>
      <c r="L176" s="4"/>
      <c r="M176" s="4"/>
      <c r="N176" s="4">
        <f>SUM(D176+E176+F176+G176+H176+I176+J176+K176+L176+M176)</f>
        <v>393</v>
      </c>
      <c r="O176" s="8">
        <f>IF(COUNT(D176:M176),AVERAGE(D176:M176)," ")</f>
        <v>98.25</v>
      </c>
    </row>
    <row r="177" spans="1:15" ht="12.75" customHeight="1">
      <c r="A177" s="9" t="s">
        <v>36</v>
      </c>
      <c r="B177" s="8">
        <v>94.8</v>
      </c>
      <c r="D177" s="4">
        <v>98</v>
      </c>
      <c r="E177" s="4">
        <v>96</v>
      </c>
      <c r="F177" s="4">
        <v>96</v>
      </c>
      <c r="G177" s="4">
        <v>97</v>
      </c>
      <c r="N177" s="4">
        <f>SUM(D177+E177+F177+G177+H177+I177+J177+K177+L177+M177)</f>
        <v>387</v>
      </c>
      <c r="O177" s="8">
        <f>IF(COUNT(D177:M177),AVERAGE(D177:M177)," ")</f>
        <v>96.75</v>
      </c>
    </row>
    <row r="178" spans="1:15" ht="12.75" customHeight="1">
      <c r="A178" s="9"/>
      <c r="B178" s="6"/>
      <c r="C178" s="6">
        <f>+B176+B177</f>
        <v>191.6</v>
      </c>
      <c r="D178" s="4">
        <f aca="true" t="shared" si="22" ref="D178:M178">SUM(D176:D177)</f>
        <v>197</v>
      </c>
      <c r="E178" s="4">
        <f t="shared" si="22"/>
        <v>193</v>
      </c>
      <c r="F178" s="4">
        <f t="shared" si="22"/>
        <v>193</v>
      </c>
      <c r="G178" s="4">
        <f t="shared" si="22"/>
        <v>197</v>
      </c>
      <c r="H178" s="4">
        <f t="shared" si="22"/>
        <v>0</v>
      </c>
      <c r="I178" s="4">
        <f t="shared" si="22"/>
        <v>0</v>
      </c>
      <c r="J178" s="4">
        <f t="shared" si="22"/>
        <v>0</v>
      </c>
      <c r="K178" s="4">
        <f t="shared" si="22"/>
        <v>0</v>
      </c>
      <c r="L178" s="4">
        <f t="shared" si="22"/>
        <v>0</v>
      </c>
      <c r="M178" s="4">
        <f t="shared" si="22"/>
        <v>0</v>
      </c>
      <c r="N178" s="4">
        <f>SUM(D178:M178)</f>
        <v>780</v>
      </c>
      <c r="O178" s="8"/>
    </row>
    <row r="179" spans="1:15" ht="12.75" customHeight="1">
      <c r="A179" s="21" t="s">
        <v>18</v>
      </c>
      <c r="B179" s="4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8"/>
    </row>
    <row r="180" spans="1:15" ht="12.75" customHeight="1">
      <c r="A180" s="9" t="s">
        <v>20</v>
      </c>
      <c r="B180" s="8">
        <v>97.2</v>
      </c>
      <c r="C180" s="5"/>
      <c r="D180" s="4">
        <v>98</v>
      </c>
      <c r="E180" s="4">
        <v>95</v>
      </c>
      <c r="F180" s="4">
        <v>99</v>
      </c>
      <c r="G180" s="4">
        <v>99</v>
      </c>
      <c r="H180" s="4"/>
      <c r="I180" s="4"/>
      <c r="J180" s="4"/>
      <c r="K180" s="4"/>
      <c r="L180" s="4"/>
      <c r="M180" s="4"/>
      <c r="N180" s="4">
        <f>SUM(D180+E180+F180+G180+H180+I180+J180+K180+L180+M180)</f>
        <v>391</v>
      </c>
      <c r="O180" s="8">
        <f>IF(COUNT(D180:M180),AVERAGE(D180:M180)," ")</f>
        <v>97.75</v>
      </c>
    </row>
    <row r="181" spans="1:15" ht="12.75" customHeight="1">
      <c r="A181" s="9" t="s">
        <v>19</v>
      </c>
      <c r="B181" s="8">
        <v>93.1</v>
      </c>
      <c r="D181" s="4">
        <v>96</v>
      </c>
      <c r="E181" s="4">
        <v>94</v>
      </c>
      <c r="F181" s="4">
        <v>96</v>
      </c>
      <c r="G181" s="22">
        <v>93</v>
      </c>
      <c r="H181" s="4"/>
      <c r="I181" s="4"/>
      <c r="J181" s="4"/>
      <c r="K181" s="4"/>
      <c r="L181" s="4"/>
      <c r="M181" s="4"/>
      <c r="N181" s="4">
        <f>SUM(D181+E181+F181+G181+H181+I181+J181+K181+L181+M181)</f>
        <v>379</v>
      </c>
      <c r="O181" s="8">
        <f>IF(COUNT(D181:M181),AVERAGE(D181:M181)," ")</f>
        <v>94.75</v>
      </c>
    </row>
    <row r="182" spans="1:15" ht="12.75" customHeight="1">
      <c r="A182" s="9"/>
      <c r="B182" s="6"/>
      <c r="C182" s="6">
        <f>+B180+B181</f>
        <v>190.3</v>
      </c>
      <c r="D182" s="4">
        <f aca="true" t="shared" si="23" ref="D182:M182">SUM(D180:D181)</f>
        <v>194</v>
      </c>
      <c r="E182" s="4">
        <f t="shared" si="23"/>
        <v>189</v>
      </c>
      <c r="F182" s="4">
        <f t="shared" si="23"/>
        <v>195</v>
      </c>
      <c r="G182" s="4">
        <f t="shared" si="23"/>
        <v>192</v>
      </c>
      <c r="H182" s="4">
        <f t="shared" si="23"/>
        <v>0</v>
      </c>
      <c r="I182" s="4">
        <f t="shared" si="23"/>
        <v>0</v>
      </c>
      <c r="J182" s="4">
        <f t="shared" si="23"/>
        <v>0</v>
      </c>
      <c r="K182" s="4">
        <f t="shared" si="23"/>
        <v>0</v>
      </c>
      <c r="L182" s="4">
        <f t="shared" si="23"/>
        <v>0</v>
      </c>
      <c r="M182" s="4">
        <f t="shared" si="23"/>
        <v>0</v>
      </c>
      <c r="N182" s="4">
        <f>SUM(D182:M182)</f>
        <v>770</v>
      </c>
      <c r="O182" s="8"/>
    </row>
    <row r="183" spans="1:14" ht="12.75" customHeight="1">
      <c r="A183" s="15" t="s">
        <v>28</v>
      </c>
      <c r="B183" s="4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5" ht="12.75" customHeight="1">
      <c r="A184" s="9" t="s">
        <v>30</v>
      </c>
      <c r="B184" s="8">
        <v>94.8</v>
      </c>
      <c r="C184" s="5"/>
      <c r="D184" s="4">
        <v>99</v>
      </c>
      <c r="E184" s="4">
        <v>95</v>
      </c>
      <c r="F184" s="4">
        <v>96</v>
      </c>
      <c r="G184" s="4">
        <v>97</v>
      </c>
      <c r="H184" s="4"/>
      <c r="I184" s="4"/>
      <c r="J184" s="4"/>
      <c r="K184" s="4"/>
      <c r="L184" s="4"/>
      <c r="M184" s="4"/>
      <c r="N184" s="4">
        <f>SUM(D184+E184+F184+G184+H184+I184+J184+K184+L184+M184)</f>
        <v>387</v>
      </c>
      <c r="O184" s="8">
        <f>IF(COUNT(D184:M184),AVERAGE(D184:M184)," ")</f>
        <v>96.75</v>
      </c>
    </row>
    <row r="185" spans="1:15" ht="12.75" customHeight="1">
      <c r="A185" s="9" t="s">
        <v>29</v>
      </c>
      <c r="B185" s="8">
        <v>94.5</v>
      </c>
      <c r="D185" s="4">
        <v>92</v>
      </c>
      <c r="E185" s="4">
        <v>96</v>
      </c>
      <c r="F185" s="4">
        <v>94</v>
      </c>
      <c r="G185" s="4">
        <v>91</v>
      </c>
      <c r="H185" s="4"/>
      <c r="I185" s="4"/>
      <c r="J185" s="4"/>
      <c r="K185" s="4"/>
      <c r="L185" s="4"/>
      <c r="M185" s="4"/>
      <c r="N185" s="4">
        <f>SUM(D185+E185+F185+G185+H185+I185+J185+K185+L185+M185)</f>
        <v>373</v>
      </c>
      <c r="O185" s="8">
        <f>IF(COUNT(D185:M185),AVERAGE(D185:M185)," ")</f>
        <v>93.25</v>
      </c>
    </row>
    <row r="186" spans="1:14" ht="12.75" customHeight="1">
      <c r="A186" s="9"/>
      <c r="B186" s="6"/>
      <c r="C186" s="6">
        <f>+B184+B185</f>
        <v>189.3</v>
      </c>
      <c r="D186" s="4">
        <f aca="true" t="shared" si="24" ref="D186:M186">SUM(D184:D185)</f>
        <v>191</v>
      </c>
      <c r="E186" s="4">
        <f t="shared" si="24"/>
        <v>191</v>
      </c>
      <c r="F186" s="4">
        <f t="shared" si="24"/>
        <v>190</v>
      </c>
      <c r="G186" s="4">
        <f t="shared" si="24"/>
        <v>188</v>
      </c>
      <c r="H186" s="4">
        <f t="shared" si="24"/>
        <v>0</v>
      </c>
      <c r="I186" s="4">
        <f t="shared" si="24"/>
        <v>0</v>
      </c>
      <c r="J186" s="4">
        <f t="shared" si="24"/>
        <v>0</v>
      </c>
      <c r="K186" s="4">
        <f t="shared" si="24"/>
        <v>0</v>
      </c>
      <c r="L186" s="4">
        <f t="shared" si="24"/>
        <v>0</v>
      </c>
      <c r="M186" s="4">
        <f t="shared" si="24"/>
        <v>0</v>
      </c>
      <c r="N186" s="4">
        <f>SUM(D186:M186)</f>
        <v>760</v>
      </c>
    </row>
    <row r="187" spans="1:14" ht="12.75" customHeight="1">
      <c r="A187" s="15" t="s">
        <v>23</v>
      </c>
      <c r="B187" s="4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5" ht="12.75" customHeight="1">
      <c r="A188" s="9" t="s">
        <v>25</v>
      </c>
      <c r="B188" s="8">
        <v>96.4</v>
      </c>
      <c r="C188" s="5"/>
      <c r="D188" s="4">
        <v>96</v>
      </c>
      <c r="E188" s="4">
        <v>95</v>
      </c>
      <c r="F188" s="4">
        <v>95</v>
      </c>
      <c r="G188" s="4">
        <v>92</v>
      </c>
      <c r="H188" s="4"/>
      <c r="I188" s="4"/>
      <c r="J188" s="4"/>
      <c r="K188" s="4"/>
      <c r="L188" s="4"/>
      <c r="M188" s="4"/>
      <c r="N188" s="4">
        <f>SUM(D188+E188+F188+G188+H188+I188+J188+K188+L188+M188)</f>
        <v>378</v>
      </c>
      <c r="O188" s="8">
        <f>IF(COUNT(D188:M188),AVERAGE(D188:M188)," ")</f>
        <v>94.5</v>
      </c>
    </row>
    <row r="189" spans="1:15" ht="12.75" customHeight="1">
      <c r="A189" s="9" t="s">
        <v>27</v>
      </c>
      <c r="B189" s="8">
        <v>92.7</v>
      </c>
      <c r="D189" s="4">
        <v>95</v>
      </c>
      <c r="E189" s="4">
        <v>93</v>
      </c>
      <c r="F189" s="4">
        <v>89</v>
      </c>
      <c r="G189" s="4">
        <v>95</v>
      </c>
      <c r="H189" s="4"/>
      <c r="I189" s="4"/>
      <c r="J189" s="4"/>
      <c r="K189" s="4"/>
      <c r="L189" s="4"/>
      <c r="M189" s="4"/>
      <c r="N189" s="4">
        <f>SUM(D189+E189+F189+G189+H189+I189+J189+K189+L189+M189)</f>
        <v>372</v>
      </c>
      <c r="O189" s="8">
        <f>IF(COUNT(D189:M189),AVERAGE(D189:M189)," ")</f>
        <v>93</v>
      </c>
    </row>
    <row r="190" spans="1:14" ht="12.75" customHeight="1">
      <c r="A190" s="9"/>
      <c r="B190" s="6"/>
      <c r="C190" s="6">
        <f>+B188+B189</f>
        <v>189.10000000000002</v>
      </c>
      <c r="D190" s="4">
        <f aca="true" t="shared" si="25" ref="D190:M190">SUM(D188:D189)</f>
        <v>191</v>
      </c>
      <c r="E190" s="4">
        <f t="shared" si="25"/>
        <v>188</v>
      </c>
      <c r="F190" s="4">
        <f t="shared" si="25"/>
        <v>184</v>
      </c>
      <c r="G190" s="4">
        <f t="shared" si="25"/>
        <v>187</v>
      </c>
      <c r="H190" s="4">
        <f t="shared" si="25"/>
        <v>0</v>
      </c>
      <c r="I190" s="4">
        <f t="shared" si="25"/>
        <v>0</v>
      </c>
      <c r="J190" s="4">
        <f t="shared" si="25"/>
        <v>0</v>
      </c>
      <c r="K190" s="4">
        <f t="shared" si="25"/>
        <v>0</v>
      </c>
      <c r="L190" s="4">
        <f t="shared" si="25"/>
        <v>0</v>
      </c>
      <c r="M190" s="4">
        <f t="shared" si="25"/>
        <v>0</v>
      </c>
      <c r="N190" s="4">
        <f>SUM(D190:M190)</f>
        <v>750</v>
      </c>
    </row>
    <row r="191" spans="1:14" ht="12.75" customHeight="1">
      <c r="A191" s="15" t="s">
        <v>1</v>
      </c>
      <c r="B191" s="4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5" ht="12.75" customHeight="1">
      <c r="A192" s="9"/>
      <c r="B192" s="8"/>
      <c r="C192" s="5"/>
      <c r="D192" s="4">
        <v>191</v>
      </c>
      <c r="E192" s="4">
        <v>190</v>
      </c>
      <c r="F192" s="4">
        <v>189</v>
      </c>
      <c r="G192" s="4">
        <v>191</v>
      </c>
      <c r="H192" s="4"/>
      <c r="I192" s="4"/>
      <c r="J192" s="4"/>
      <c r="K192" s="4"/>
      <c r="L192" s="4"/>
      <c r="M192" s="4"/>
      <c r="N192" s="4">
        <f>SUM(D192+E192+F192+G192+H192+I192+J192+K192+L192+M192)</f>
        <v>761</v>
      </c>
      <c r="O192" s="8">
        <f>IF(COUNT(D192:M192),AVERAGE(D192:M192)," ")</f>
        <v>190.25</v>
      </c>
    </row>
    <row r="193" spans="1:15" ht="12.75" customHeight="1">
      <c r="A193" s="9"/>
      <c r="B193" s="8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>
        <f>SUM(D193+E193+F193+G193+H193+I193+J193+K193+L193+M193)</f>
        <v>0</v>
      </c>
      <c r="O193" s="8" t="str">
        <f>IF(COUNT(D193:M193),AVERAGE(D193:M193)," ")</f>
        <v> </v>
      </c>
    </row>
    <row r="194" spans="1:14" ht="12.75" customHeight="1">
      <c r="A194" s="9"/>
      <c r="B194" s="6"/>
      <c r="C194" s="6"/>
      <c r="D194" s="4">
        <f aca="true" t="shared" si="26" ref="D194:M194">SUM(D192:D193)</f>
        <v>191</v>
      </c>
      <c r="E194" s="4">
        <f t="shared" si="26"/>
        <v>190</v>
      </c>
      <c r="F194" s="4">
        <f t="shared" si="26"/>
        <v>189</v>
      </c>
      <c r="G194" s="4">
        <f t="shared" si="26"/>
        <v>191</v>
      </c>
      <c r="H194" s="4">
        <f t="shared" si="26"/>
        <v>0</v>
      </c>
      <c r="I194" s="4">
        <f t="shared" si="26"/>
        <v>0</v>
      </c>
      <c r="J194" s="4">
        <f t="shared" si="26"/>
        <v>0</v>
      </c>
      <c r="K194" s="4">
        <f t="shared" si="26"/>
        <v>0</v>
      </c>
      <c r="L194" s="4">
        <f t="shared" si="26"/>
        <v>0</v>
      </c>
      <c r="M194" s="4">
        <f t="shared" si="26"/>
        <v>0</v>
      </c>
      <c r="N194" s="4">
        <f>SUM(D194:M194)</f>
        <v>761</v>
      </c>
    </row>
    <row r="195" spans="1:14" ht="12.75" customHeight="1">
      <c r="A195" s="1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5" ht="12.75" customHeight="1">
      <c r="A196" s="14"/>
      <c r="B196" s="20"/>
      <c r="C196" s="6"/>
      <c r="G196" s="10" t="s">
        <v>9</v>
      </c>
      <c r="H196" s="10" t="s">
        <v>8</v>
      </c>
      <c r="I196" s="10" t="s">
        <v>10</v>
      </c>
      <c r="J196" s="10" t="s">
        <v>11</v>
      </c>
      <c r="K196" s="10" t="s">
        <v>12</v>
      </c>
      <c r="L196" s="10" t="s">
        <v>13</v>
      </c>
      <c r="M196" s="4"/>
      <c r="N196" s="4"/>
      <c r="O196" s="8"/>
    </row>
    <row r="197" spans="1:15" ht="12.75" customHeight="1">
      <c r="A197" s="50"/>
      <c r="B197" s="53" t="s">
        <v>37</v>
      </c>
      <c r="C197" s="54"/>
      <c r="D197" s="15"/>
      <c r="E197" s="15"/>
      <c r="F197" s="15"/>
      <c r="G197" s="49">
        <f>+J158</f>
        <v>4</v>
      </c>
      <c r="H197" s="49">
        <v>3</v>
      </c>
      <c r="I197" s="49">
        <v>0</v>
      </c>
      <c r="J197" s="49">
        <v>1</v>
      </c>
      <c r="K197" s="48">
        <f aca="true" t="shared" si="27" ref="K197:K202">+H197*2+I197*1</f>
        <v>6</v>
      </c>
      <c r="L197" s="49">
        <f>+N178</f>
        <v>780</v>
      </c>
      <c r="M197" s="4"/>
      <c r="N197" s="4"/>
      <c r="O197" s="8"/>
    </row>
    <row r="198" spans="1:15" ht="12.75" customHeight="1">
      <c r="A198" s="14"/>
      <c r="B198" s="53" t="s">
        <v>39</v>
      </c>
      <c r="C198" s="54"/>
      <c r="D198" s="15"/>
      <c r="E198" s="15"/>
      <c r="F198" s="15"/>
      <c r="G198" s="49">
        <f>+J158</f>
        <v>4</v>
      </c>
      <c r="H198" s="49">
        <v>3</v>
      </c>
      <c r="I198" s="49">
        <v>0</v>
      </c>
      <c r="J198" s="49">
        <v>1</v>
      </c>
      <c r="K198" s="48">
        <f t="shared" si="27"/>
        <v>6</v>
      </c>
      <c r="L198" s="49">
        <f>+N182</f>
        <v>770</v>
      </c>
      <c r="M198" s="4"/>
      <c r="N198" s="4"/>
      <c r="O198" s="8"/>
    </row>
    <row r="199" spans="1:15" ht="12.75" customHeight="1">
      <c r="A199" s="15"/>
      <c r="B199" s="53" t="s">
        <v>1</v>
      </c>
      <c r="C199" s="54"/>
      <c r="D199" s="15"/>
      <c r="E199" s="15"/>
      <c r="F199" s="15"/>
      <c r="G199" s="49">
        <f>+J158</f>
        <v>4</v>
      </c>
      <c r="H199" s="49">
        <v>3</v>
      </c>
      <c r="I199" s="49">
        <v>0</v>
      </c>
      <c r="J199" s="49">
        <v>1</v>
      </c>
      <c r="K199" s="48">
        <f t="shared" si="27"/>
        <v>6</v>
      </c>
      <c r="L199" s="49">
        <f>+N194</f>
        <v>761</v>
      </c>
      <c r="M199" s="4"/>
      <c r="N199" s="4"/>
      <c r="O199" s="8"/>
    </row>
    <row r="200" spans="1:15" ht="12.75" customHeight="1">
      <c r="A200" s="14"/>
      <c r="B200" s="55" t="s">
        <v>38</v>
      </c>
      <c r="C200" s="54"/>
      <c r="D200" s="15"/>
      <c r="E200" s="15"/>
      <c r="F200" s="15"/>
      <c r="G200" s="49">
        <f>+J158</f>
        <v>4</v>
      </c>
      <c r="H200" s="49">
        <v>2</v>
      </c>
      <c r="I200" s="49">
        <v>0</v>
      </c>
      <c r="J200" s="49">
        <v>2</v>
      </c>
      <c r="K200" s="48">
        <f t="shared" si="27"/>
        <v>4</v>
      </c>
      <c r="L200" s="49">
        <f>++N174</f>
        <v>762</v>
      </c>
      <c r="M200" s="4"/>
      <c r="N200" s="4"/>
      <c r="O200" s="8"/>
    </row>
    <row r="201" spans="1:15" ht="12.75" customHeight="1">
      <c r="A201" s="14"/>
      <c r="B201" s="53" t="s">
        <v>40</v>
      </c>
      <c r="C201" s="54"/>
      <c r="D201" s="15"/>
      <c r="E201" s="15"/>
      <c r="F201" s="15"/>
      <c r="G201" s="49">
        <f>+J158</f>
        <v>4</v>
      </c>
      <c r="H201" s="49">
        <v>1</v>
      </c>
      <c r="I201" s="49">
        <v>0</v>
      </c>
      <c r="J201" s="49">
        <v>3</v>
      </c>
      <c r="K201" s="48">
        <f t="shared" si="27"/>
        <v>2</v>
      </c>
      <c r="L201" s="49">
        <f>+N186</f>
        <v>760</v>
      </c>
      <c r="M201" s="4"/>
      <c r="N201" s="4"/>
      <c r="O201" s="8"/>
    </row>
    <row r="202" spans="1:15" ht="12.75" customHeight="1">
      <c r="A202" s="14"/>
      <c r="B202" s="53" t="s">
        <v>42</v>
      </c>
      <c r="C202" s="54"/>
      <c r="D202" s="15"/>
      <c r="E202" s="15"/>
      <c r="F202" s="15"/>
      <c r="G202" s="49">
        <f>+J158</f>
        <v>4</v>
      </c>
      <c r="H202" s="49">
        <v>0</v>
      </c>
      <c r="I202" s="49">
        <v>0</v>
      </c>
      <c r="J202" s="49">
        <v>4</v>
      </c>
      <c r="K202" s="48">
        <f t="shared" si="27"/>
        <v>0</v>
      </c>
      <c r="L202" s="49">
        <f>+N190</f>
        <v>750</v>
      </c>
      <c r="M202" s="4"/>
      <c r="N202" s="4"/>
      <c r="O202" s="8"/>
    </row>
    <row r="203" spans="1:15" ht="12.75" customHeight="1">
      <c r="A203" s="38"/>
      <c r="B203" s="39"/>
      <c r="C203" s="39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13"/>
    </row>
    <row r="204" spans="1:15" ht="12.75" customHeight="1">
      <c r="A204" s="26"/>
      <c r="B204" s="22"/>
      <c r="C204" s="37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13"/>
    </row>
    <row r="205" ht="20.25" customHeight="1">
      <c r="B205" s="18" t="s">
        <v>4</v>
      </c>
    </row>
    <row r="206" ht="12.75" customHeight="1">
      <c r="E206" s="19" t="s">
        <v>5</v>
      </c>
    </row>
    <row r="207" ht="12.75" customHeight="1">
      <c r="E207" s="16" t="s">
        <v>6</v>
      </c>
    </row>
    <row r="208" spans="1:6" ht="12.75" customHeight="1">
      <c r="A208" s="13"/>
      <c r="F208" s="16" t="s">
        <v>17</v>
      </c>
    </row>
    <row r="209" spans="5:10" ht="12.75" customHeight="1">
      <c r="E209" s="17" t="s">
        <v>16</v>
      </c>
      <c r="J209" s="7">
        <v>5</v>
      </c>
    </row>
    <row r="210" ht="12.75" customHeight="1">
      <c r="G210" s="17" t="s">
        <v>15</v>
      </c>
    </row>
    <row r="211" spans="2:13" ht="12.75" customHeight="1">
      <c r="B211" s="15" t="str">
        <f>+A223</f>
        <v>Mrs.J.M. Hibbitt</v>
      </c>
      <c r="C211" s="15"/>
      <c r="D211" s="1"/>
      <c r="F211" s="4"/>
      <c r="G211" s="11"/>
      <c r="H211" s="4"/>
      <c r="J211" s="15" t="str">
        <f>+A227</f>
        <v>A Godden</v>
      </c>
      <c r="K211" s="15"/>
      <c r="L211" s="1"/>
      <c r="M211" s="11"/>
    </row>
    <row r="212" spans="2:14" ht="12.75" customHeight="1">
      <c r="B212" s="15" t="str">
        <f>+A224</f>
        <v>Mrs.M.J. Briggs</v>
      </c>
      <c r="C212" s="15"/>
      <c r="D212" s="1"/>
      <c r="E212" s="11">
        <f>+H225</f>
        <v>192</v>
      </c>
      <c r="F212" s="4"/>
      <c r="G212" s="19" t="s">
        <v>53</v>
      </c>
      <c r="H212" s="4"/>
      <c r="I212" s="11"/>
      <c r="J212" s="15" t="str">
        <f>+A228</f>
        <v>B Wilton</v>
      </c>
      <c r="N212" s="11">
        <f>+H229</f>
        <v>192</v>
      </c>
    </row>
    <row r="213" spans="2:9" ht="12.75" customHeight="1">
      <c r="B213" s="15"/>
      <c r="C213" s="15"/>
      <c r="D213" s="1"/>
      <c r="E213" s="11"/>
      <c r="F213" s="4"/>
      <c r="G213" s="11"/>
      <c r="H213" s="4"/>
      <c r="I213" s="11"/>
    </row>
    <row r="214" spans="2:13" ht="12.75" customHeight="1">
      <c r="B214" s="15" t="str">
        <f>+A231</f>
        <v>Mrs.P. Major</v>
      </c>
      <c r="G214" s="4"/>
      <c r="H214" s="4"/>
      <c r="J214" s="15" t="str">
        <f>+A239</f>
        <v>J.B. Hall</v>
      </c>
      <c r="K214" s="15"/>
      <c r="L214" s="1"/>
      <c r="M214" s="11"/>
    </row>
    <row r="215" spans="2:14" ht="12.75" customHeight="1">
      <c r="B215" s="15" t="str">
        <f>+A232</f>
        <v>Miss.S. Alford</v>
      </c>
      <c r="E215" s="11">
        <f>+H233</f>
        <v>189</v>
      </c>
      <c r="G215" s="19" t="s">
        <v>51</v>
      </c>
      <c r="H215" s="4"/>
      <c r="I215" s="11"/>
      <c r="J215" s="15" t="str">
        <f>+A240</f>
        <v>Miss.F. Major</v>
      </c>
      <c r="N215" s="11">
        <f>+H241</f>
        <v>187</v>
      </c>
    </row>
    <row r="216" spans="6:8" ht="12.75" customHeight="1">
      <c r="F216" s="4"/>
      <c r="G216" s="4"/>
      <c r="H216" s="4"/>
    </row>
    <row r="217" spans="2:10" ht="12.75" customHeight="1">
      <c r="B217" s="15" t="str">
        <f>+A235</f>
        <v>D. Hopper</v>
      </c>
      <c r="G217" s="4"/>
      <c r="H217" s="4"/>
      <c r="J217" s="15" t="str">
        <f>+A242</f>
        <v>Average</v>
      </c>
    </row>
    <row r="218" spans="2:14" ht="12.75" customHeight="1">
      <c r="B218" s="15" t="str">
        <f>+A236</f>
        <v>G. Faulkner</v>
      </c>
      <c r="E218" s="11">
        <f>+H237</f>
        <v>189</v>
      </c>
      <c r="G218" s="19" t="s">
        <v>53</v>
      </c>
      <c r="H218" s="4"/>
      <c r="I218" s="11"/>
      <c r="J218" s="15"/>
      <c r="N218" s="11">
        <f>+H245</f>
        <v>189</v>
      </c>
    </row>
    <row r="219" spans="2:14" ht="12.75" customHeight="1">
      <c r="B219" s="15"/>
      <c r="E219" s="11"/>
      <c r="G219" s="19"/>
      <c r="H219" s="4"/>
      <c r="I219" s="11"/>
      <c r="J219" s="15"/>
      <c r="N219" s="11"/>
    </row>
    <row r="220" spans="2:4" ht="12.75" customHeight="1">
      <c r="B220" s="3" t="s">
        <v>2</v>
      </c>
      <c r="C220" s="3" t="s">
        <v>7</v>
      </c>
      <c r="D220" s="2" t="s">
        <v>3</v>
      </c>
    </row>
    <row r="221" spans="1:15" ht="12.75" customHeight="1">
      <c r="A221" s="2" t="s">
        <v>0</v>
      </c>
      <c r="B221" s="3" t="s">
        <v>1</v>
      </c>
      <c r="C221" s="3" t="s">
        <v>1</v>
      </c>
      <c r="D221" s="7">
        <v>1</v>
      </c>
      <c r="E221" s="7">
        <v>2</v>
      </c>
      <c r="F221" s="7">
        <v>3</v>
      </c>
      <c r="G221" s="7">
        <v>4</v>
      </c>
      <c r="H221" s="7">
        <v>5</v>
      </c>
      <c r="I221" s="7">
        <v>6</v>
      </c>
      <c r="J221" s="7">
        <v>7</v>
      </c>
      <c r="K221" s="7">
        <v>8</v>
      </c>
      <c r="L221" s="7">
        <v>9</v>
      </c>
      <c r="M221" s="7">
        <v>10</v>
      </c>
      <c r="N221" s="12" t="s">
        <v>13</v>
      </c>
      <c r="O221" s="12" t="s">
        <v>14</v>
      </c>
    </row>
    <row r="222" spans="1:15" ht="12.75" customHeight="1">
      <c r="A222" s="23" t="s">
        <v>23</v>
      </c>
      <c r="B222" s="5"/>
      <c r="C222" s="5"/>
      <c r="D222" s="7"/>
      <c r="E222" s="7"/>
      <c r="F222" s="7"/>
      <c r="G222" s="7"/>
      <c r="H222" s="7"/>
      <c r="I222" s="2"/>
      <c r="J222" s="2"/>
      <c r="K222" s="2"/>
      <c r="L222" s="2"/>
      <c r="M222" s="2"/>
      <c r="N222" s="3"/>
      <c r="O222" s="3"/>
    </row>
    <row r="223" spans="1:15" ht="12.75" customHeight="1">
      <c r="A223" s="9" t="s">
        <v>24</v>
      </c>
      <c r="B223" s="8">
        <v>97.6</v>
      </c>
      <c r="C223" s="6"/>
      <c r="D223" s="4">
        <v>94</v>
      </c>
      <c r="E223" s="4">
        <v>96</v>
      </c>
      <c r="F223" s="4">
        <v>95</v>
      </c>
      <c r="G223" s="4">
        <v>96</v>
      </c>
      <c r="H223" s="4">
        <v>97</v>
      </c>
      <c r="I223" s="4"/>
      <c r="J223" s="4"/>
      <c r="K223" s="4"/>
      <c r="L223" s="4"/>
      <c r="M223" s="4"/>
      <c r="N223" s="4">
        <f>SUM(D223+E223+F223+G223+H223+I223+J223+K223+L223+M223)</f>
        <v>478</v>
      </c>
      <c r="O223" s="8">
        <f>IF(COUNT(D223:M223),AVERAGE(D223:M223)," ")</f>
        <v>95.6</v>
      </c>
    </row>
    <row r="224" spans="1:15" ht="12.75" customHeight="1">
      <c r="A224" s="9" t="s">
        <v>26</v>
      </c>
      <c r="B224" s="8">
        <v>94.1</v>
      </c>
      <c r="D224" s="4">
        <v>92</v>
      </c>
      <c r="E224" s="4">
        <v>97</v>
      </c>
      <c r="F224" s="4">
        <v>97</v>
      </c>
      <c r="G224" s="4">
        <v>95</v>
      </c>
      <c r="H224" s="4">
        <v>95</v>
      </c>
      <c r="I224" s="4"/>
      <c r="J224" s="4"/>
      <c r="K224" s="4"/>
      <c r="L224" s="4"/>
      <c r="M224" s="11"/>
      <c r="N224" s="4">
        <f>SUM(D224+E224+F224+G224+H224+I224+J224+K224+L224+M224)</f>
        <v>476</v>
      </c>
      <c r="O224" s="8">
        <f>IF(COUNT(D224:M224),AVERAGE(D224:M224)," ")</f>
        <v>95.2</v>
      </c>
    </row>
    <row r="225" spans="1:14" ht="12.75" customHeight="1">
      <c r="A225" s="9"/>
      <c r="B225" s="6"/>
      <c r="C225" s="6">
        <f>+B223+B224</f>
        <v>191.7</v>
      </c>
      <c r="D225" s="4">
        <f aca="true" t="shared" si="28" ref="D225:M225">SUM(D223:D224)</f>
        <v>186</v>
      </c>
      <c r="E225" s="4">
        <f t="shared" si="28"/>
        <v>193</v>
      </c>
      <c r="F225" s="4">
        <f t="shared" si="28"/>
        <v>192</v>
      </c>
      <c r="G225" s="4">
        <f t="shared" si="28"/>
        <v>191</v>
      </c>
      <c r="H225" s="4">
        <f t="shared" si="28"/>
        <v>192</v>
      </c>
      <c r="I225" s="4">
        <f t="shared" si="28"/>
        <v>0</v>
      </c>
      <c r="J225" s="4">
        <f t="shared" si="28"/>
        <v>0</v>
      </c>
      <c r="K225" s="4">
        <f t="shared" si="28"/>
        <v>0</v>
      </c>
      <c r="L225" s="4">
        <f t="shared" si="28"/>
        <v>0</v>
      </c>
      <c r="M225" s="4">
        <f t="shared" si="28"/>
        <v>0</v>
      </c>
      <c r="N225" s="4">
        <f>SUM(D225:M225)</f>
        <v>954</v>
      </c>
    </row>
    <row r="226" spans="1:15" ht="12.75" customHeight="1">
      <c r="A226" s="23" t="s">
        <v>28</v>
      </c>
      <c r="B226" s="4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8"/>
    </row>
    <row r="227" spans="1:15" ht="12.75" customHeight="1">
      <c r="A227" s="9" t="s">
        <v>35</v>
      </c>
      <c r="B227" s="8">
        <v>96.8</v>
      </c>
      <c r="C227" s="5"/>
      <c r="D227" s="4">
        <v>99</v>
      </c>
      <c r="E227" s="4">
        <v>97</v>
      </c>
      <c r="F227" s="4">
        <v>97</v>
      </c>
      <c r="G227" s="11">
        <v>100</v>
      </c>
      <c r="H227" s="56">
        <v>97</v>
      </c>
      <c r="I227" s="4"/>
      <c r="J227" s="4"/>
      <c r="K227" s="4"/>
      <c r="L227" s="4"/>
      <c r="M227" s="4"/>
      <c r="N227" s="4">
        <f>SUM(D227+E227+F227+G227+H227+I227+J227+K227+L227+M227)</f>
        <v>490</v>
      </c>
      <c r="O227" s="8">
        <f>IF(COUNT(D227:M227),AVERAGE(D227:M227)," ")</f>
        <v>98</v>
      </c>
    </row>
    <row r="228" spans="1:15" ht="12.75" customHeight="1">
      <c r="A228" s="9" t="s">
        <v>36</v>
      </c>
      <c r="B228" s="8">
        <v>94.8</v>
      </c>
      <c r="D228" s="4">
        <v>98</v>
      </c>
      <c r="E228" s="4">
        <v>96</v>
      </c>
      <c r="F228" s="4">
        <v>96</v>
      </c>
      <c r="G228" s="4">
        <v>97</v>
      </c>
      <c r="H228" s="4">
        <v>95</v>
      </c>
      <c r="N228" s="4">
        <f>SUM(D228+E228+F228+G228+H228+I228+J228+K228+L228+M228)</f>
        <v>482</v>
      </c>
      <c r="O228" s="8">
        <f>IF(COUNT(D228:M228),AVERAGE(D228:M228)," ")</f>
        <v>96.4</v>
      </c>
    </row>
    <row r="229" spans="1:15" ht="12.75" customHeight="1">
      <c r="A229" s="9"/>
      <c r="B229" s="6"/>
      <c r="C229" s="6">
        <f>+B227+B228</f>
        <v>191.6</v>
      </c>
      <c r="D229" s="4">
        <f aca="true" t="shared" si="29" ref="D229:M229">SUM(D227:D228)</f>
        <v>197</v>
      </c>
      <c r="E229" s="4">
        <f t="shared" si="29"/>
        <v>193</v>
      </c>
      <c r="F229" s="4">
        <f t="shared" si="29"/>
        <v>193</v>
      </c>
      <c r="G229" s="4">
        <f t="shared" si="29"/>
        <v>197</v>
      </c>
      <c r="H229" s="4">
        <f t="shared" si="29"/>
        <v>192</v>
      </c>
      <c r="I229" s="4">
        <f t="shared" si="29"/>
        <v>0</v>
      </c>
      <c r="J229" s="4">
        <f t="shared" si="29"/>
        <v>0</v>
      </c>
      <c r="K229" s="4">
        <f t="shared" si="29"/>
        <v>0</v>
      </c>
      <c r="L229" s="4">
        <f t="shared" si="29"/>
        <v>0</v>
      </c>
      <c r="M229" s="4">
        <f t="shared" si="29"/>
        <v>0</v>
      </c>
      <c r="N229" s="4">
        <f>SUM(D229:M229)</f>
        <v>972</v>
      </c>
      <c r="O229" s="8"/>
    </row>
    <row r="230" spans="1:15" ht="12.75" customHeight="1">
      <c r="A230" s="21" t="s">
        <v>18</v>
      </c>
      <c r="B230" s="4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8"/>
    </row>
    <row r="231" spans="1:15" ht="12.75" customHeight="1">
      <c r="A231" s="9" t="s">
        <v>20</v>
      </c>
      <c r="B231" s="8">
        <v>97.2</v>
      </c>
      <c r="C231" s="5"/>
      <c r="D231" s="4">
        <v>98</v>
      </c>
      <c r="E231" s="4">
        <v>95</v>
      </c>
      <c r="F231" s="4">
        <v>99</v>
      </c>
      <c r="G231" s="4">
        <v>99</v>
      </c>
      <c r="H231" s="4">
        <v>94</v>
      </c>
      <c r="I231" s="4"/>
      <c r="J231" s="4"/>
      <c r="K231" s="4"/>
      <c r="L231" s="4"/>
      <c r="M231" s="4"/>
      <c r="N231" s="4">
        <f>SUM(D231+E231+F231+G231+H231+I231+J231+K231+L231+M231)</f>
        <v>485</v>
      </c>
      <c r="O231" s="8">
        <f>IF(COUNT(D231:M231),AVERAGE(D231:M231)," ")</f>
        <v>97</v>
      </c>
    </row>
    <row r="232" spans="1:15" ht="12.75" customHeight="1">
      <c r="A232" s="9" t="s">
        <v>19</v>
      </c>
      <c r="B232" s="8">
        <v>93.1</v>
      </c>
      <c r="D232" s="4">
        <v>96</v>
      </c>
      <c r="E232" s="4">
        <v>94</v>
      </c>
      <c r="F232" s="4">
        <v>96</v>
      </c>
      <c r="G232" s="22">
        <v>93</v>
      </c>
      <c r="H232" s="4">
        <v>95</v>
      </c>
      <c r="I232" s="4"/>
      <c r="J232" s="4"/>
      <c r="K232" s="4"/>
      <c r="L232" s="4"/>
      <c r="M232" s="4"/>
      <c r="N232" s="4">
        <f>SUM(D232+E232+F232+G232+H232+I232+J232+K232+L232+M232)</f>
        <v>474</v>
      </c>
      <c r="O232" s="8">
        <f>IF(COUNT(D232:M232),AVERAGE(D232:M232)," ")</f>
        <v>94.8</v>
      </c>
    </row>
    <row r="233" spans="1:15" ht="12.75" customHeight="1">
      <c r="A233" s="9"/>
      <c r="B233" s="6"/>
      <c r="C233" s="6">
        <f>+B231+B232</f>
        <v>190.3</v>
      </c>
      <c r="D233" s="4">
        <f aca="true" t="shared" si="30" ref="D233:M233">SUM(D231:D232)</f>
        <v>194</v>
      </c>
      <c r="E233" s="4">
        <f t="shared" si="30"/>
        <v>189</v>
      </c>
      <c r="F233" s="4">
        <f t="shared" si="30"/>
        <v>195</v>
      </c>
      <c r="G233" s="4">
        <f t="shared" si="30"/>
        <v>192</v>
      </c>
      <c r="H233" s="4">
        <f t="shared" si="30"/>
        <v>189</v>
      </c>
      <c r="I233" s="4">
        <f t="shared" si="30"/>
        <v>0</v>
      </c>
      <c r="J233" s="4">
        <f t="shared" si="30"/>
        <v>0</v>
      </c>
      <c r="K233" s="4">
        <f t="shared" si="30"/>
        <v>0</v>
      </c>
      <c r="L233" s="4">
        <f t="shared" si="30"/>
        <v>0</v>
      </c>
      <c r="M233" s="4">
        <f t="shared" si="30"/>
        <v>0</v>
      </c>
      <c r="N233" s="4">
        <f>SUM(D233:M233)</f>
        <v>959</v>
      </c>
      <c r="O233" s="8"/>
    </row>
    <row r="234" spans="1:14" ht="12.75" customHeight="1">
      <c r="A234" s="15" t="s">
        <v>28</v>
      </c>
      <c r="B234" s="4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5" ht="12.75" customHeight="1">
      <c r="A235" s="9" t="s">
        <v>30</v>
      </c>
      <c r="B235" s="8">
        <v>94.8</v>
      </c>
      <c r="C235" s="5"/>
      <c r="D235" s="4">
        <v>99</v>
      </c>
      <c r="E235" s="4">
        <v>95</v>
      </c>
      <c r="F235" s="4">
        <v>96</v>
      </c>
      <c r="G235" s="4">
        <v>97</v>
      </c>
      <c r="H235" s="4">
        <v>93</v>
      </c>
      <c r="I235" s="4"/>
      <c r="J235" s="4"/>
      <c r="K235" s="4"/>
      <c r="L235" s="4"/>
      <c r="M235" s="4"/>
      <c r="N235" s="4">
        <f>SUM(D235+E235+F235+G235+H235+I235+J235+K235+L235+M235)</f>
        <v>480</v>
      </c>
      <c r="O235" s="8">
        <f>IF(COUNT(D235:M235),AVERAGE(D235:M235)," ")</f>
        <v>96</v>
      </c>
    </row>
    <row r="236" spans="1:15" ht="12.75" customHeight="1">
      <c r="A236" s="9" t="s">
        <v>29</v>
      </c>
      <c r="B236" s="8">
        <v>94.5</v>
      </c>
      <c r="D236" s="4">
        <v>92</v>
      </c>
      <c r="E236" s="4">
        <v>96</v>
      </c>
      <c r="F236" s="4">
        <v>94</v>
      </c>
      <c r="G236" s="4">
        <v>91</v>
      </c>
      <c r="H236" s="4">
        <v>96</v>
      </c>
      <c r="I236" s="4"/>
      <c r="J236" s="4"/>
      <c r="K236" s="4"/>
      <c r="L236" s="4"/>
      <c r="M236" s="4"/>
      <c r="N236" s="4">
        <f>SUM(D236+E236+F236+G236+H236+I236+J236+K236+L236+M236)</f>
        <v>469</v>
      </c>
      <c r="O236" s="8">
        <f>IF(COUNT(D236:M236),AVERAGE(D236:M236)," ")</f>
        <v>93.8</v>
      </c>
    </row>
    <row r="237" spans="1:14" ht="12.75" customHeight="1">
      <c r="A237" s="9"/>
      <c r="B237" s="6"/>
      <c r="C237" s="6">
        <f>+B235+B236</f>
        <v>189.3</v>
      </c>
      <c r="D237" s="4">
        <f aca="true" t="shared" si="31" ref="D237:M237">SUM(D235:D236)</f>
        <v>191</v>
      </c>
      <c r="E237" s="4">
        <f t="shared" si="31"/>
        <v>191</v>
      </c>
      <c r="F237" s="4">
        <f t="shared" si="31"/>
        <v>190</v>
      </c>
      <c r="G237" s="4">
        <f t="shared" si="31"/>
        <v>188</v>
      </c>
      <c r="H237" s="4">
        <f t="shared" si="31"/>
        <v>189</v>
      </c>
      <c r="I237" s="4">
        <f t="shared" si="31"/>
        <v>0</v>
      </c>
      <c r="J237" s="4">
        <f t="shared" si="31"/>
        <v>0</v>
      </c>
      <c r="K237" s="4">
        <f t="shared" si="31"/>
        <v>0</v>
      </c>
      <c r="L237" s="4">
        <f t="shared" si="31"/>
        <v>0</v>
      </c>
      <c r="M237" s="4">
        <f t="shared" si="31"/>
        <v>0</v>
      </c>
      <c r="N237" s="4">
        <f>SUM(D237:M237)</f>
        <v>949</v>
      </c>
    </row>
    <row r="238" spans="1:14" ht="12.75" customHeight="1">
      <c r="A238" s="15" t="s">
        <v>23</v>
      </c>
      <c r="B238" s="4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5" ht="12.75" customHeight="1">
      <c r="A239" s="9" t="s">
        <v>25</v>
      </c>
      <c r="B239" s="8">
        <v>96.4</v>
      </c>
      <c r="C239" s="5"/>
      <c r="D239" s="4">
        <v>96</v>
      </c>
      <c r="E239" s="4">
        <v>95</v>
      </c>
      <c r="F239" s="4">
        <v>95</v>
      </c>
      <c r="G239" s="4">
        <v>92</v>
      </c>
      <c r="H239" s="4">
        <v>92</v>
      </c>
      <c r="I239" s="4"/>
      <c r="J239" s="4"/>
      <c r="K239" s="4"/>
      <c r="L239" s="4"/>
      <c r="M239" s="4"/>
      <c r="N239" s="4">
        <f>SUM(D239+E239+F239+G239+H239+I239+J239+K239+L239+M239)</f>
        <v>470</v>
      </c>
      <c r="O239" s="8">
        <f>IF(COUNT(D239:M239),AVERAGE(D239:M239)," ")</f>
        <v>94</v>
      </c>
    </row>
    <row r="240" spans="1:15" ht="12.75" customHeight="1">
      <c r="A240" s="9" t="s">
        <v>27</v>
      </c>
      <c r="B240" s="8">
        <v>92.7</v>
      </c>
      <c r="D240" s="4">
        <v>95</v>
      </c>
      <c r="E240" s="4">
        <v>93</v>
      </c>
      <c r="F240" s="4">
        <v>89</v>
      </c>
      <c r="G240" s="4">
        <v>95</v>
      </c>
      <c r="H240" s="4">
        <v>95</v>
      </c>
      <c r="I240" s="4"/>
      <c r="J240" s="4"/>
      <c r="K240" s="4"/>
      <c r="L240" s="4"/>
      <c r="M240" s="4"/>
      <c r="N240" s="4">
        <f>SUM(D240+E240+F240+G240+H240+I240+J240+K240+L240+M240)</f>
        <v>467</v>
      </c>
      <c r="O240" s="8">
        <f>IF(COUNT(D240:M240),AVERAGE(D240:M240)," ")</f>
        <v>93.4</v>
      </c>
    </row>
    <row r="241" spans="1:14" ht="12.75" customHeight="1">
      <c r="A241" s="9"/>
      <c r="B241" s="6"/>
      <c r="C241" s="6">
        <f>+B239+B240</f>
        <v>189.10000000000002</v>
      </c>
      <c r="D241" s="4">
        <f aca="true" t="shared" si="32" ref="D241:M241">SUM(D239:D240)</f>
        <v>191</v>
      </c>
      <c r="E241" s="4">
        <f t="shared" si="32"/>
        <v>188</v>
      </c>
      <c r="F241" s="4">
        <f t="shared" si="32"/>
        <v>184</v>
      </c>
      <c r="G241" s="4">
        <f t="shared" si="32"/>
        <v>187</v>
      </c>
      <c r="H241" s="4">
        <f t="shared" si="32"/>
        <v>187</v>
      </c>
      <c r="I241" s="4">
        <f t="shared" si="32"/>
        <v>0</v>
      </c>
      <c r="J241" s="4">
        <f t="shared" si="32"/>
        <v>0</v>
      </c>
      <c r="K241" s="4">
        <f t="shared" si="32"/>
        <v>0</v>
      </c>
      <c r="L241" s="4">
        <f t="shared" si="32"/>
        <v>0</v>
      </c>
      <c r="M241" s="4">
        <f t="shared" si="32"/>
        <v>0</v>
      </c>
      <c r="N241" s="4">
        <f>SUM(D241:M241)</f>
        <v>937</v>
      </c>
    </row>
    <row r="242" spans="1:14" ht="12.75" customHeight="1">
      <c r="A242" s="15" t="s">
        <v>1</v>
      </c>
      <c r="B242" s="4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5" ht="12.75" customHeight="1">
      <c r="A243" s="9"/>
      <c r="B243" s="8"/>
      <c r="C243" s="5"/>
      <c r="D243" s="4">
        <v>191</v>
      </c>
      <c r="E243" s="4">
        <v>190</v>
      </c>
      <c r="F243" s="4">
        <v>189</v>
      </c>
      <c r="G243" s="4">
        <v>191</v>
      </c>
      <c r="H243" s="4">
        <v>189</v>
      </c>
      <c r="I243" s="4"/>
      <c r="J243" s="4"/>
      <c r="K243" s="4"/>
      <c r="L243" s="4"/>
      <c r="M243" s="4"/>
      <c r="N243" s="4">
        <f>SUM(D243+E243+F243+G243+H243+I243+J243+K243+L243+M243)</f>
        <v>950</v>
      </c>
      <c r="O243" s="8">
        <f>IF(COUNT(D243:M243),AVERAGE(D243:M243)," ")</f>
        <v>190</v>
      </c>
    </row>
    <row r="244" spans="1:15" ht="12.75" customHeight="1">
      <c r="A244" s="9"/>
      <c r="B244" s="8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>
        <f>SUM(D244+E244+F244+G244+H244+I244+J244+K244+L244+M244)</f>
        <v>0</v>
      </c>
      <c r="O244" s="8" t="str">
        <f>IF(COUNT(D244:M244),AVERAGE(D244:M244)," ")</f>
        <v> </v>
      </c>
    </row>
    <row r="245" spans="1:14" ht="12.75" customHeight="1">
      <c r="A245" s="9"/>
      <c r="B245" s="6"/>
      <c r="C245" s="6"/>
      <c r="D245" s="4">
        <f aca="true" t="shared" si="33" ref="D245:M245">SUM(D243:D244)</f>
        <v>191</v>
      </c>
      <c r="E245" s="4">
        <f t="shared" si="33"/>
        <v>190</v>
      </c>
      <c r="F245" s="4">
        <f t="shared" si="33"/>
        <v>189</v>
      </c>
      <c r="G245" s="4">
        <f t="shared" si="33"/>
        <v>191</v>
      </c>
      <c r="H245" s="4">
        <f t="shared" si="33"/>
        <v>189</v>
      </c>
      <c r="I245" s="4">
        <f t="shared" si="33"/>
        <v>0</v>
      </c>
      <c r="J245" s="4">
        <f t="shared" si="33"/>
        <v>0</v>
      </c>
      <c r="K245" s="4">
        <f t="shared" si="33"/>
        <v>0</v>
      </c>
      <c r="L245" s="4">
        <f t="shared" si="33"/>
        <v>0</v>
      </c>
      <c r="M245" s="4">
        <f t="shared" si="33"/>
        <v>0</v>
      </c>
      <c r="N245" s="4">
        <f>SUM(D245:M245)</f>
        <v>950</v>
      </c>
    </row>
    <row r="246" spans="1:14" ht="12.75" customHeight="1">
      <c r="A246" s="1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5" ht="12.75" customHeight="1">
      <c r="A247" s="14"/>
      <c r="B247" s="20"/>
      <c r="C247" s="6"/>
      <c r="G247" s="10" t="s">
        <v>9</v>
      </c>
      <c r="H247" s="10" t="s">
        <v>8</v>
      </c>
      <c r="I247" s="10" t="s">
        <v>10</v>
      </c>
      <c r="J247" s="10" t="s">
        <v>11</v>
      </c>
      <c r="K247" s="10" t="s">
        <v>12</v>
      </c>
      <c r="L247" s="10" t="s">
        <v>13</v>
      </c>
      <c r="M247" s="4"/>
      <c r="N247" s="4"/>
      <c r="O247" s="8"/>
    </row>
    <row r="248" spans="1:15" ht="12.75" customHeight="1">
      <c r="A248" s="50"/>
      <c r="B248" s="53" t="s">
        <v>39</v>
      </c>
      <c r="C248" s="54"/>
      <c r="D248" s="15"/>
      <c r="E248" s="15"/>
      <c r="F248" s="15"/>
      <c r="G248" s="49">
        <f>+J209</f>
        <v>5</v>
      </c>
      <c r="H248" s="49">
        <v>4</v>
      </c>
      <c r="I248" s="49">
        <v>0</v>
      </c>
      <c r="J248" s="49">
        <v>1</v>
      </c>
      <c r="K248" s="48">
        <f aca="true" t="shared" si="34" ref="K248:K253">+H248*2+I248*1</f>
        <v>8</v>
      </c>
      <c r="L248" s="49">
        <f>+N233</f>
        <v>959</v>
      </c>
      <c r="M248" s="4"/>
      <c r="N248" s="4"/>
      <c r="O248" s="8"/>
    </row>
    <row r="249" spans="1:15" ht="12.75" customHeight="1">
      <c r="A249" s="14"/>
      <c r="B249" s="53" t="s">
        <v>37</v>
      </c>
      <c r="C249" s="54"/>
      <c r="D249" s="15"/>
      <c r="E249" s="15"/>
      <c r="F249" s="15"/>
      <c r="G249" s="49">
        <f>+J209</f>
        <v>5</v>
      </c>
      <c r="H249" s="49">
        <v>3</v>
      </c>
      <c r="I249" s="49">
        <v>1</v>
      </c>
      <c r="J249" s="49">
        <v>1</v>
      </c>
      <c r="K249" s="48">
        <f t="shared" si="34"/>
        <v>7</v>
      </c>
      <c r="L249" s="49">
        <f>+N229</f>
        <v>972</v>
      </c>
      <c r="M249" s="4"/>
      <c r="N249" s="4"/>
      <c r="O249" s="8"/>
    </row>
    <row r="250" spans="1:15" ht="12.75" customHeight="1">
      <c r="A250" s="15"/>
      <c r="B250" s="53" t="s">
        <v>1</v>
      </c>
      <c r="C250" s="54"/>
      <c r="D250" s="15"/>
      <c r="E250" s="15"/>
      <c r="F250" s="15"/>
      <c r="G250" s="49">
        <f>+J209</f>
        <v>5</v>
      </c>
      <c r="H250" s="49">
        <v>3</v>
      </c>
      <c r="I250" s="49">
        <v>1</v>
      </c>
      <c r="J250" s="49">
        <v>1</v>
      </c>
      <c r="K250" s="48">
        <f t="shared" si="34"/>
        <v>7</v>
      </c>
      <c r="L250" s="49">
        <f>+N245</f>
        <v>950</v>
      </c>
      <c r="M250" s="4"/>
      <c r="N250" s="4"/>
      <c r="O250" s="8"/>
    </row>
    <row r="251" spans="1:15" ht="12.75" customHeight="1">
      <c r="A251" s="14"/>
      <c r="B251" s="55" t="s">
        <v>38</v>
      </c>
      <c r="C251" s="54"/>
      <c r="D251" s="15"/>
      <c r="E251" s="15"/>
      <c r="F251" s="15"/>
      <c r="G251" s="49">
        <f>+J209</f>
        <v>5</v>
      </c>
      <c r="H251" s="49">
        <v>2</v>
      </c>
      <c r="I251" s="49">
        <v>1</v>
      </c>
      <c r="J251" s="49">
        <v>2</v>
      </c>
      <c r="K251" s="48">
        <f t="shared" si="34"/>
        <v>5</v>
      </c>
      <c r="L251" s="49">
        <f>++N225</f>
        <v>954</v>
      </c>
      <c r="M251" s="4"/>
      <c r="N251" s="4"/>
      <c r="O251" s="8"/>
    </row>
    <row r="252" spans="1:15" ht="12.75" customHeight="1">
      <c r="A252" s="14"/>
      <c r="B252" s="53" t="s">
        <v>40</v>
      </c>
      <c r="C252" s="54"/>
      <c r="D252" s="15"/>
      <c r="E252" s="15"/>
      <c r="F252" s="15"/>
      <c r="G252" s="49">
        <f>+J209</f>
        <v>5</v>
      </c>
      <c r="H252" s="49">
        <v>1</v>
      </c>
      <c r="I252" s="49">
        <v>1</v>
      </c>
      <c r="J252" s="49">
        <v>3</v>
      </c>
      <c r="K252" s="48">
        <f t="shared" si="34"/>
        <v>3</v>
      </c>
      <c r="L252" s="49">
        <f>+N237</f>
        <v>949</v>
      </c>
      <c r="M252" s="4"/>
      <c r="N252" s="4"/>
      <c r="O252" s="8"/>
    </row>
    <row r="253" spans="1:15" ht="12.75" customHeight="1">
      <c r="A253" s="14"/>
      <c r="B253" s="53" t="s">
        <v>42</v>
      </c>
      <c r="C253" s="54"/>
      <c r="D253" s="15"/>
      <c r="E253" s="15"/>
      <c r="F253" s="15"/>
      <c r="G253" s="49">
        <f>+J209</f>
        <v>5</v>
      </c>
      <c r="H253" s="49">
        <v>0</v>
      </c>
      <c r="I253" s="49">
        <v>0</v>
      </c>
      <c r="J253" s="49">
        <v>5</v>
      </c>
      <c r="K253" s="48">
        <f t="shared" si="34"/>
        <v>0</v>
      </c>
      <c r="L253" s="49">
        <f>+N241</f>
        <v>937</v>
      </c>
      <c r="M253" s="4"/>
      <c r="N253" s="4"/>
      <c r="O253" s="8"/>
    </row>
    <row r="254" spans="1:15" ht="12.75" customHeight="1">
      <c r="A254" s="26"/>
      <c r="B254" s="22"/>
      <c r="C254" s="37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13"/>
    </row>
    <row r="255" spans="1:15" ht="12.75" customHeight="1">
      <c r="A255" s="38"/>
      <c r="M255" s="22"/>
      <c r="N255" s="22"/>
      <c r="O255" s="25"/>
    </row>
    <row r="256" ht="20.25" customHeight="1">
      <c r="B256" s="18" t="s">
        <v>4</v>
      </c>
    </row>
    <row r="257" ht="12.75" customHeight="1">
      <c r="E257" s="19" t="s">
        <v>5</v>
      </c>
    </row>
    <row r="258" ht="12.75" customHeight="1">
      <c r="E258" s="16" t="s">
        <v>6</v>
      </c>
    </row>
    <row r="259" spans="1:6" ht="12.75" customHeight="1">
      <c r="A259" s="13"/>
      <c r="F259" s="16" t="s">
        <v>17</v>
      </c>
    </row>
    <row r="260" spans="5:10" ht="12.75" customHeight="1">
      <c r="E260" s="17" t="s">
        <v>16</v>
      </c>
      <c r="J260" s="7">
        <v>6</v>
      </c>
    </row>
    <row r="261" ht="12.75" customHeight="1">
      <c r="G261" s="17" t="s">
        <v>15</v>
      </c>
    </row>
    <row r="262" spans="2:10" ht="12.75" customHeight="1">
      <c r="B262" s="15" t="str">
        <f>+A274</f>
        <v>Mrs.J.M. Hibbitt</v>
      </c>
      <c r="C262" s="15"/>
      <c r="D262" s="1"/>
      <c r="F262" s="4"/>
      <c r="G262" s="11"/>
      <c r="H262" s="4"/>
      <c r="J262" s="15" t="str">
        <f>+A293</f>
        <v>Average</v>
      </c>
    </row>
    <row r="263" spans="2:14" ht="12.75" customHeight="1">
      <c r="B263" s="15" t="str">
        <f>+A275</f>
        <v>Mrs.M.J. Briggs</v>
      </c>
      <c r="C263" s="15"/>
      <c r="D263" s="1"/>
      <c r="E263" s="11">
        <f>+I276</f>
        <v>187</v>
      </c>
      <c r="F263" s="4"/>
      <c r="G263" s="19" t="s">
        <v>52</v>
      </c>
      <c r="H263" s="4"/>
      <c r="I263" s="11"/>
      <c r="J263" s="15"/>
      <c r="N263" s="11">
        <f>+I296</f>
        <v>191</v>
      </c>
    </row>
    <row r="264" spans="2:9" ht="12.75" customHeight="1">
      <c r="B264" s="15"/>
      <c r="C264" s="15"/>
      <c r="D264" s="1"/>
      <c r="E264" s="11"/>
      <c r="F264" s="4"/>
      <c r="G264" s="11"/>
      <c r="H264" s="4"/>
      <c r="I264" s="11"/>
    </row>
    <row r="265" spans="2:13" ht="12.75" customHeight="1">
      <c r="B265" s="15" t="str">
        <f>+A278</f>
        <v>A Godden</v>
      </c>
      <c r="C265" s="15"/>
      <c r="D265" s="1"/>
      <c r="E265" s="11"/>
      <c r="G265" s="4"/>
      <c r="H265" s="4"/>
      <c r="J265" s="15" t="str">
        <f>+A290</f>
        <v>J.B. Hall</v>
      </c>
      <c r="K265" s="15"/>
      <c r="L265" s="1"/>
      <c r="M265" s="11"/>
    </row>
    <row r="266" spans="2:14" ht="12.75" customHeight="1">
      <c r="B266" s="15" t="str">
        <f>+A279</f>
        <v>B Wilton</v>
      </c>
      <c r="E266" s="11">
        <f>+I280</f>
        <v>189</v>
      </c>
      <c r="G266" s="19" t="s">
        <v>51</v>
      </c>
      <c r="H266" s="4"/>
      <c r="I266" s="11"/>
      <c r="J266" s="15" t="str">
        <f>+A291</f>
        <v>Miss.F. Major</v>
      </c>
      <c r="N266" s="11">
        <f>+I292</f>
        <v>186</v>
      </c>
    </row>
    <row r="267" spans="6:8" ht="12.75" customHeight="1">
      <c r="F267" s="4"/>
      <c r="G267" s="4"/>
      <c r="H267" s="4"/>
    </row>
    <row r="268" spans="2:10" ht="12.75" customHeight="1">
      <c r="B268" s="15" t="str">
        <f>+A282</f>
        <v>Mrs.P. Major</v>
      </c>
      <c r="G268" s="4"/>
      <c r="H268" s="4"/>
      <c r="J268" s="15" t="str">
        <f>+A286</f>
        <v>D. Hopper</v>
      </c>
    </row>
    <row r="269" spans="2:14" ht="12.75" customHeight="1">
      <c r="B269" s="15" t="str">
        <f>+A283</f>
        <v>Miss.S. Alford</v>
      </c>
      <c r="E269" s="11">
        <f>+I284</f>
        <v>189</v>
      </c>
      <c r="G269" s="19" t="s">
        <v>51</v>
      </c>
      <c r="H269" s="4"/>
      <c r="I269" s="11"/>
      <c r="J269" s="15" t="str">
        <f>+A287</f>
        <v>G. Faulkner</v>
      </c>
      <c r="N269" s="11">
        <f>+I288</f>
        <v>187</v>
      </c>
    </row>
    <row r="270" spans="2:14" ht="12.75" customHeight="1">
      <c r="B270" s="15"/>
      <c r="E270" s="11"/>
      <c r="G270" s="19"/>
      <c r="H270" s="4"/>
      <c r="I270" s="11"/>
      <c r="J270" s="15"/>
      <c r="N270" s="11"/>
    </row>
    <row r="271" spans="2:4" ht="12.75" customHeight="1">
      <c r="B271" s="3" t="s">
        <v>2</v>
      </c>
      <c r="C271" s="3" t="s">
        <v>7</v>
      </c>
      <c r="D271" s="2" t="s">
        <v>3</v>
      </c>
    </row>
    <row r="272" spans="1:15" ht="12.75" customHeight="1">
      <c r="A272" s="2" t="s">
        <v>0</v>
      </c>
      <c r="B272" s="3" t="s">
        <v>1</v>
      </c>
      <c r="C272" s="3" t="s">
        <v>1</v>
      </c>
      <c r="D272" s="7">
        <v>1</v>
      </c>
      <c r="E272" s="7">
        <v>2</v>
      </c>
      <c r="F272" s="7">
        <v>3</v>
      </c>
      <c r="G272" s="7">
        <v>4</v>
      </c>
      <c r="H272" s="7">
        <v>5</v>
      </c>
      <c r="I272" s="7">
        <v>6</v>
      </c>
      <c r="J272" s="7">
        <v>7</v>
      </c>
      <c r="K272" s="7">
        <v>8</v>
      </c>
      <c r="L272" s="7">
        <v>9</v>
      </c>
      <c r="M272" s="7">
        <v>10</v>
      </c>
      <c r="N272" s="12" t="s">
        <v>13</v>
      </c>
      <c r="O272" s="12" t="s">
        <v>14</v>
      </c>
    </row>
    <row r="273" spans="1:15" ht="12.75" customHeight="1">
      <c r="A273" s="23" t="s">
        <v>23</v>
      </c>
      <c r="B273" s="5"/>
      <c r="C273" s="5"/>
      <c r="D273" s="7"/>
      <c r="E273" s="7"/>
      <c r="F273" s="7"/>
      <c r="G273" s="7"/>
      <c r="H273" s="7"/>
      <c r="I273" s="2"/>
      <c r="J273" s="2"/>
      <c r="K273" s="2"/>
      <c r="L273" s="2"/>
      <c r="M273" s="2"/>
      <c r="N273" s="3"/>
      <c r="O273" s="3"/>
    </row>
    <row r="274" spans="1:15" ht="12.75" customHeight="1">
      <c r="A274" s="9" t="s">
        <v>24</v>
      </c>
      <c r="B274" s="8">
        <v>97.6</v>
      </c>
      <c r="C274" s="6"/>
      <c r="D274" s="4">
        <v>94</v>
      </c>
      <c r="E274" s="4">
        <v>96</v>
      </c>
      <c r="F274" s="4">
        <v>95</v>
      </c>
      <c r="G274" s="4">
        <v>96</v>
      </c>
      <c r="H274" s="4">
        <v>97</v>
      </c>
      <c r="I274" s="4">
        <v>96</v>
      </c>
      <c r="J274" s="4"/>
      <c r="K274" s="4"/>
      <c r="L274" s="4"/>
      <c r="M274" s="4"/>
      <c r="N274" s="4">
        <f>SUM(D274+E274+F274+G274+H274+I274+J274+K274+L274+M274)</f>
        <v>574</v>
      </c>
      <c r="O274" s="8">
        <f>IF(COUNT(D274:M274),AVERAGE(D274:M274)," ")</f>
        <v>95.66666666666667</v>
      </c>
    </row>
    <row r="275" spans="1:15" ht="12.75" customHeight="1">
      <c r="A275" s="9" t="s">
        <v>26</v>
      </c>
      <c r="B275" s="8">
        <v>94.1</v>
      </c>
      <c r="D275" s="4">
        <v>92</v>
      </c>
      <c r="E275" s="4">
        <v>97</v>
      </c>
      <c r="F275" s="4">
        <v>97</v>
      </c>
      <c r="G275" s="4">
        <v>95</v>
      </c>
      <c r="H275" s="4">
        <v>95</v>
      </c>
      <c r="I275" s="4">
        <v>91</v>
      </c>
      <c r="J275" s="4"/>
      <c r="K275" s="4"/>
      <c r="L275" s="4"/>
      <c r="M275" s="11"/>
      <c r="N275" s="4">
        <f>SUM(D275+E275+F275+G275+H275+I275+J275+K275+L275+M275)</f>
        <v>567</v>
      </c>
      <c r="O275" s="8">
        <f>IF(COUNT(D275:M275),AVERAGE(D275:M275)," ")</f>
        <v>94.5</v>
      </c>
    </row>
    <row r="276" spans="1:14" ht="12.75" customHeight="1">
      <c r="A276" s="9"/>
      <c r="B276" s="6"/>
      <c r="C276" s="6">
        <f>+B274+B275</f>
        <v>191.7</v>
      </c>
      <c r="D276" s="4">
        <f aca="true" t="shared" si="35" ref="D276:M276">SUM(D274:D275)</f>
        <v>186</v>
      </c>
      <c r="E276" s="4">
        <f t="shared" si="35"/>
        <v>193</v>
      </c>
      <c r="F276" s="4">
        <f t="shared" si="35"/>
        <v>192</v>
      </c>
      <c r="G276" s="4">
        <f t="shared" si="35"/>
        <v>191</v>
      </c>
      <c r="H276" s="4">
        <f t="shared" si="35"/>
        <v>192</v>
      </c>
      <c r="I276" s="4">
        <f t="shared" si="35"/>
        <v>187</v>
      </c>
      <c r="J276" s="4">
        <f t="shared" si="35"/>
        <v>0</v>
      </c>
      <c r="K276" s="4">
        <f t="shared" si="35"/>
        <v>0</v>
      </c>
      <c r="L276" s="4">
        <f t="shared" si="35"/>
        <v>0</v>
      </c>
      <c r="M276" s="4">
        <f t="shared" si="35"/>
        <v>0</v>
      </c>
      <c r="N276" s="4">
        <f>SUM(D276:M276)</f>
        <v>1141</v>
      </c>
    </row>
    <row r="277" spans="1:15" ht="12.75" customHeight="1">
      <c r="A277" s="23" t="s">
        <v>28</v>
      </c>
      <c r="B277" s="4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8"/>
    </row>
    <row r="278" spans="1:15" ht="12.75" customHeight="1">
      <c r="A278" s="9" t="s">
        <v>35</v>
      </c>
      <c r="B278" s="8">
        <v>96.8</v>
      </c>
      <c r="C278" s="5"/>
      <c r="D278" s="4">
        <v>99</v>
      </c>
      <c r="E278" s="4">
        <v>97</v>
      </c>
      <c r="F278" s="4">
        <v>97</v>
      </c>
      <c r="G278" s="11">
        <v>100</v>
      </c>
      <c r="H278" s="56">
        <v>97</v>
      </c>
      <c r="I278" s="4">
        <v>96</v>
      </c>
      <c r="J278" s="4"/>
      <c r="K278" s="4"/>
      <c r="L278" s="4"/>
      <c r="M278" s="4"/>
      <c r="N278" s="4">
        <f>SUM(D278+E278+F278+G278+H278+I278+J278+K278+L278+M278)</f>
        <v>586</v>
      </c>
      <c r="O278" s="8">
        <f>IF(COUNT(D278:M278),AVERAGE(D278:M278)," ")</f>
        <v>97.66666666666667</v>
      </c>
    </row>
    <row r="279" spans="1:15" ht="12.75" customHeight="1">
      <c r="A279" s="9" t="s">
        <v>36</v>
      </c>
      <c r="B279" s="8">
        <v>94.8</v>
      </c>
      <c r="D279" s="4">
        <v>98</v>
      </c>
      <c r="E279" s="4">
        <v>96</v>
      </c>
      <c r="F279" s="4">
        <v>96</v>
      </c>
      <c r="G279" s="4">
        <v>97</v>
      </c>
      <c r="H279" s="4">
        <v>95</v>
      </c>
      <c r="I279" s="4">
        <v>93</v>
      </c>
      <c r="N279" s="4">
        <f>SUM(D279+E279+F279+G279+H279+I279+J279+K279+L279+M279)</f>
        <v>575</v>
      </c>
      <c r="O279" s="8">
        <f>IF(COUNT(D279:M279),AVERAGE(D279:M279)," ")</f>
        <v>95.83333333333333</v>
      </c>
    </row>
    <row r="280" spans="1:15" ht="12.75" customHeight="1">
      <c r="A280" s="9"/>
      <c r="B280" s="6"/>
      <c r="C280" s="6">
        <f>+B278+B279</f>
        <v>191.6</v>
      </c>
      <c r="D280" s="4">
        <f aca="true" t="shared" si="36" ref="D280:M280">SUM(D278:D279)</f>
        <v>197</v>
      </c>
      <c r="E280" s="4">
        <f t="shared" si="36"/>
        <v>193</v>
      </c>
      <c r="F280" s="4">
        <f t="shared" si="36"/>
        <v>193</v>
      </c>
      <c r="G280" s="4">
        <f t="shared" si="36"/>
        <v>197</v>
      </c>
      <c r="H280" s="4">
        <f t="shared" si="36"/>
        <v>192</v>
      </c>
      <c r="I280" s="4">
        <f t="shared" si="36"/>
        <v>189</v>
      </c>
      <c r="J280" s="4">
        <f t="shared" si="36"/>
        <v>0</v>
      </c>
      <c r="K280" s="4">
        <f t="shared" si="36"/>
        <v>0</v>
      </c>
      <c r="L280" s="4">
        <f t="shared" si="36"/>
        <v>0</v>
      </c>
      <c r="M280" s="4">
        <f t="shared" si="36"/>
        <v>0</v>
      </c>
      <c r="N280" s="4">
        <f>SUM(D280:M280)</f>
        <v>1161</v>
      </c>
      <c r="O280" s="8"/>
    </row>
    <row r="281" spans="1:15" ht="12.75" customHeight="1">
      <c r="A281" s="21" t="s">
        <v>18</v>
      </c>
      <c r="B281" s="4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8"/>
    </row>
    <row r="282" spans="1:15" ht="12.75" customHeight="1">
      <c r="A282" s="9" t="s">
        <v>20</v>
      </c>
      <c r="B282" s="8">
        <v>97.2</v>
      </c>
      <c r="C282" s="5"/>
      <c r="D282" s="4">
        <v>98</v>
      </c>
      <c r="E282" s="4">
        <v>95</v>
      </c>
      <c r="F282" s="4">
        <v>99</v>
      </c>
      <c r="G282" s="4">
        <v>99</v>
      </c>
      <c r="H282" s="4">
        <v>94</v>
      </c>
      <c r="I282" s="4">
        <v>98</v>
      </c>
      <c r="J282" s="4"/>
      <c r="K282" s="4"/>
      <c r="L282" s="4"/>
      <c r="M282" s="4"/>
      <c r="N282" s="4">
        <f>SUM(D282+E282+F282+G282+H282+I282+J282+K282+L282+M282)</f>
        <v>583</v>
      </c>
      <c r="O282" s="8">
        <f>IF(COUNT(D282:M282),AVERAGE(D282:M282)," ")</f>
        <v>97.16666666666667</v>
      </c>
    </row>
    <row r="283" spans="1:15" ht="12.75" customHeight="1">
      <c r="A283" s="9" t="s">
        <v>19</v>
      </c>
      <c r="B283" s="8">
        <v>93.1</v>
      </c>
      <c r="D283" s="4">
        <v>96</v>
      </c>
      <c r="E283" s="4">
        <v>94</v>
      </c>
      <c r="F283" s="4">
        <v>96</v>
      </c>
      <c r="G283" s="22">
        <v>93</v>
      </c>
      <c r="H283" s="4">
        <v>95</v>
      </c>
      <c r="I283" s="4">
        <v>91</v>
      </c>
      <c r="J283" s="4"/>
      <c r="K283" s="4"/>
      <c r="L283" s="4"/>
      <c r="M283" s="4"/>
      <c r="N283" s="4">
        <f>SUM(D283+E283+F283+G283+H283+I283+J283+K283+L283+M283)</f>
        <v>565</v>
      </c>
      <c r="O283" s="8">
        <f>IF(COUNT(D283:M283),AVERAGE(D283:M283)," ")</f>
        <v>94.16666666666667</v>
      </c>
    </row>
    <row r="284" spans="1:15" ht="12.75" customHeight="1">
      <c r="A284" s="9"/>
      <c r="B284" s="6"/>
      <c r="C284" s="6">
        <f>+B282+B283</f>
        <v>190.3</v>
      </c>
      <c r="D284" s="4">
        <f aca="true" t="shared" si="37" ref="D284:M284">SUM(D282:D283)</f>
        <v>194</v>
      </c>
      <c r="E284" s="4">
        <f t="shared" si="37"/>
        <v>189</v>
      </c>
      <c r="F284" s="4">
        <f t="shared" si="37"/>
        <v>195</v>
      </c>
      <c r="G284" s="4">
        <f t="shared" si="37"/>
        <v>192</v>
      </c>
      <c r="H284" s="4">
        <f t="shared" si="37"/>
        <v>189</v>
      </c>
      <c r="I284" s="4">
        <f t="shared" si="37"/>
        <v>189</v>
      </c>
      <c r="J284" s="4">
        <f t="shared" si="37"/>
        <v>0</v>
      </c>
      <c r="K284" s="4">
        <f t="shared" si="37"/>
        <v>0</v>
      </c>
      <c r="L284" s="4">
        <f t="shared" si="37"/>
        <v>0</v>
      </c>
      <c r="M284" s="4">
        <f t="shared" si="37"/>
        <v>0</v>
      </c>
      <c r="N284" s="4">
        <f>SUM(D284:M284)</f>
        <v>1148</v>
      </c>
      <c r="O284" s="8"/>
    </row>
    <row r="285" spans="1:14" ht="12.75" customHeight="1">
      <c r="A285" s="15" t="s">
        <v>28</v>
      </c>
      <c r="B285" s="4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5" ht="12.75" customHeight="1">
      <c r="A286" s="9" t="s">
        <v>30</v>
      </c>
      <c r="B286" s="8">
        <v>94.8</v>
      </c>
      <c r="C286" s="5"/>
      <c r="D286" s="4">
        <v>99</v>
      </c>
      <c r="E286" s="4">
        <v>95</v>
      </c>
      <c r="F286" s="4">
        <v>96</v>
      </c>
      <c r="G286" s="4">
        <v>97</v>
      </c>
      <c r="H286" s="4">
        <v>93</v>
      </c>
      <c r="I286" s="4">
        <v>94</v>
      </c>
      <c r="J286" s="4"/>
      <c r="K286" s="4"/>
      <c r="L286" s="4"/>
      <c r="M286" s="4"/>
      <c r="N286" s="4">
        <f>SUM(D286+E286+F286+G286+H286+I286+J286+K286+L286+M286)</f>
        <v>574</v>
      </c>
      <c r="O286" s="8">
        <f>IF(COUNT(D286:M286),AVERAGE(D286:M286)," ")</f>
        <v>95.66666666666667</v>
      </c>
    </row>
    <row r="287" spans="1:15" ht="12.75" customHeight="1">
      <c r="A287" s="9" t="s">
        <v>29</v>
      </c>
      <c r="B287" s="8">
        <v>94.5</v>
      </c>
      <c r="D287" s="4">
        <v>92</v>
      </c>
      <c r="E287" s="4">
        <v>96</v>
      </c>
      <c r="F287" s="4">
        <v>94</v>
      </c>
      <c r="G287" s="4">
        <v>91</v>
      </c>
      <c r="H287" s="4">
        <v>96</v>
      </c>
      <c r="I287" s="4">
        <v>93</v>
      </c>
      <c r="J287" s="4"/>
      <c r="K287" s="4"/>
      <c r="L287" s="4"/>
      <c r="M287" s="4"/>
      <c r="N287" s="4">
        <f>SUM(D287+E287+F287+G287+H287+I287+J287+K287+L287+M287)</f>
        <v>562</v>
      </c>
      <c r="O287" s="8">
        <f>IF(COUNT(D287:M287),AVERAGE(D287:M287)," ")</f>
        <v>93.66666666666667</v>
      </c>
    </row>
    <row r="288" spans="1:14" ht="12.75" customHeight="1">
      <c r="A288" s="9"/>
      <c r="B288" s="6"/>
      <c r="C288" s="6">
        <f>+B286+B287</f>
        <v>189.3</v>
      </c>
      <c r="D288" s="4">
        <f aca="true" t="shared" si="38" ref="D288:M288">SUM(D286:D287)</f>
        <v>191</v>
      </c>
      <c r="E288" s="4">
        <f t="shared" si="38"/>
        <v>191</v>
      </c>
      <c r="F288" s="4">
        <f t="shared" si="38"/>
        <v>190</v>
      </c>
      <c r="G288" s="4">
        <f t="shared" si="38"/>
        <v>188</v>
      </c>
      <c r="H288" s="4">
        <f t="shared" si="38"/>
        <v>189</v>
      </c>
      <c r="I288" s="4">
        <f t="shared" si="38"/>
        <v>187</v>
      </c>
      <c r="J288" s="4">
        <f t="shared" si="38"/>
        <v>0</v>
      </c>
      <c r="K288" s="4">
        <f t="shared" si="38"/>
        <v>0</v>
      </c>
      <c r="L288" s="4">
        <f t="shared" si="38"/>
        <v>0</v>
      </c>
      <c r="M288" s="4">
        <f t="shared" si="38"/>
        <v>0</v>
      </c>
      <c r="N288" s="4">
        <f>SUM(D288:M288)</f>
        <v>1136</v>
      </c>
    </row>
    <row r="289" spans="1:14" ht="12.75" customHeight="1">
      <c r="A289" s="15" t="s">
        <v>23</v>
      </c>
      <c r="B289" s="4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5" ht="12.75" customHeight="1">
      <c r="A290" s="9" t="s">
        <v>25</v>
      </c>
      <c r="B290" s="8">
        <v>96.4</v>
      </c>
      <c r="C290" s="5"/>
      <c r="D290" s="4">
        <v>96</v>
      </c>
      <c r="E290" s="4">
        <v>95</v>
      </c>
      <c r="F290" s="4">
        <v>95</v>
      </c>
      <c r="G290" s="4">
        <v>92</v>
      </c>
      <c r="H290" s="4">
        <v>92</v>
      </c>
      <c r="I290" s="4">
        <v>92</v>
      </c>
      <c r="J290" s="4"/>
      <c r="K290" s="4"/>
      <c r="L290" s="4"/>
      <c r="M290" s="4"/>
      <c r="N290" s="4">
        <f>SUM(D290+E290+F290+G290+H290+I290+J290+K290+L290+M290)</f>
        <v>562</v>
      </c>
      <c r="O290" s="8">
        <f>IF(COUNT(D290:M290),AVERAGE(D290:M290)," ")</f>
        <v>93.66666666666667</v>
      </c>
    </row>
    <row r="291" spans="1:15" ht="12.75" customHeight="1">
      <c r="A291" s="9" t="s">
        <v>27</v>
      </c>
      <c r="B291" s="8">
        <v>92.7</v>
      </c>
      <c r="D291" s="4">
        <v>95</v>
      </c>
      <c r="E291" s="4">
        <v>93</v>
      </c>
      <c r="F291" s="4">
        <v>89</v>
      </c>
      <c r="G291" s="4">
        <v>95</v>
      </c>
      <c r="H291" s="4">
        <v>95</v>
      </c>
      <c r="I291" s="4">
        <v>94</v>
      </c>
      <c r="J291" s="4"/>
      <c r="K291" s="4"/>
      <c r="L291" s="4"/>
      <c r="M291" s="4"/>
      <c r="N291" s="4">
        <f>SUM(D291+E291+F291+G291+H291+I291+J291+K291+L291+M291)</f>
        <v>561</v>
      </c>
      <c r="O291" s="8">
        <f>IF(COUNT(D291:M291),AVERAGE(D291:M291)," ")</f>
        <v>93.5</v>
      </c>
    </row>
    <row r="292" spans="1:14" ht="12.75" customHeight="1">
      <c r="A292" s="9"/>
      <c r="B292" s="6"/>
      <c r="C292" s="6">
        <f>+B290+B291</f>
        <v>189.10000000000002</v>
      </c>
      <c r="D292" s="4">
        <f aca="true" t="shared" si="39" ref="D292:M292">SUM(D290:D291)</f>
        <v>191</v>
      </c>
      <c r="E292" s="4">
        <f t="shared" si="39"/>
        <v>188</v>
      </c>
      <c r="F292" s="4">
        <f t="shared" si="39"/>
        <v>184</v>
      </c>
      <c r="G292" s="4">
        <f t="shared" si="39"/>
        <v>187</v>
      </c>
      <c r="H292" s="4">
        <f t="shared" si="39"/>
        <v>187</v>
      </c>
      <c r="I292" s="4">
        <f t="shared" si="39"/>
        <v>186</v>
      </c>
      <c r="J292" s="4">
        <f t="shared" si="39"/>
        <v>0</v>
      </c>
      <c r="K292" s="4">
        <f t="shared" si="39"/>
        <v>0</v>
      </c>
      <c r="L292" s="4">
        <f t="shared" si="39"/>
        <v>0</v>
      </c>
      <c r="M292" s="4">
        <f t="shared" si="39"/>
        <v>0</v>
      </c>
      <c r="N292" s="4">
        <f>SUM(D292:M292)</f>
        <v>1123</v>
      </c>
    </row>
    <row r="293" spans="1:14" ht="12.75" customHeight="1">
      <c r="A293" s="15" t="s">
        <v>1</v>
      </c>
      <c r="B293" s="4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5" ht="12.75" customHeight="1">
      <c r="A294" s="9"/>
      <c r="B294" s="8"/>
      <c r="C294" s="5"/>
      <c r="D294" s="4">
        <v>191</v>
      </c>
      <c r="E294" s="4">
        <v>190</v>
      </c>
      <c r="F294" s="4">
        <v>189</v>
      </c>
      <c r="G294" s="4">
        <v>191</v>
      </c>
      <c r="H294" s="4">
        <v>189</v>
      </c>
      <c r="I294" s="4">
        <v>191</v>
      </c>
      <c r="J294" s="4"/>
      <c r="K294" s="4"/>
      <c r="L294" s="4"/>
      <c r="M294" s="4"/>
      <c r="N294" s="4">
        <f>SUM(D294+E294+F294+G294+H294+I294+J294+K294+L294+M294)</f>
        <v>1141</v>
      </c>
      <c r="O294" s="8">
        <f>IF(COUNT(D294:M294),AVERAGE(D294:M294)," ")</f>
        <v>190.16666666666666</v>
      </c>
    </row>
    <row r="295" spans="1:15" ht="12.75" customHeight="1">
      <c r="A295" s="9"/>
      <c r="B295" s="8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>
        <f>SUM(D295+E295+F295+G295+H295+I295+J295+K295+L295+M295)</f>
        <v>0</v>
      </c>
      <c r="O295" s="8" t="str">
        <f>IF(COUNT(D295:M295),AVERAGE(D295:M295)," ")</f>
        <v> </v>
      </c>
    </row>
    <row r="296" spans="1:14" ht="12.75" customHeight="1">
      <c r="A296" s="9"/>
      <c r="B296" s="6"/>
      <c r="C296" s="6"/>
      <c r="D296" s="4">
        <f aca="true" t="shared" si="40" ref="D296:M296">SUM(D294:D295)</f>
        <v>191</v>
      </c>
      <c r="E296" s="4">
        <f t="shared" si="40"/>
        <v>190</v>
      </c>
      <c r="F296" s="4">
        <f t="shared" si="40"/>
        <v>189</v>
      </c>
      <c r="G296" s="4">
        <f t="shared" si="40"/>
        <v>191</v>
      </c>
      <c r="H296" s="4">
        <f t="shared" si="40"/>
        <v>189</v>
      </c>
      <c r="I296" s="4">
        <f t="shared" si="40"/>
        <v>191</v>
      </c>
      <c r="J296" s="4">
        <f t="shared" si="40"/>
        <v>0</v>
      </c>
      <c r="K296" s="4">
        <f t="shared" si="40"/>
        <v>0</v>
      </c>
      <c r="L296" s="4">
        <f t="shared" si="40"/>
        <v>0</v>
      </c>
      <c r="M296" s="4">
        <f t="shared" si="40"/>
        <v>0</v>
      </c>
      <c r="N296" s="4">
        <f>SUM(D296:M296)</f>
        <v>1141</v>
      </c>
    </row>
    <row r="297" spans="1:14" ht="12.75" customHeight="1">
      <c r="A297" s="1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5" ht="12.75" customHeight="1">
      <c r="A298" s="14"/>
      <c r="B298" s="20"/>
      <c r="C298" s="6"/>
      <c r="G298" s="10" t="s">
        <v>9</v>
      </c>
      <c r="H298" s="10" t="s">
        <v>8</v>
      </c>
      <c r="I298" s="10" t="s">
        <v>10</v>
      </c>
      <c r="J298" s="10" t="s">
        <v>11</v>
      </c>
      <c r="K298" s="10" t="s">
        <v>12</v>
      </c>
      <c r="L298" s="10" t="s">
        <v>13</v>
      </c>
      <c r="M298" s="4"/>
      <c r="N298" s="4"/>
      <c r="O298" s="8"/>
    </row>
    <row r="299" spans="1:15" ht="12.75" customHeight="1">
      <c r="A299" s="50"/>
      <c r="B299" s="53" t="s">
        <v>39</v>
      </c>
      <c r="C299" s="54"/>
      <c r="D299" s="15"/>
      <c r="E299" s="15"/>
      <c r="F299" s="15"/>
      <c r="G299" s="49">
        <f>+J260</f>
        <v>6</v>
      </c>
      <c r="H299" s="49">
        <v>5</v>
      </c>
      <c r="I299" s="49">
        <v>0</v>
      </c>
      <c r="J299" s="49">
        <v>1</v>
      </c>
      <c r="K299" s="48">
        <f aca="true" t="shared" si="41" ref="K299:K304">+H299*2+I299*1</f>
        <v>10</v>
      </c>
      <c r="L299" s="49">
        <f>+N284</f>
        <v>1148</v>
      </c>
      <c r="M299" s="4"/>
      <c r="N299" s="4"/>
      <c r="O299" s="8"/>
    </row>
    <row r="300" spans="1:15" ht="12.75" customHeight="1">
      <c r="A300" s="14"/>
      <c r="B300" s="53" t="s">
        <v>37</v>
      </c>
      <c r="C300" s="54"/>
      <c r="D300" s="15"/>
      <c r="E300" s="15"/>
      <c r="F300" s="15"/>
      <c r="G300" s="49">
        <f>+J260</f>
        <v>6</v>
      </c>
      <c r="H300" s="49">
        <v>4</v>
      </c>
      <c r="I300" s="49">
        <v>1</v>
      </c>
      <c r="J300" s="49">
        <v>1</v>
      </c>
      <c r="K300" s="48">
        <f t="shared" si="41"/>
        <v>9</v>
      </c>
      <c r="L300" s="49">
        <f>+N280</f>
        <v>1161</v>
      </c>
      <c r="M300" s="4"/>
      <c r="N300" s="4"/>
      <c r="O300" s="8"/>
    </row>
    <row r="301" spans="1:15" ht="12.75" customHeight="1">
      <c r="A301" s="15"/>
      <c r="B301" s="53" t="s">
        <v>1</v>
      </c>
      <c r="C301" s="54"/>
      <c r="D301" s="15"/>
      <c r="E301" s="15"/>
      <c r="F301" s="15"/>
      <c r="G301" s="49">
        <f>+J260</f>
        <v>6</v>
      </c>
      <c r="H301" s="49">
        <v>4</v>
      </c>
      <c r="I301" s="49">
        <v>1</v>
      </c>
      <c r="J301" s="49">
        <v>1</v>
      </c>
      <c r="K301" s="48">
        <f t="shared" si="41"/>
        <v>9</v>
      </c>
      <c r="L301" s="49">
        <f>+N296</f>
        <v>1141</v>
      </c>
      <c r="M301" s="4"/>
      <c r="N301" s="4"/>
      <c r="O301" s="8"/>
    </row>
    <row r="302" spans="1:15" ht="12.75" customHeight="1">
      <c r="A302" s="14"/>
      <c r="B302" s="55" t="s">
        <v>38</v>
      </c>
      <c r="C302" s="54"/>
      <c r="D302" s="15"/>
      <c r="E302" s="15"/>
      <c r="F302" s="15"/>
      <c r="G302" s="49">
        <f>+J260</f>
        <v>6</v>
      </c>
      <c r="H302" s="49">
        <v>2</v>
      </c>
      <c r="I302" s="49">
        <v>1</v>
      </c>
      <c r="J302" s="49">
        <v>3</v>
      </c>
      <c r="K302" s="48">
        <f t="shared" si="41"/>
        <v>5</v>
      </c>
      <c r="L302" s="49">
        <f>++N276</f>
        <v>1141</v>
      </c>
      <c r="M302" s="4"/>
      <c r="N302" s="4"/>
      <c r="O302" s="8"/>
    </row>
    <row r="303" spans="1:15" ht="12.75" customHeight="1">
      <c r="A303" s="14"/>
      <c r="B303" s="53" t="s">
        <v>40</v>
      </c>
      <c r="C303" s="54"/>
      <c r="D303" s="15"/>
      <c r="E303" s="15"/>
      <c r="F303" s="15"/>
      <c r="G303" s="49">
        <f>+J260</f>
        <v>6</v>
      </c>
      <c r="H303" s="49">
        <v>1</v>
      </c>
      <c r="I303" s="49">
        <v>1</v>
      </c>
      <c r="J303" s="49">
        <v>4</v>
      </c>
      <c r="K303" s="48">
        <f t="shared" si="41"/>
        <v>3</v>
      </c>
      <c r="L303" s="49">
        <f>+N288</f>
        <v>1136</v>
      </c>
      <c r="M303" s="4"/>
      <c r="N303" s="4"/>
      <c r="O303" s="8"/>
    </row>
    <row r="304" spans="1:15" ht="12.75" customHeight="1">
      <c r="A304" s="14"/>
      <c r="B304" s="53" t="s">
        <v>42</v>
      </c>
      <c r="C304" s="54"/>
      <c r="D304" s="15"/>
      <c r="E304" s="15"/>
      <c r="F304" s="15"/>
      <c r="G304" s="49">
        <f>+J260</f>
        <v>6</v>
      </c>
      <c r="H304" s="49">
        <v>0</v>
      </c>
      <c r="I304" s="49">
        <v>0</v>
      </c>
      <c r="J304" s="49">
        <v>6</v>
      </c>
      <c r="K304" s="48">
        <f t="shared" si="41"/>
        <v>0</v>
      </c>
      <c r="L304" s="49">
        <f>+N292</f>
        <v>1123</v>
      </c>
      <c r="M304" s="4"/>
      <c r="N304" s="4"/>
      <c r="O304" s="8"/>
    </row>
    <row r="305" spans="1:15" ht="12.75" customHeight="1">
      <c r="A305" s="38"/>
      <c r="B305" s="25"/>
      <c r="C305" s="37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5"/>
    </row>
    <row r="306" spans="1:15" ht="12.75" customHeight="1">
      <c r="A306" s="38"/>
      <c r="B306" s="25"/>
      <c r="C306" s="13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5"/>
    </row>
    <row r="307" ht="20.25" customHeight="1">
      <c r="B307" s="18" t="s">
        <v>4</v>
      </c>
    </row>
    <row r="308" ht="12.75" customHeight="1">
      <c r="E308" s="19" t="s">
        <v>5</v>
      </c>
    </row>
    <row r="309" ht="12.75" customHeight="1">
      <c r="E309" s="16" t="s">
        <v>6</v>
      </c>
    </row>
    <row r="310" spans="1:6" ht="12.75" customHeight="1">
      <c r="A310" s="13"/>
      <c r="F310" s="16" t="s">
        <v>17</v>
      </c>
    </row>
    <row r="311" spans="5:10" ht="12.75" customHeight="1">
      <c r="E311" s="17" t="s">
        <v>16</v>
      </c>
      <c r="J311" s="7">
        <v>7</v>
      </c>
    </row>
    <row r="312" ht="12.75" customHeight="1">
      <c r="G312" s="17" t="s">
        <v>15</v>
      </c>
    </row>
    <row r="313" spans="2:13" ht="12.75" customHeight="1">
      <c r="B313" s="15" t="str">
        <f>+A325</f>
        <v>Mrs.J.M. Hibbitt</v>
      </c>
      <c r="C313" s="15"/>
      <c r="D313" s="1"/>
      <c r="F313" s="4"/>
      <c r="G313" s="11"/>
      <c r="H313" s="4"/>
      <c r="J313" s="15" t="str">
        <f>+A341</f>
        <v>J.B. Hall</v>
      </c>
      <c r="K313" s="15"/>
      <c r="L313" s="1"/>
      <c r="M313" s="11"/>
    </row>
    <row r="314" spans="2:14" ht="12.75" customHeight="1">
      <c r="B314" s="15" t="str">
        <f>+A326</f>
        <v>Mrs.M.J. Briggs</v>
      </c>
      <c r="C314" s="15"/>
      <c r="D314" s="1"/>
      <c r="E314" s="11">
        <f>+J327</f>
        <v>185</v>
      </c>
      <c r="F314" s="4"/>
      <c r="G314" s="19" t="s">
        <v>53</v>
      </c>
      <c r="H314" s="4"/>
      <c r="I314" s="11"/>
      <c r="J314" s="15" t="str">
        <f>+A342</f>
        <v>Miss.F. Major</v>
      </c>
      <c r="N314" s="11">
        <f>+J343</f>
        <v>185</v>
      </c>
    </row>
    <row r="315" spans="2:9" ht="12.75" customHeight="1">
      <c r="B315" s="15"/>
      <c r="C315" s="15"/>
      <c r="D315" s="1"/>
      <c r="E315" s="11"/>
      <c r="F315" s="4"/>
      <c r="G315" s="11"/>
      <c r="H315" s="4"/>
      <c r="I315" s="11"/>
    </row>
    <row r="316" spans="2:10" ht="12.75" customHeight="1">
      <c r="B316" s="15" t="str">
        <f>+A329</f>
        <v>A Godden</v>
      </c>
      <c r="C316" s="15"/>
      <c r="D316" s="1"/>
      <c r="E316" s="11"/>
      <c r="G316" s="4"/>
      <c r="H316" s="4"/>
      <c r="J316" s="15" t="str">
        <f>+A337</f>
        <v>D. Hopper</v>
      </c>
    </row>
    <row r="317" spans="2:14" ht="12.75" customHeight="1">
      <c r="B317" s="15" t="str">
        <f>+A330</f>
        <v>B Wilton</v>
      </c>
      <c r="E317" s="11">
        <f>+J331</f>
        <v>194</v>
      </c>
      <c r="G317" s="19" t="s">
        <v>51</v>
      </c>
      <c r="H317" s="4"/>
      <c r="I317" s="11"/>
      <c r="J317" s="15" t="str">
        <f>+A338</f>
        <v>G. Faulkner</v>
      </c>
      <c r="N317" s="11">
        <f>+J339</f>
        <v>185</v>
      </c>
    </row>
    <row r="318" spans="6:8" ht="12.75" customHeight="1">
      <c r="F318" s="4"/>
      <c r="G318" s="4"/>
      <c r="H318" s="4"/>
    </row>
    <row r="319" spans="2:10" ht="12.75" customHeight="1">
      <c r="B319" s="15" t="str">
        <f>+A333</f>
        <v>Mrs.P. Major</v>
      </c>
      <c r="G319" s="4"/>
      <c r="H319" s="4"/>
      <c r="J319" s="15" t="str">
        <f>+A344</f>
        <v>Average</v>
      </c>
    </row>
    <row r="320" spans="2:14" ht="12.75" customHeight="1">
      <c r="B320" s="15" t="str">
        <f>+A334</f>
        <v>Miss.S. Alford</v>
      </c>
      <c r="E320" s="11">
        <f>+J335</f>
        <v>193</v>
      </c>
      <c r="G320" s="19" t="s">
        <v>51</v>
      </c>
      <c r="H320" s="4"/>
      <c r="I320" s="11"/>
      <c r="J320" s="15"/>
      <c r="N320" s="11">
        <f>+J347</f>
        <v>190</v>
      </c>
    </row>
    <row r="321" spans="2:14" ht="12.75" customHeight="1">
      <c r="B321" s="15"/>
      <c r="E321" s="11"/>
      <c r="G321" s="19"/>
      <c r="H321" s="4"/>
      <c r="I321" s="11"/>
      <c r="J321" s="15"/>
      <c r="N321" s="11"/>
    </row>
    <row r="322" spans="2:4" ht="12.75" customHeight="1">
      <c r="B322" s="3" t="s">
        <v>2</v>
      </c>
      <c r="C322" s="3" t="s">
        <v>7</v>
      </c>
      <c r="D322" s="2" t="s">
        <v>3</v>
      </c>
    </row>
    <row r="323" spans="1:15" ht="12.75" customHeight="1">
      <c r="A323" s="2" t="s">
        <v>0</v>
      </c>
      <c r="B323" s="3" t="s">
        <v>1</v>
      </c>
      <c r="C323" s="3" t="s">
        <v>1</v>
      </c>
      <c r="D323" s="7">
        <v>1</v>
      </c>
      <c r="E323" s="7">
        <v>2</v>
      </c>
      <c r="F323" s="7">
        <v>3</v>
      </c>
      <c r="G323" s="7">
        <v>4</v>
      </c>
      <c r="H323" s="7">
        <v>5</v>
      </c>
      <c r="I323" s="7">
        <v>6</v>
      </c>
      <c r="J323" s="7">
        <v>7</v>
      </c>
      <c r="K323" s="7">
        <v>8</v>
      </c>
      <c r="L323" s="7">
        <v>9</v>
      </c>
      <c r="M323" s="7">
        <v>10</v>
      </c>
      <c r="N323" s="12" t="s">
        <v>13</v>
      </c>
      <c r="O323" s="12" t="s">
        <v>14</v>
      </c>
    </row>
    <row r="324" spans="1:15" ht="12.75" customHeight="1">
      <c r="A324" s="23" t="s">
        <v>23</v>
      </c>
      <c r="B324" s="5"/>
      <c r="C324" s="5"/>
      <c r="D324" s="7"/>
      <c r="E324" s="7"/>
      <c r="F324" s="7"/>
      <c r="G324" s="7"/>
      <c r="H324" s="7"/>
      <c r="I324" s="2"/>
      <c r="J324" s="2"/>
      <c r="K324" s="2"/>
      <c r="L324" s="2"/>
      <c r="M324" s="2"/>
      <c r="N324" s="3"/>
      <c r="O324" s="3"/>
    </row>
    <row r="325" spans="1:15" ht="12.75" customHeight="1">
      <c r="A325" s="9" t="s">
        <v>24</v>
      </c>
      <c r="B325" s="8">
        <v>97.6</v>
      </c>
      <c r="C325" s="6"/>
      <c r="D325" s="4">
        <v>94</v>
      </c>
      <c r="E325" s="4">
        <v>96</v>
      </c>
      <c r="F325" s="4">
        <v>95</v>
      </c>
      <c r="G325" s="4">
        <v>96</v>
      </c>
      <c r="H325" s="4">
        <v>97</v>
      </c>
      <c r="I325" s="4">
        <v>96</v>
      </c>
      <c r="J325" s="4">
        <v>96</v>
      </c>
      <c r="K325" s="4"/>
      <c r="L325" s="4"/>
      <c r="M325" s="4"/>
      <c r="N325" s="4">
        <f>SUM(D325+E325+F325+G325+H325+I325+J325+K325+L325+M325)</f>
        <v>670</v>
      </c>
      <c r="O325" s="8">
        <f>IF(COUNT(D325:M325),AVERAGE(D325:M325)," ")</f>
        <v>95.71428571428571</v>
      </c>
    </row>
    <row r="326" spans="1:15" ht="12.75" customHeight="1">
      <c r="A326" s="9" t="s">
        <v>26</v>
      </c>
      <c r="B326" s="8">
        <v>94.1</v>
      </c>
      <c r="D326" s="4">
        <v>92</v>
      </c>
      <c r="E326" s="4">
        <v>97</v>
      </c>
      <c r="F326" s="4">
        <v>97</v>
      </c>
      <c r="G326" s="4">
        <v>95</v>
      </c>
      <c r="H326" s="4">
        <v>95</v>
      </c>
      <c r="I326" s="4">
        <v>91</v>
      </c>
      <c r="J326" s="4">
        <v>89</v>
      </c>
      <c r="K326" s="4"/>
      <c r="L326" s="4"/>
      <c r="M326" s="11"/>
      <c r="N326" s="4">
        <f>SUM(D326+E326+F326+G326+H326+I326+J326+K326+L326+M326)</f>
        <v>656</v>
      </c>
      <c r="O326" s="8">
        <f>IF(COUNT(D326:M326),AVERAGE(D326:M326)," ")</f>
        <v>93.71428571428571</v>
      </c>
    </row>
    <row r="327" spans="1:14" ht="12.75" customHeight="1">
      <c r="A327" s="9"/>
      <c r="B327" s="6"/>
      <c r="C327" s="6">
        <f>+B325+B326</f>
        <v>191.7</v>
      </c>
      <c r="D327" s="4">
        <f aca="true" t="shared" si="42" ref="D327:M327">SUM(D325:D326)</f>
        <v>186</v>
      </c>
      <c r="E327" s="4">
        <f t="shared" si="42"/>
        <v>193</v>
      </c>
      <c r="F327" s="4">
        <f t="shared" si="42"/>
        <v>192</v>
      </c>
      <c r="G327" s="4">
        <f t="shared" si="42"/>
        <v>191</v>
      </c>
      <c r="H327" s="4">
        <f t="shared" si="42"/>
        <v>192</v>
      </c>
      <c r="I327" s="4">
        <f t="shared" si="42"/>
        <v>187</v>
      </c>
      <c r="J327" s="4">
        <f t="shared" si="42"/>
        <v>185</v>
      </c>
      <c r="K327" s="4">
        <f t="shared" si="42"/>
        <v>0</v>
      </c>
      <c r="L327" s="4">
        <f t="shared" si="42"/>
        <v>0</v>
      </c>
      <c r="M327" s="4">
        <f t="shared" si="42"/>
        <v>0</v>
      </c>
      <c r="N327" s="4">
        <f>SUM(D327:M327)</f>
        <v>1326</v>
      </c>
    </row>
    <row r="328" spans="1:15" ht="12.75" customHeight="1">
      <c r="A328" s="23" t="s">
        <v>28</v>
      </c>
      <c r="B328" s="4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8"/>
    </row>
    <row r="329" spans="1:15" ht="12.75" customHeight="1">
      <c r="A329" s="9" t="s">
        <v>35</v>
      </c>
      <c r="B329" s="8">
        <v>96.8</v>
      </c>
      <c r="C329" s="5"/>
      <c r="D329" s="4">
        <v>99</v>
      </c>
      <c r="E329" s="4">
        <v>97</v>
      </c>
      <c r="F329" s="4">
        <v>97</v>
      </c>
      <c r="G329" s="11">
        <v>100</v>
      </c>
      <c r="H329" s="56">
        <v>97</v>
      </c>
      <c r="I329" s="4">
        <v>96</v>
      </c>
      <c r="J329" s="4">
        <v>98</v>
      </c>
      <c r="K329" s="4"/>
      <c r="L329" s="4"/>
      <c r="M329" s="4"/>
      <c r="N329" s="4">
        <f>SUM(D329+E329+F329+G329+H329+I329+J329+K329+L329+M329)</f>
        <v>684</v>
      </c>
      <c r="O329" s="8">
        <f>IF(COUNT(D329:M329),AVERAGE(D329:M329)," ")</f>
        <v>97.71428571428571</v>
      </c>
    </row>
    <row r="330" spans="1:15" ht="12.75" customHeight="1">
      <c r="A330" s="9" t="s">
        <v>36</v>
      </c>
      <c r="B330" s="8">
        <v>94.8</v>
      </c>
      <c r="D330" s="4">
        <v>98</v>
      </c>
      <c r="E330" s="4">
        <v>96</v>
      </c>
      <c r="F330" s="4">
        <v>96</v>
      </c>
      <c r="G330" s="4">
        <v>97</v>
      </c>
      <c r="H330" s="4">
        <v>95</v>
      </c>
      <c r="I330" s="4">
        <v>93</v>
      </c>
      <c r="J330" s="4">
        <v>96</v>
      </c>
      <c r="N330" s="4">
        <f>SUM(D330+E330+F330+G330+H330+I330+J330+K330+L330+M330)</f>
        <v>671</v>
      </c>
      <c r="O330" s="8">
        <f>IF(COUNT(D330:M330),AVERAGE(D330:M330)," ")</f>
        <v>95.85714285714286</v>
      </c>
    </row>
    <row r="331" spans="1:15" ht="12.75" customHeight="1">
      <c r="A331" s="9"/>
      <c r="B331" s="6"/>
      <c r="C331" s="6">
        <f>+B329+B330</f>
        <v>191.6</v>
      </c>
      <c r="D331" s="4">
        <f aca="true" t="shared" si="43" ref="D331:M331">SUM(D329:D330)</f>
        <v>197</v>
      </c>
      <c r="E331" s="4">
        <f t="shared" si="43"/>
        <v>193</v>
      </c>
      <c r="F331" s="4">
        <f t="shared" si="43"/>
        <v>193</v>
      </c>
      <c r="G331" s="4">
        <f t="shared" si="43"/>
        <v>197</v>
      </c>
      <c r="H331" s="4">
        <f t="shared" si="43"/>
        <v>192</v>
      </c>
      <c r="I331" s="4">
        <f t="shared" si="43"/>
        <v>189</v>
      </c>
      <c r="J331" s="4">
        <f t="shared" si="43"/>
        <v>194</v>
      </c>
      <c r="K331" s="4">
        <f t="shared" si="43"/>
        <v>0</v>
      </c>
      <c r="L331" s="4">
        <f t="shared" si="43"/>
        <v>0</v>
      </c>
      <c r="M331" s="4">
        <f t="shared" si="43"/>
        <v>0</v>
      </c>
      <c r="N331" s="4">
        <f>SUM(D331:M331)</f>
        <v>1355</v>
      </c>
      <c r="O331" s="8"/>
    </row>
    <row r="332" spans="1:15" ht="12.75" customHeight="1">
      <c r="A332" s="21" t="s">
        <v>18</v>
      </c>
      <c r="B332" s="4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8"/>
    </row>
    <row r="333" spans="1:15" ht="12.75" customHeight="1">
      <c r="A333" s="9" t="s">
        <v>20</v>
      </c>
      <c r="B333" s="8">
        <v>97.2</v>
      </c>
      <c r="C333" s="5"/>
      <c r="D333" s="4">
        <v>98</v>
      </c>
      <c r="E333" s="4">
        <v>95</v>
      </c>
      <c r="F333" s="4">
        <v>99</v>
      </c>
      <c r="G333" s="4">
        <v>99</v>
      </c>
      <c r="H333" s="4">
        <v>94</v>
      </c>
      <c r="I333" s="4">
        <v>98</v>
      </c>
      <c r="J333" s="4">
        <v>97</v>
      </c>
      <c r="K333" s="4"/>
      <c r="L333" s="4"/>
      <c r="M333" s="4"/>
      <c r="N333" s="4">
        <f>SUM(D333+E333+F333+G333+H333+I333+J333+K333+L333+M333)</f>
        <v>680</v>
      </c>
      <c r="O333" s="8">
        <f>IF(COUNT(D333:M333),AVERAGE(D333:M333)," ")</f>
        <v>97.14285714285714</v>
      </c>
    </row>
    <row r="334" spans="1:15" ht="12.75" customHeight="1">
      <c r="A334" s="9" t="s">
        <v>19</v>
      </c>
      <c r="B334" s="8">
        <v>93.1</v>
      </c>
      <c r="D334" s="4">
        <v>96</v>
      </c>
      <c r="E334" s="4">
        <v>94</v>
      </c>
      <c r="F334" s="4">
        <v>96</v>
      </c>
      <c r="G334" s="22">
        <v>93</v>
      </c>
      <c r="H334" s="4">
        <v>95</v>
      </c>
      <c r="I334" s="4">
        <v>91</v>
      </c>
      <c r="J334" s="4">
        <v>96</v>
      </c>
      <c r="K334" s="4"/>
      <c r="L334" s="4"/>
      <c r="M334" s="4"/>
      <c r="N334" s="4">
        <f>SUM(D334+E334+F334+G334+H334+I334+J334+K334+L334+M334)</f>
        <v>661</v>
      </c>
      <c r="O334" s="8">
        <f>IF(COUNT(D334:M334),AVERAGE(D334:M334)," ")</f>
        <v>94.42857142857143</v>
      </c>
    </row>
    <row r="335" spans="1:15" ht="12.75" customHeight="1">
      <c r="A335" s="9"/>
      <c r="B335" s="6"/>
      <c r="C335" s="6">
        <f>+B333+B334</f>
        <v>190.3</v>
      </c>
      <c r="D335" s="4">
        <f aca="true" t="shared" si="44" ref="D335:M335">SUM(D333:D334)</f>
        <v>194</v>
      </c>
      <c r="E335" s="4">
        <f t="shared" si="44"/>
        <v>189</v>
      </c>
      <c r="F335" s="4">
        <f t="shared" si="44"/>
        <v>195</v>
      </c>
      <c r="G335" s="4">
        <f t="shared" si="44"/>
        <v>192</v>
      </c>
      <c r="H335" s="4">
        <f t="shared" si="44"/>
        <v>189</v>
      </c>
      <c r="I335" s="4">
        <f t="shared" si="44"/>
        <v>189</v>
      </c>
      <c r="J335" s="4">
        <f t="shared" si="44"/>
        <v>193</v>
      </c>
      <c r="K335" s="4">
        <f t="shared" si="44"/>
        <v>0</v>
      </c>
      <c r="L335" s="4">
        <f t="shared" si="44"/>
        <v>0</v>
      </c>
      <c r="M335" s="4">
        <f t="shared" si="44"/>
        <v>0</v>
      </c>
      <c r="N335" s="4">
        <f>SUM(D335:M335)</f>
        <v>1341</v>
      </c>
      <c r="O335" s="8"/>
    </row>
    <row r="336" spans="1:14" ht="12.75" customHeight="1">
      <c r="A336" s="15" t="s">
        <v>28</v>
      </c>
      <c r="B336" s="4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5" ht="12.75" customHeight="1">
      <c r="A337" s="9" t="s">
        <v>30</v>
      </c>
      <c r="B337" s="8">
        <v>94.8</v>
      </c>
      <c r="C337" s="5"/>
      <c r="D337" s="4">
        <v>99</v>
      </c>
      <c r="E337" s="4">
        <v>95</v>
      </c>
      <c r="F337" s="4">
        <v>96</v>
      </c>
      <c r="G337" s="4">
        <v>97</v>
      </c>
      <c r="H337" s="4">
        <v>93</v>
      </c>
      <c r="I337" s="4">
        <v>94</v>
      </c>
      <c r="J337" s="4">
        <v>94</v>
      </c>
      <c r="K337" s="4"/>
      <c r="L337" s="4"/>
      <c r="M337" s="4"/>
      <c r="N337" s="4">
        <f>SUM(D337+E337+F337+G337+H337+I337+J337+K337+L337+M337)</f>
        <v>668</v>
      </c>
      <c r="O337" s="8">
        <f>IF(COUNT(D337:M337),AVERAGE(D337:M337)," ")</f>
        <v>95.42857142857143</v>
      </c>
    </row>
    <row r="338" spans="1:15" ht="12.75" customHeight="1">
      <c r="A338" s="9" t="s">
        <v>29</v>
      </c>
      <c r="B338" s="8">
        <v>94.5</v>
      </c>
      <c r="D338" s="4">
        <v>92</v>
      </c>
      <c r="E338" s="4">
        <v>96</v>
      </c>
      <c r="F338" s="4">
        <v>94</v>
      </c>
      <c r="G338" s="4">
        <v>91</v>
      </c>
      <c r="H338" s="4">
        <v>96</v>
      </c>
      <c r="I338" s="4">
        <v>93</v>
      </c>
      <c r="J338" s="4">
        <v>91</v>
      </c>
      <c r="K338" s="4"/>
      <c r="L338" s="4"/>
      <c r="M338" s="4"/>
      <c r="N338" s="4">
        <f>SUM(D338+E338+F338+G338+H338+I338+J338+K338+L338+M338)</f>
        <v>653</v>
      </c>
      <c r="O338" s="8">
        <f>IF(COUNT(D338:M338),AVERAGE(D338:M338)," ")</f>
        <v>93.28571428571429</v>
      </c>
    </row>
    <row r="339" spans="1:14" ht="12.75" customHeight="1">
      <c r="A339" s="9"/>
      <c r="B339" s="6"/>
      <c r="C339" s="6">
        <f>+B337+B338</f>
        <v>189.3</v>
      </c>
      <c r="D339" s="4">
        <f aca="true" t="shared" si="45" ref="D339:M339">SUM(D337:D338)</f>
        <v>191</v>
      </c>
      <c r="E339" s="4">
        <f t="shared" si="45"/>
        <v>191</v>
      </c>
      <c r="F339" s="4">
        <f t="shared" si="45"/>
        <v>190</v>
      </c>
      <c r="G339" s="4">
        <f t="shared" si="45"/>
        <v>188</v>
      </c>
      <c r="H339" s="4">
        <f t="shared" si="45"/>
        <v>189</v>
      </c>
      <c r="I339" s="4">
        <f t="shared" si="45"/>
        <v>187</v>
      </c>
      <c r="J339" s="4">
        <f t="shared" si="45"/>
        <v>185</v>
      </c>
      <c r="K339" s="4">
        <f t="shared" si="45"/>
        <v>0</v>
      </c>
      <c r="L339" s="4">
        <f t="shared" si="45"/>
        <v>0</v>
      </c>
      <c r="M339" s="4">
        <f t="shared" si="45"/>
        <v>0</v>
      </c>
      <c r="N339" s="4">
        <f>SUM(D339:M339)</f>
        <v>1321</v>
      </c>
    </row>
    <row r="340" spans="1:14" ht="12.75" customHeight="1">
      <c r="A340" s="15" t="s">
        <v>23</v>
      </c>
      <c r="B340" s="4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5" ht="12.75" customHeight="1">
      <c r="A341" s="9" t="s">
        <v>25</v>
      </c>
      <c r="B341" s="8">
        <v>96.4</v>
      </c>
      <c r="C341" s="5"/>
      <c r="D341" s="4">
        <v>96</v>
      </c>
      <c r="E341" s="4">
        <v>95</v>
      </c>
      <c r="F341" s="4">
        <v>95</v>
      </c>
      <c r="G341" s="4">
        <v>92</v>
      </c>
      <c r="H341" s="4">
        <v>92</v>
      </c>
      <c r="I341" s="4">
        <v>92</v>
      </c>
      <c r="J341" s="4">
        <v>97</v>
      </c>
      <c r="K341" s="4"/>
      <c r="L341" s="4"/>
      <c r="M341" s="4"/>
      <c r="N341" s="4">
        <f>SUM(D341+E341+F341+G341+H341+I341+J341+K341+L341+M341)</f>
        <v>659</v>
      </c>
      <c r="O341" s="8">
        <f>IF(COUNT(D341:M341),AVERAGE(D341:M341)," ")</f>
        <v>94.14285714285714</v>
      </c>
    </row>
    <row r="342" spans="1:15" ht="12.75" customHeight="1">
      <c r="A342" s="9" t="s">
        <v>27</v>
      </c>
      <c r="B342" s="8">
        <v>92.7</v>
      </c>
      <c r="D342" s="4">
        <v>95</v>
      </c>
      <c r="E342" s="4">
        <v>93</v>
      </c>
      <c r="F342" s="4">
        <v>89</v>
      </c>
      <c r="G342" s="4">
        <v>95</v>
      </c>
      <c r="H342" s="4">
        <v>95</v>
      </c>
      <c r="I342" s="4">
        <v>94</v>
      </c>
      <c r="J342" s="4">
        <v>88</v>
      </c>
      <c r="K342" s="4"/>
      <c r="L342" s="4"/>
      <c r="M342" s="4"/>
      <c r="N342" s="4">
        <f>SUM(D342+E342+F342+G342+H342+I342+J342+K342+L342+M342)</f>
        <v>649</v>
      </c>
      <c r="O342" s="8">
        <f>IF(COUNT(D342:M342),AVERAGE(D342:M342)," ")</f>
        <v>92.71428571428571</v>
      </c>
    </row>
    <row r="343" spans="1:14" ht="12.75" customHeight="1">
      <c r="A343" s="9"/>
      <c r="B343" s="6"/>
      <c r="C343" s="6">
        <f>+B341+B342</f>
        <v>189.10000000000002</v>
      </c>
      <c r="D343" s="4">
        <f aca="true" t="shared" si="46" ref="D343:M343">SUM(D341:D342)</f>
        <v>191</v>
      </c>
      <c r="E343" s="4">
        <f t="shared" si="46"/>
        <v>188</v>
      </c>
      <c r="F343" s="4">
        <f t="shared" si="46"/>
        <v>184</v>
      </c>
      <c r="G343" s="4">
        <f t="shared" si="46"/>
        <v>187</v>
      </c>
      <c r="H343" s="4">
        <f t="shared" si="46"/>
        <v>187</v>
      </c>
      <c r="I343" s="4">
        <f t="shared" si="46"/>
        <v>186</v>
      </c>
      <c r="J343" s="4">
        <f t="shared" si="46"/>
        <v>185</v>
      </c>
      <c r="K343" s="4">
        <f t="shared" si="46"/>
        <v>0</v>
      </c>
      <c r="L343" s="4">
        <f t="shared" si="46"/>
        <v>0</v>
      </c>
      <c r="M343" s="4">
        <f t="shared" si="46"/>
        <v>0</v>
      </c>
      <c r="N343" s="4">
        <f>SUM(D343:M343)</f>
        <v>1308</v>
      </c>
    </row>
    <row r="344" spans="1:14" ht="12.75" customHeight="1">
      <c r="A344" s="15" t="s">
        <v>1</v>
      </c>
      <c r="B344" s="4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5" ht="12.75" customHeight="1">
      <c r="A345" s="9"/>
      <c r="B345" s="8"/>
      <c r="C345" s="5"/>
      <c r="D345" s="4">
        <v>191</v>
      </c>
      <c r="E345" s="4">
        <v>190</v>
      </c>
      <c r="F345" s="4">
        <v>189</v>
      </c>
      <c r="G345" s="4">
        <v>191</v>
      </c>
      <c r="H345" s="4">
        <v>189</v>
      </c>
      <c r="I345" s="4">
        <v>191</v>
      </c>
      <c r="J345" s="4">
        <v>190</v>
      </c>
      <c r="K345" s="4"/>
      <c r="L345" s="4"/>
      <c r="M345" s="4"/>
      <c r="N345" s="4">
        <f>SUM(D345+E345+F345+G345+H345+I345+J345+K345+L345+M345)</f>
        <v>1331</v>
      </c>
      <c r="O345" s="8">
        <f>IF(COUNT(D345:M345),AVERAGE(D345:M345)," ")</f>
        <v>190.14285714285714</v>
      </c>
    </row>
    <row r="346" spans="1:15" ht="12.75" customHeight="1">
      <c r="A346" s="9"/>
      <c r="B346" s="8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>
        <f>SUM(D346+E346+F346+G346+H346+I346+J346+K346+L346+M346)</f>
        <v>0</v>
      </c>
      <c r="O346" s="8" t="str">
        <f>IF(COUNT(D346:M346),AVERAGE(D346:M346)," ")</f>
        <v> </v>
      </c>
    </row>
    <row r="347" spans="1:14" ht="12.75" customHeight="1">
      <c r="A347" s="9"/>
      <c r="B347" s="6"/>
      <c r="C347" s="6"/>
      <c r="D347" s="4">
        <f aca="true" t="shared" si="47" ref="D347:M347">SUM(D345:D346)</f>
        <v>191</v>
      </c>
      <c r="E347" s="4">
        <f t="shared" si="47"/>
        <v>190</v>
      </c>
      <c r="F347" s="4">
        <f t="shared" si="47"/>
        <v>189</v>
      </c>
      <c r="G347" s="4">
        <f t="shared" si="47"/>
        <v>191</v>
      </c>
      <c r="H347" s="4">
        <f t="shared" si="47"/>
        <v>189</v>
      </c>
      <c r="I347" s="4">
        <f t="shared" si="47"/>
        <v>191</v>
      </c>
      <c r="J347" s="4">
        <f t="shared" si="47"/>
        <v>190</v>
      </c>
      <c r="K347" s="4">
        <f t="shared" si="47"/>
        <v>0</v>
      </c>
      <c r="L347" s="4">
        <f t="shared" si="47"/>
        <v>0</v>
      </c>
      <c r="M347" s="4">
        <f t="shared" si="47"/>
        <v>0</v>
      </c>
      <c r="N347" s="4">
        <f>SUM(D347:M347)</f>
        <v>1331</v>
      </c>
    </row>
    <row r="348" spans="1:14" ht="12.75" customHeight="1">
      <c r="A348" s="1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5" ht="12.75" customHeight="1">
      <c r="A349" s="14"/>
      <c r="B349" s="20"/>
      <c r="C349" s="6"/>
      <c r="G349" s="10" t="s">
        <v>9</v>
      </c>
      <c r="H349" s="10" t="s">
        <v>8</v>
      </c>
      <c r="I349" s="10" t="s">
        <v>10</v>
      </c>
      <c r="J349" s="10" t="s">
        <v>11</v>
      </c>
      <c r="K349" s="10" t="s">
        <v>12</v>
      </c>
      <c r="L349" s="10" t="s">
        <v>13</v>
      </c>
      <c r="M349" s="4"/>
      <c r="N349" s="4"/>
      <c r="O349" s="8"/>
    </row>
    <row r="350" spans="1:15" ht="12.75" customHeight="1">
      <c r="A350" s="50"/>
      <c r="B350" s="53" t="s">
        <v>39</v>
      </c>
      <c r="C350" s="54"/>
      <c r="D350" s="15"/>
      <c r="E350" s="15"/>
      <c r="F350" s="15"/>
      <c r="G350" s="49">
        <f>+J311</f>
        <v>7</v>
      </c>
      <c r="H350" s="49">
        <v>6</v>
      </c>
      <c r="I350" s="49">
        <v>0</v>
      </c>
      <c r="J350" s="49">
        <v>1</v>
      </c>
      <c r="K350" s="48">
        <f aca="true" t="shared" si="48" ref="K350:K355">+H350*2+I350*1</f>
        <v>12</v>
      </c>
      <c r="L350" s="49">
        <f>+N335</f>
        <v>1341</v>
      </c>
      <c r="M350" s="4"/>
      <c r="N350" s="4"/>
      <c r="O350" s="8"/>
    </row>
    <row r="351" spans="1:15" ht="12.75" customHeight="1">
      <c r="A351" s="14"/>
      <c r="B351" s="53" t="s">
        <v>37</v>
      </c>
      <c r="C351" s="54"/>
      <c r="D351" s="15"/>
      <c r="E351" s="15"/>
      <c r="F351" s="15"/>
      <c r="G351" s="49">
        <f>+J311</f>
        <v>7</v>
      </c>
      <c r="H351" s="49">
        <v>5</v>
      </c>
      <c r="I351" s="49">
        <v>1</v>
      </c>
      <c r="J351" s="49">
        <v>1</v>
      </c>
      <c r="K351" s="48">
        <f t="shared" si="48"/>
        <v>11</v>
      </c>
      <c r="L351" s="49">
        <f>+N331</f>
        <v>1355</v>
      </c>
      <c r="M351" s="4"/>
      <c r="N351" s="4"/>
      <c r="O351" s="8"/>
    </row>
    <row r="352" spans="1:15" ht="12.75" customHeight="1">
      <c r="A352" s="15"/>
      <c r="B352" s="53" t="s">
        <v>1</v>
      </c>
      <c r="C352" s="54"/>
      <c r="D352" s="15"/>
      <c r="E352" s="15"/>
      <c r="F352" s="15"/>
      <c r="G352" s="49">
        <f>+J311</f>
        <v>7</v>
      </c>
      <c r="H352" s="49">
        <v>4</v>
      </c>
      <c r="I352" s="49">
        <v>1</v>
      </c>
      <c r="J352" s="49">
        <v>2</v>
      </c>
      <c r="K352" s="48">
        <f t="shared" si="48"/>
        <v>9</v>
      </c>
      <c r="L352" s="49">
        <f>+N347</f>
        <v>1331</v>
      </c>
      <c r="M352" s="4"/>
      <c r="N352" s="4"/>
      <c r="O352" s="8"/>
    </row>
    <row r="353" spans="1:15" ht="12.75" customHeight="1">
      <c r="A353" s="14"/>
      <c r="B353" s="55" t="s">
        <v>38</v>
      </c>
      <c r="C353" s="54"/>
      <c r="D353" s="15"/>
      <c r="E353" s="15"/>
      <c r="F353" s="15"/>
      <c r="G353" s="49">
        <f>+J311</f>
        <v>7</v>
      </c>
      <c r="H353" s="49">
        <v>2</v>
      </c>
      <c r="I353" s="49">
        <v>2</v>
      </c>
      <c r="J353" s="49">
        <v>3</v>
      </c>
      <c r="K353" s="48">
        <f t="shared" si="48"/>
        <v>6</v>
      </c>
      <c r="L353" s="49">
        <f>++N327</f>
        <v>1326</v>
      </c>
      <c r="M353" s="4"/>
      <c r="N353" s="4"/>
      <c r="O353" s="8"/>
    </row>
    <row r="354" spans="1:15" ht="12.75" customHeight="1">
      <c r="A354" s="14"/>
      <c r="B354" s="53" t="s">
        <v>40</v>
      </c>
      <c r="C354" s="54"/>
      <c r="D354" s="15"/>
      <c r="E354" s="15"/>
      <c r="F354" s="15"/>
      <c r="G354" s="49">
        <f>+J311</f>
        <v>7</v>
      </c>
      <c r="H354" s="49">
        <v>1</v>
      </c>
      <c r="I354" s="49">
        <v>1</v>
      </c>
      <c r="J354" s="49">
        <v>5</v>
      </c>
      <c r="K354" s="48">
        <f t="shared" si="48"/>
        <v>3</v>
      </c>
      <c r="L354" s="49">
        <f>+N339</f>
        <v>1321</v>
      </c>
      <c r="M354" s="4"/>
      <c r="N354" s="4"/>
      <c r="O354" s="8"/>
    </row>
    <row r="355" spans="1:15" ht="12.75" customHeight="1">
      <c r="A355" s="14"/>
      <c r="B355" s="53" t="s">
        <v>42</v>
      </c>
      <c r="C355" s="54"/>
      <c r="D355" s="15"/>
      <c r="E355" s="15"/>
      <c r="F355" s="15"/>
      <c r="G355" s="49">
        <f>+J311</f>
        <v>7</v>
      </c>
      <c r="H355" s="49">
        <v>0</v>
      </c>
      <c r="I355" s="49">
        <v>1</v>
      </c>
      <c r="J355" s="49">
        <v>6</v>
      </c>
      <c r="K355" s="48">
        <f t="shared" si="48"/>
        <v>1</v>
      </c>
      <c r="L355" s="49">
        <f>+N343</f>
        <v>1308</v>
      </c>
      <c r="M355" s="4"/>
      <c r="N355" s="4"/>
      <c r="O355" s="8"/>
    </row>
    <row r="356" spans="1:15" ht="12.75" customHeight="1">
      <c r="A356" s="38"/>
      <c r="B356" s="25"/>
      <c r="C356" s="13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5"/>
    </row>
    <row r="357" spans="1:15" ht="12.75" customHeight="1">
      <c r="A357" s="38"/>
      <c r="B357" s="39"/>
      <c r="C357" s="39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13"/>
    </row>
    <row r="358" ht="20.25" customHeight="1">
      <c r="B358" s="18" t="s">
        <v>4</v>
      </c>
    </row>
    <row r="359" ht="12.75" customHeight="1">
      <c r="E359" s="19" t="s">
        <v>5</v>
      </c>
    </row>
    <row r="360" ht="12.75" customHeight="1">
      <c r="E360" s="16" t="s">
        <v>6</v>
      </c>
    </row>
    <row r="361" spans="1:6" ht="12.75" customHeight="1">
      <c r="A361" s="13"/>
      <c r="F361" s="16" t="s">
        <v>17</v>
      </c>
    </row>
    <row r="362" spans="5:10" ht="12.75" customHeight="1">
      <c r="E362" s="17" t="s">
        <v>16</v>
      </c>
      <c r="J362" s="7">
        <v>8</v>
      </c>
    </row>
    <row r="363" ht="12.75" customHeight="1">
      <c r="G363" s="17" t="s">
        <v>15</v>
      </c>
    </row>
    <row r="364" spans="2:10" ht="12.75" customHeight="1">
      <c r="B364" s="15" t="str">
        <f>+A376</f>
        <v>Mrs.J.M. Hibbitt</v>
      </c>
      <c r="C364" s="15"/>
      <c r="D364" s="1"/>
      <c r="F364" s="4"/>
      <c r="G364" s="11"/>
      <c r="H364" s="4"/>
      <c r="J364" s="15" t="str">
        <f>+A388</f>
        <v>D. Hopper</v>
      </c>
    </row>
    <row r="365" spans="2:14" ht="12.75" customHeight="1">
      <c r="B365" s="15" t="str">
        <f>+A377</f>
        <v>Mrs.M.J. Briggs</v>
      </c>
      <c r="C365" s="15"/>
      <c r="D365" s="1"/>
      <c r="E365" s="11">
        <f>+K378</f>
        <v>183</v>
      </c>
      <c r="F365" s="4"/>
      <c r="G365" s="19" t="s">
        <v>52</v>
      </c>
      <c r="H365" s="4"/>
      <c r="I365" s="11"/>
      <c r="J365" s="15" t="str">
        <f>+A389</f>
        <v>G. Faulkner</v>
      </c>
      <c r="N365" s="11">
        <f>+K390</f>
        <v>186</v>
      </c>
    </row>
    <row r="366" spans="2:9" ht="12.75" customHeight="1">
      <c r="B366" s="15"/>
      <c r="C366" s="15"/>
      <c r="D366" s="1"/>
      <c r="E366" s="11"/>
      <c r="F366" s="4"/>
      <c r="G366" s="11"/>
      <c r="H366" s="4"/>
      <c r="I366" s="11"/>
    </row>
    <row r="367" spans="2:10" ht="12.75" customHeight="1">
      <c r="B367" s="15" t="str">
        <f>+A380</f>
        <v>A Godden</v>
      </c>
      <c r="C367" s="15"/>
      <c r="D367" s="1"/>
      <c r="E367" s="11"/>
      <c r="G367" s="4"/>
      <c r="H367" s="4"/>
      <c r="J367" s="15" t="str">
        <f>+A384</f>
        <v>Mrs.P. Major</v>
      </c>
    </row>
    <row r="368" spans="2:14" ht="12.75" customHeight="1">
      <c r="B368" s="15" t="str">
        <f>+A381</f>
        <v>B Wilton</v>
      </c>
      <c r="E368" s="11">
        <f>+K382</f>
        <v>197</v>
      </c>
      <c r="G368" s="19" t="s">
        <v>51</v>
      </c>
      <c r="H368" s="4"/>
      <c r="I368" s="11"/>
      <c r="J368" s="15" t="str">
        <f>+A385</f>
        <v>Miss.S. Alford</v>
      </c>
      <c r="N368" s="11">
        <f>+K386</f>
        <v>191</v>
      </c>
    </row>
    <row r="369" spans="6:8" ht="12.75" customHeight="1">
      <c r="F369" s="4"/>
      <c r="G369" s="4"/>
      <c r="H369" s="4"/>
    </row>
    <row r="370" spans="2:10" ht="12.75" customHeight="1">
      <c r="B370" s="15" t="str">
        <f>+A392</f>
        <v>J.B. Hall</v>
      </c>
      <c r="C370" s="15"/>
      <c r="D370" s="1"/>
      <c r="E370" s="11"/>
      <c r="G370" s="4"/>
      <c r="H370" s="4"/>
      <c r="J370" s="15" t="str">
        <f>+A395</f>
        <v>Average</v>
      </c>
    </row>
    <row r="371" spans="2:14" ht="12.75" customHeight="1">
      <c r="B371" s="15" t="str">
        <f>+A393</f>
        <v>Miss.F. Major</v>
      </c>
      <c r="E371" s="11">
        <f>+K394</f>
        <v>186</v>
      </c>
      <c r="G371" s="19" t="s">
        <v>52</v>
      </c>
      <c r="H371" s="4"/>
      <c r="I371" s="11"/>
      <c r="J371" s="15"/>
      <c r="N371" s="11">
        <f>+K398</f>
        <v>189</v>
      </c>
    </row>
    <row r="372" spans="2:14" ht="12.75" customHeight="1">
      <c r="B372" s="15"/>
      <c r="E372" s="11"/>
      <c r="G372" s="19"/>
      <c r="H372" s="4"/>
      <c r="I372" s="11"/>
      <c r="J372" s="15"/>
      <c r="N372" s="11"/>
    </row>
    <row r="373" spans="2:4" ht="12.75" customHeight="1">
      <c r="B373" s="3" t="s">
        <v>2</v>
      </c>
      <c r="C373" s="3" t="s">
        <v>7</v>
      </c>
      <c r="D373" s="2" t="s">
        <v>3</v>
      </c>
    </row>
    <row r="374" spans="1:15" ht="12.75" customHeight="1">
      <c r="A374" s="2" t="s">
        <v>0</v>
      </c>
      <c r="B374" s="3" t="s">
        <v>1</v>
      </c>
      <c r="C374" s="3" t="s">
        <v>1</v>
      </c>
      <c r="D374" s="7">
        <v>1</v>
      </c>
      <c r="E374" s="7">
        <v>2</v>
      </c>
      <c r="F374" s="7">
        <v>3</v>
      </c>
      <c r="G374" s="7">
        <v>4</v>
      </c>
      <c r="H374" s="7">
        <v>5</v>
      </c>
      <c r="I374" s="7">
        <v>6</v>
      </c>
      <c r="J374" s="7">
        <v>7</v>
      </c>
      <c r="K374" s="7">
        <v>8</v>
      </c>
      <c r="L374" s="7">
        <v>9</v>
      </c>
      <c r="M374" s="7">
        <v>10</v>
      </c>
      <c r="N374" s="12" t="s">
        <v>13</v>
      </c>
      <c r="O374" s="12" t="s">
        <v>14</v>
      </c>
    </row>
    <row r="375" spans="1:15" ht="12.75" customHeight="1">
      <c r="A375" s="15" t="s">
        <v>23</v>
      </c>
      <c r="B375" s="5"/>
      <c r="C375" s="5"/>
      <c r="D375" s="7"/>
      <c r="E375" s="7"/>
      <c r="F375" s="7"/>
      <c r="G375" s="7"/>
      <c r="H375" s="7"/>
      <c r="I375" s="2"/>
      <c r="J375" s="2"/>
      <c r="K375" s="2"/>
      <c r="L375" s="2"/>
      <c r="M375" s="2"/>
      <c r="N375" s="3"/>
      <c r="O375" s="3"/>
    </row>
    <row r="376" spans="1:15" ht="12.75" customHeight="1">
      <c r="A376" s="9" t="s">
        <v>24</v>
      </c>
      <c r="B376" s="8">
        <v>97.6</v>
      </c>
      <c r="C376" s="6"/>
      <c r="D376" s="4">
        <v>94</v>
      </c>
      <c r="E376" s="4">
        <v>96</v>
      </c>
      <c r="F376" s="4">
        <v>95</v>
      </c>
      <c r="G376" s="4">
        <v>96</v>
      </c>
      <c r="H376" s="4">
        <v>97</v>
      </c>
      <c r="I376" s="4">
        <v>96</v>
      </c>
      <c r="J376" s="4">
        <v>96</v>
      </c>
      <c r="K376" s="4">
        <v>98</v>
      </c>
      <c r="L376" s="4"/>
      <c r="M376" s="4"/>
      <c r="N376" s="4">
        <f>SUM(D376+E376+F376+G376+H376+I376+J376+K376+L376+M376)</f>
        <v>768</v>
      </c>
      <c r="O376" s="8">
        <f>IF(COUNT(D376:M376),AVERAGE(D376:M376)," ")</f>
        <v>96</v>
      </c>
    </row>
    <row r="377" spans="1:15" ht="12.75" customHeight="1">
      <c r="A377" s="9" t="s">
        <v>26</v>
      </c>
      <c r="B377" s="8">
        <v>94.1</v>
      </c>
      <c r="D377" s="4">
        <v>92</v>
      </c>
      <c r="E377" s="4">
        <v>97</v>
      </c>
      <c r="F377" s="4">
        <v>97</v>
      </c>
      <c r="G377" s="4">
        <v>95</v>
      </c>
      <c r="H377" s="4">
        <v>95</v>
      </c>
      <c r="I377" s="4">
        <v>91</v>
      </c>
      <c r="J377" s="4">
        <v>89</v>
      </c>
      <c r="K377" s="4">
        <v>85</v>
      </c>
      <c r="L377" s="4"/>
      <c r="M377" s="11"/>
      <c r="N377" s="4">
        <f>SUM(D377+E377+F377+G377+H377+I377+J377+K377+L377+M377)</f>
        <v>741</v>
      </c>
      <c r="O377" s="8">
        <f>IF(COUNT(D377:M377),AVERAGE(D377:M377)," ")</f>
        <v>92.625</v>
      </c>
    </row>
    <row r="378" spans="1:14" ht="12.75" customHeight="1">
      <c r="A378" s="9"/>
      <c r="B378" s="6"/>
      <c r="C378" s="6">
        <f>+B376+B377</f>
        <v>191.7</v>
      </c>
      <c r="D378" s="4">
        <f aca="true" t="shared" si="49" ref="D378:M378">SUM(D376:D377)</f>
        <v>186</v>
      </c>
      <c r="E378" s="4">
        <f t="shared" si="49"/>
        <v>193</v>
      </c>
      <c r="F378" s="4">
        <f t="shared" si="49"/>
        <v>192</v>
      </c>
      <c r="G378" s="4">
        <f t="shared" si="49"/>
        <v>191</v>
      </c>
      <c r="H378" s="4">
        <f t="shared" si="49"/>
        <v>192</v>
      </c>
      <c r="I378" s="4">
        <f t="shared" si="49"/>
        <v>187</v>
      </c>
      <c r="J378" s="4">
        <f t="shared" si="49"/>
        <v>185</v>
      </c>
      <c r="K378" s="4">
        <f t="shared" si="49"/>
        <v>183</v>
      </c>
      <c r="L378" s="4">
        <f t="shared" si="49"/>
        <v>0</v>
      </c>
      <c r="M378" s="4">
        <f t="shared" si="49"/>
        <v>0</v>
      </c>
      <c r="N378" s="4">
        <f>SUM(D378:M378)</f>
        <v>1509</v>
      </c>
    </row>
    <row r="379" spans="1:15" ht="12.75" customHeight="1">
      <c r="A379" s="15" t="s">
        <v>28</v>
      </c>
      <c r="B379" s="4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8"/>
    </row>
    <row r="380" spans="1:15" ht="12.75" customHeight="1">
      <c r="A380" s="9" t="s">
        <v>35</v>
      </c>
      <c r="B380" s="8">
        <v>96.8</v>
      </c>
      <c r="C380" s="5"/>
      <c r="D380" s="4">
        <v>99</v>
      </c>
      <c r="E380" s="4">
        <v>97</v>
      </c>
      <c r="F380" s="4">
        <v>97</v>
      </c>
      <c r="G380" s="11">
        <v>100</v>
      </c>
      <c r="H380" s="56">
        <v>97</v>
      </c>
      <c r="I380" s="4">
        <v>96</v>
      </c>
      <c r="J380" s="4">
        <v>98</v>
      </c>
      <c r="K380" s="11">
        <v>100</v>
      </c>
      <c r="L380" s="4">
        <v>98</v>
      </c>
      <c r="M380" s="4"/>
      <c r="N380" s="4">
        <f>SUM(D380+E380+F380+G380+H380+I380+J380+K380+L380+M380)</f>
        <v>882</v>
      </c>
      <c r="O380" s="8">
        <f>IF(COUNT(D380:M380),AVERAGE(D380:M380)," ")</f>
        <v>98</v>
      </c>
    </row>
    <row r="381" spans="1:15" ht="12.75" customHeight="1">
      <c r="A381" s="9" t="s">
        <v>36</v>
      </c>
      <c r="B381" s="8">
        <v>94.8</v>
      </c>
      <c r="D381" s="4">
        <v>98</v>
      </c>
      <c r="E381" s="4">
        <v>96</v>
      </c>
      <c r="F381" s="4">
        <v>96</v>
      </c>
      <c r="G381" s="4">
        <v>97</v>
      </c>
      <c r="H381" s="4">
        <v>95</v>
      </c>
      <c r="I381" s="4">
        <v>93</v>
      </c>
      <c r="J381" s="4">
        <v>96</v>
      </c>
      <c r="K381" s="4">
        <v>97</v>
      </c>
      <c r="L381" s="4">
        <v>97</v>
      </c>
      <c r="N381" s="4">
        <f>SUM(D381+E381+F381+G381+H381+I381+J381+K381+L381+M381)</f>
        <v>865</v>
      </c>
      <c r="O381" s="8">
        <f>IF(COUNT(D381:M381),AVERAGE(D381:M381)," ")</f>
        <v>96.11111111111111</v>
      </c>
    </row>
    <row r="382" spans="1:15" ht="12.75" customHeight="1">
      <c r="A382" s="9"/>
      <c r="B382" s="6"/>
      <c r="C382" s="6">
        <f>+B380+B381</f>
        <v>191.6</v>
      </c>
      <c r="D382" s="4">
        <f aca="true" t="shared" si="50" ref="D382:M382">SUM(D380:D381)</f>
        <v>197</v>
      </c>
      <c r="E382" s="4">
        <f t="shared" si="50"/>
        <v>193</v>
      </c>
      <c r="F382" s="4">
        <f t="shared" si="50"/>
        <v>193</v>
      </c>
      <c r="G382" s="4">
        <f t="shared" si="50"/>
        <v>197</v>
      </c>
      <c r="H382" s="4">
        <f t="shared" si="50"/>
        <v>192</v>
      </c>
      <c r="I382" s="4">
        <f t="shared" si="50"/>
        <v>189</v>
      </c>
      <c r="J382" s="4">
        <f t="shared" si="50"/>
        <v>194</v>
      </c>
      <c r="K382" s="4">
        <f t="shared" si="50"/>
        <v>197</v>
      </c>
      <c r="L382" s="4">
        <f t="shared" si="50"/>
        <v>195</v>
      </c>
      <c r="M382" s="4">
        <f t="shared" si="50"/>
        <v>0</v>
      </c>
      <c r="N382" s="4">
        <f>SUM(D382:M382)</f>
        <v>1747</v>
      </c>
      <c r="O382" s="8"/>
    </row>
    <row r="383" spans="1:15" ht="12.75" customHeight="1">
      <c r="A383" s="15" t="s">
        <v>18</v>
      </c>
      <c r="B383" s="4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8"/>
    </row>
    <row r="384" spans="1:15" ht="12.75" customHeight="1">
      <c r="A384" s="9" t="s">
        <v>20</v>
      </c>
      <c r="B384" s="8">
        <v>97.2</v>
      </c>
      <c r="C384" s="5"/>
      <c r="D384" s="4">
        <v>98</v>
      </c>
      <c r="E384" s="4">
        <v>95</v>
      </c>
      <c r="F384" s="4">
        <v>99</v>
      </c>
      <c r="G384" s="4">
        <v>99</v>
      </c>
      <c r="H384" s="4">
        <v>94</v>
      </c>
      <c r="I384" s="4">
        <v>98</v>
      </c>
      <c r="J384" s="4">
        <v>97</v>
      </c>
      <c r="K384" s="4">
        <v>96</v>
      </c>
      <c r="L384" s="4"/>
      <c r="M384" s="4"/>
      <c r="N384" s="4">
        <f>SUM(D384+E384+F384+G384+H384+I384+J384+K384+L384+M384)</f>
        <v>776</v>
      </c>
      <c r="O384" s="8">
        <f>IF(COUNT(D384:M384),AVERAGE(D384:M384)," ")</f>
        <v>97</v>
      </c>
    </row>
    <row r="385" spans="1:15" ht="12.75" customHeight="1">
      <c r="A385" s="9" t="s">
        <v>19</v>
      </c>
      <c r="B385" s="8">
        <v>93.1</v>
      </c>
      <c r="D385" s="4">
        <v>96</v>
      </c>
      <c r="E385" s="4">
        <v>94</v>
      </c>
      <c r="F385" s="4">
        <v>96</v>
      </c>
      <c r="G385" s="22">
        <v>93</v>
      </c>
      <c r="H385" s="4">
        <v>95</v>
      </c>
      <c r="I385" s="4">
        <v>91</v>
      </c>
      <c r="J385" s="4">
        <v>96</v>
      </c>
      <c r="K385" s="4">
        <v>95</v>
      </c>
      <c r="L385" s="4"/>
      <c r="M385" s="4"/>
      <c r="N385" s="4">
        <f>SUM(D385+E385+F385+G385+H385+I385+J385+K385+L385+M385)</f>
        <v>756</v>
      </c>
      <c r="O385" s="8">
        <f>IF(COUNT(D385:M385),AVERAGE(D385:M385)," ")</f>
        <v>94.5</v>
      </c>
    </row>
    <row r="386" spans="1:15" ht="12.75" customHeight="1">
      <c r="A386" s="9"/>
      <c r="B386" s="6"/>
      <c r="C386" s="6">
        <f>+B384+B385</f>
        <v>190.3</v>
      </c>
      <c r="D386" s="4">
        <f aca="true" t="shared" si="51" ref="D386:M386">SUM(D384:D385)</f>
        <v>194</v>
      </c>
      <c r="E386" s="4">
        <f t="shared" si="51"/>
        <v>189</v>
      </c>
      <c r="F386" s="4">
        <f t="shared" si="51"/>
        <v>195</v>
      </c>
      <c r="G386" s="4">
        <f t="shared" si="51"/>
        <v>192</v>
      </c>
      <c r="H386" s="4">
        <f t="shared" si="51"/>
        <v>189</v>
      </c>
      <c r="I386" s="4">
        <f t="shared" si="51"/>
        <v>189</v>
      </c>
      <c r="J386" s="4">
        <f t="shared" si="51"/>
        <v>193</v>
      </c>
      <c r="K386" s="4">
        <f t="shared" si="51"/>
        <v>191</v>
      </c>
      <c r="L386" s="4">
        <f t="shared" si="51"/>
        <v>0</v>
      </c>
      <c r="M386" s="4">
        <f t="shared" si="51"/>
        <v>0</v>
      </c>
      <c r="N386" s="4">
        <f>SUM(D386:M386)</f>
        <v>1532</v>
      </c>
      <c r="O386" s="8"/>
    </row>
    <row r="387" spans="1:14" ht="12.75" customHeight="1">
      <c r="A387" s="15" t="s">
        <v>28</v>
      </c>
      <c r="B387" s="4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5" ht="12.75" customHeight="1">
      <c r="A388" s="9" t="s">
        <v>30</v>
      </c>
      <c r="B388" s="8">
        <v>94.8</v>
      </c>
      <c r="C388" s="5"/>
      <c r="D388" s="4">
        <v>99</v>
      </c>
      <c r="E388" s="4">
        <v>95</v>
      </c>
      <c r="F388" s="4">
        <v>96</v>
      </c>
      <c r="G388" s="4">
        <v>97</v>
      </c>
      <c r="H388" s="4">
        <v>93</v>
      </c>
      <c r="I388" s="4">
        <v>94</v>
      </c>
      <c r="J388" s="4">
        <v>94</v>
      </c>
      <c r="K388" s="4">
        <v>93</v>
      </c>
      <c r="L388" s="4">
        <v>93</v>
      </c>
      <c r="M388" s="4"/>
      <c r="N388" s="4">
        <f>SUM(D388+E388+F388+G388+H388+I388+J388+K388+L388+M388)</f>
        <v>854</v>
      </c>
      <c r="O388" s="8">
        <f>IF(COUNT(D388:M388),AVERAGE(D388:M388)," ")</f>
        <v>94.88888888888889</v>
      </c>
    </row>
    <row r="389" spans="1:15" ht="12.75" customHeight="1">
      <c r="A389" s="9" t="s">
        <v>29</v>
      </c>
      <c r="B389" s="8">
        <v>94.5</v>
      </c>
      <c r="D389" s="4">
        <v>92</v>
      </c>
      <c r="E389" s="4">
        <v>96</v>
      </c>
      <c r="F389" s="4">
        <v>94</v>
      </c>
      <c r="G389" s="4">
        <v>91</v>
      </c>
      <c r="H389" s="4">
        <v>96</v>
      </c>
      <c r="I389" s="4">
        <v>93</v>
      </c>
      <c r="J389" s="4">
        <v>91</v>
      </c>
      <c r="K389" s="4">
        <v>93</v>
      </c>
      <c r="L389" s="4">
        <v>90</v>
      </c>
      <c r="M389" s="4"/>
      <c r="N389" s="4">
        <f>SUM(D389+E389+F389+G389+H389+I389+J389+K389+L389+M389)</f>
        <v>836</v>
      </c>
      <c r="O389" s="8">
        <f>IF(COUNT(D389:M389),AVERAGE(D389:M389)," ")</f>
        <v>92.88888888888889</v>
      </c>
    </row>
    <row r="390" spans="1:14" ht="12.75" customHeight="1">
      <c r="A390" s="9"/>
      <c r="B390" s="6"/>
      <c r="C390" s="6">
        <f>+B388+B389</f>
        <v>189.3</v>
      </c>
      <c r="D390" s="4">
        <f aca="true" t="shared" si="52" ref="D390:M390">SUM(D388:D389)</f>
        <v>191</v>
      </c>
      <c r="E390" s="4">
        <f t="shared" si="52"/>
        <v>191</v>
      </c>
      <c r="F390" s="4">
        <f t="shared" si="52"/>
        <v>190</v>
      </c>
      <c r="G390" s="4">
        <f t="shared" si="52"/>
        <v>188</v>
      </c>
      <c r="H390" s="4">
        <f t="shared" si="52"/>
        <v>189</v>
      </c>
      <c r="I390" s="4">
        <f t="shared" si="52"/>
        <v>187</v>
      </c>
      <c r="J390" s="4">
        <f t="shared" si="52"/>
        <v>185</v>
      </c>
      <c r="K390" s="4">
        <f t="shared" si="52"/>
        <v>186</v>
      </c>
      <c r="L390" s="4">
        <f t="shared" si="52"/>
        <v>183</v>
      </c>
      <c r="M390" s="4">
        <f t="shared" si="52"/>
        <v>0</v>
      </c>
      <c r="N390" s="4">
        <f>SUM(D390:M390)</f>
        <v>1690</v>
      </c>
    </row>
    <row r="391" spans="1:14" ht="12.75" customHeight="1">
      <c r="A391" s="15" t="s">
        <v>23</v>
      </c>
      <c r="B391" s="4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5" ht="12.75" customHeight="1">
      <c r="A392" s="9" t="s">
        <v>25</v>
      </c>
      <c r="B392" s="8">
        <v>96.4</v>
      </c>
      <c r="C392" s="5"/>
      <c r="D392" s="4">
        <v>96</v>
      </c>
      <c r="E392" s="4">
        <v>95</v>
      </c>
      <c r="F392" s="4">
        <v>95</v>
      </c>
      <c r="G392" s="4">
        <v>92</v>
      </c>
      <c r="H392" s="4">
        <v>92</v>
      </c>
      <c r="I392" s="4">
        <v>92</v>
      </c>
      <c r="J392" s="4">
        <v>97</v>
      </c>
      <c r="K392" s="4">
        <v>95</v>
      </c>
      <c r="L392" s="4"/>
      <c r="M392" s="4"/>
      <c r="N392" s="4">
        <f>SUM(D392+E392+F392+G392+H392+I392+J392+K392+L392+M392)</f>
        <v>754</v>
      </c>
      <c r="O392" s="8">
        <f>IF(COUNT(D392:M392),AVERAGE(D392:M392)," ")</f>
        <v>94.25</v>
      </c>
    </row>
    <row r="393" spans="1:15" ht="12.75" customHeight="1">
      <c r="A393" s="9" t="s">
        <v>27</v>
      </c>
      <c r="B393" s="8">
        <v>92.7</v>
      </c>
      <c r="D393" s="4">
        <v>95</v>
      </c>
      <c r="E393" s="4">
        <v>93</v>
      </c>
      <c r="F393" s="4">
        <v>89</v>
      </c>
      <c r="G393" s="4">
        <v>95</v>
      </c>
      <c r="H393" s="4">
        <v>95</v>
      </c>
      <c r="I393" s="4">
        <v>94</v>
      </c>
      <c r="J393" s="4">
        <v>88</v>
      </c>
      <c r="K393" s="4">
        <v>91</v>
      </c>
      <c r="L393" s="4"/>
      <c r="M393" s="4"/>
      <c r="N393" s="4">
        <f>SUM(D393+E393+F393+G393+H393+I393+J393+K393+L393+M393)</f>
        <v>740</v>
      </c>
      <c r="O393" s="8">
        <f>IF(COUNT(D393:M393),AVERAGE(D393:M393)," ")</f>
        <v>92.5</v>
      </c>
    </row>
    <row r="394" spans="1:14" ht="12.75" customHeight="1">
      <c r="A394" s="9"/>
      <c r="B394" s="6"/>
      <c r="C394" s="6">
        <f>+B392+B393</f>
        <v>189.10000000000002</v>
      </c>
      <c r="D394" s="4">
        <f aca="true" t="shared" si="53" ref="D394:M394">SUM(D392:D393)</f>
        <v>191</v>
      </c>
      <c r="E394" s="4">
        <f t="shared" si="53"/>
        <v>188</v>
      </c>
      <c r="F394" s="4">
        <f t="shared" si="53"/>
        <v>184</v>
      </c>
      <c r="G394" s="4">
        <f t="shared" si="53"/>
        <v>187</v>
      </c>
      <c r="H394" s="4">
        <f t="shared" si="53"/>
        <v>187</v>
      </c>
      <c r="I394" s="4">
        <f t="shared" si="53"/>
        <v>186</v>
      </c>
      <c r="J394" s="4">
        <f t="shared" si="53"/>
        <v>185</v>
      </c>
      <c r="K394" s="4">
        <f t="shared" si="53"/>
        <v>186</v>
      </c>
      <c r="L394" s="4">
        <f t="shared" si="53"/>
        <v>0</v>
      </c>
      <c r="M394" s="4">
        <f t="shared" si="53"/>
        <v>0</v>
      </c>
      <c r="N394" s="4">
        <f>SUM(D394:M394)</f>
        <v>1494</v>
      </c>
    </row>
    <row r="395" spans="1:14" ht="12.75" customHeight="1">
      <c r="A395" s="15" t="s">
        <v>1</v>
      </c>
      <c r="B395" s="4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5" ht="12.75" customHeight="1">
      <c r="A396" s="9"/>
      <c r="B396" s="8"/>
      <c r="C396" s="5"/>
      <c r="D396" s="4">
        <v>191</v>
      </c>
      <c r="E396" s="4">
        <v>190</v>
      </c>
      <c r="F396" s="4">
        <v>189</v>
      </c>
      <c r="G396" s="4">
        <v>191</v>
      </c>
      <c r="H396" s="4">
        <v>189</v>
      </c>
      <c r="I396" s="4">
        <v>191</v>
      </c>
      <c r="J396" s="4">
        <v>190</v>
      </c>
      <c r="K396" s="4">
        <v>189</v>
      </c>
      <c r="L396" s="4"/>
      <c r="M396" s="4"/>
      <c r="N396" s="4">
        <f>SUM(D396+E396+F396+G396+H396+I396+J396+K396+L396+M396)</f>
        <v>1520</v>
      </c>
      <c r="O396" s="8">
        <f>IF(COUNT(D396:M396),AVERAGE(D396:M396)," ")</f>
        <v>190</v>
      </c>
    </row>
    <row r="397" spans="1:15" ht="12.75" customHeight="1">
      <c r="A397" s="9"/>
      <c r="B397" s="8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>
        <f>SUM(D397+E397+F397+G397+H397+I397+J397+K397+L397+M397)</f>
        <v>0</v>
      </c>
      <c r="O397" s="8" t="str">
        <f>IF(COUNT(D397:M397),AVERAGE(D397:M397)," ")</f>
        <v> </v>
      </c>
    </row>
    <row r="398" spans="1:14" ht="12.75" customHeight="1">
      <c r="A398" s="9"/>
      <c r="B398" s="6"/>
      <c r="C398" s="6"/>
      <c r="D398" s="4">
        <f aca="true" t="shared" si="54" ref="D398:M398">SUM(D396:D397)</f>
        <v>191</v>
      </c>
      <c r="E398" s="4">
        <f t="shared" si="54"/>
        <v>190</v>
      </c>
      <c r="F398" s="4">
        <f t="shared" si="54"/>
        <v>189</v>
      </c>
      <c r="G398" s="4">
        <f t="shared" si="54"/>
        <v>191</v>
      </c>
      <c r="H398" s="4">
        <f t="shared" si="54"/>
        <v>189</v>
      </c>
      <c r="I398" s="4">
        <f t="shared" si="54"/>
        <v>191</v>
      </c>
      <c r="J398" s="4">
        <f t="shared" si="54"/>
        <v>190</v>
      </c>
      <c r="K398" s="4">
        <f t="shared" si="54"/>
        <v>189</v>
      </c>
      <c r="L398" s="4">
        <f t="shared" si="54"/>
        <v>0</v>
      </c>
      <c r="M398" s="4">
        <f t="shared" si="54"/>
        <v>0</v>
      </c>
      <c r="N398" s="4">
        <f>SUM(D398:M398)</f>
        <v>1520</v>
      </c>
    </row>
    <row r="399" spans="1:14" ht="12.75" customHeight="1">
      <c r="A399" s="1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5" ht="12.75" customHeight="1">
      <c r="A400" s="14"/>
      <c r="B400" s="20"/>
      <c r="C400" s="6"/>
      <c r="G400" s="10" t="s">
        <v>9</v>
      </c>
      <c r="H400" s="10" t="s">
        <v>8</v>
      </c>
      <c r="I400" s="10" t="s">
        <v>10</v>
      </c>
      <c r="J400" s="10" t="s">
        <v>11</v>
      </c>
      <c r="K400" s="10" t="s">
        <v>12</v>
      </c>
      <c r="L400" s="10" t="s">
        <v>13</v>
      </c>
      <c r="M400" s="4"/>
      <c r="N400" s="4"/>
      <c r="O400" s="8"/>
    </row>
    <row r="401" spans="1:15" ht="12.75" customHeight="1">
      <c r="A401" s="50"/>
      <c r="B401" s="53" t="s">
        <v>37</v>
      </c>
      <c r="C401" s="54"/>
      <c r="D401" s="15"/>
      <c r="E401" s="15"/>
      <c r="F401" s="15"/>
      <c r="G401" s="49">
        <f>+J362</f>
        <v>8</v>
      </c>
      <c r="H401" s="49">
        <v>6</v>
      </c>
      <c r="I401" s="49">
        <v>1</v>
      </c>
      <c r="J401" s="49">
        <v>1</v>
      </c>
      <c r="K401" s="48">
        <f aca="true" t="shared" si="55" ref="K401:K406">+H401*2+I401*1</f>
        <v>13</v>
      </c>
      <c r="L401" s="49">
        <f>+N382</f>
        <v>1747</v>
      </c>
      <c r="M401" s="4"/>
      <c r="N401" s="4"/>
      <c r="O401" s="8"/>
    </row>
    <row r="402" spans="1:15" ht="12.75" customHeight="1">
      <c r="A402" s="14"/>
      <c r="B402" s="53" t="s">
        <v>39</v>
      </c>
      <c r="C402" s="54"/>
      <c r="D402" s="15"/>
      <c r="E402" s="15"/>
      <c r="F402" s="15"/>
      <c r="G402" s="49">
        <f>+J362</f>
        <v>8</v>
      </c>
      <c r="H402" s="49">
        <v>6</v>
      </c>
      <c r="I402" s="49">
        <v>0</v>
      </c>
      <c r="J402" s="49">
        <v>2</v>
      </c>
      <c r="K402" s="48">
        <f t="shared" si="55"/>
        <v>12</v>
      </c>
      <c r="L402" s="49">
        <f>+N386</f>
        <v>1532</v>
      </c>
      <c r="M402" s="4"/>
      <c r="N402" s="4"/>
      <c r="O402" s="8"/>
    </row>
    <row r="403" spans="1:15" ht="12.75" customHeight="1">
      <c r="A403" s="15"/>
      <c r="B403" s="53" t="s">
        <v>1</v>
      </c>
      <c r="C403" s="54"/>
      <c r="D403" s="15"/>
      <c r="E403" s="15"/>
      <c r="F403" s="15"/>
      <c r="G403" s="49">
        <f>+J362</f>
        <v>8</v>
      </c>
      <c r="H403" s="49">
        <v>5</v>
      </c>
      <c r="I403" s="49">
        <v>1</v>
      </c>
      <c r="J403" s="49">
        <v>2</v>
      </c>
      <c r="K403" s="48">
        <f t="shared" si="55"/>
        <v>11</v>
      </c>
      <c r="L403" s="49">
        <f>+N398</f>
        <v>1520</v>
      </c>
      <c r="M403" s="4"/>
      <c r="N403" s="4"/>
      <c r="O403" s="8"/>
    </row>
    <row r="404" spans="1:15" ht="12.75" customHeight="1">
      <c r="A404" s="14"/>
      <c r="B404" s="55" t="s">
        <v>38</v>
      </c>
      <c r="C404" s="54"/>
      <c r="D404" s="15"/>
      <c r="E404" s="15"/>
      <c r="F404" s="15"/>
      <c r="G404" s="49">
        <f>+J362</f>
        <v>8</v>
      </c>
      <c r="H404" s="49">
        <v>2</v>
      </c>
      <c r="I404" s="49">
        <v>2</v>
      </c>
      <c r="J404" s="49">
        <v>4</v>
      </c>
      <c r="K404" s="48">
        <f t="shared" si="55"/>
        <v>6</v>
      </c>
      <c r="L404" s="49">
        <f>++N378</f>
        <v>1509</v>
      </c>
      <c r="M404" s="4"/>
      <c r="N404" s="4"/>
      <c r="O404" s="8"/>
    </row>
    <row r="405" spans="1:15" ht="12.75" customHeight="1">
      <c r="A405" s="14"/>
      <c r="B405" s="53" t="s">
        <v>40</v>
      </c>
      <c r="C405" s="54"/>
      <c r="D405" s="15"/>
      <c r="E405" s="15"/>
      <c r="F405" s="15"/>
      <c r="G405" s="49">
        <f>+J362</f>
        <v>8</v>
      </c>
      <c r="H405" s="49">
        <v>2</v>
      </c>
      <c r="I405" s="49">
        <v>1</v>
      </c>
      <c r="J405" s="49">
        <v>5</v>
      </c>
      <c r="K405" s="48">
        <f t="shared" si="55"/>
        <v>5</v>
      </c>
      <c r="L405" s="49">
        <f>+N390</f>
        <v>1690</v>
      </c>
      <c r="M405" s="4"/>
      <c r="N405" s="4"/>
      <c r="O405" s="8"/>
    </row>
    <row r="406" spans="1:15" ht="12.75" customHeight="1">
      <c r="A406" s="14"/>
      <c r="B406" s="53" t="s">
        <v>42</v>
      </c>
      <c r="C406" s="54"/>
      <c r="D406" s="15"/>
      <c r="E406" s="15"/>
      <c r="F406" s="15"/>
      <c r="G406" s="49">
        <f>+J362</f>
        <v>8</v>
      </c>
      <c r="H406" s="49">
        <v>0</v>
      </c>
      <c r="I406" s="49">
        <v>1</v>
      </c>
      <c r="J406" s="49">
        <v>7</v>
      </c>
      <c r="K406" s="48">
        <f t="shared" si="55"/>
        <v>1</v>
      </c>
      <c r="L406" s="49">
        <f>+N394</f>
        <v>1494</v>
      </c>
      <c r="M406" s="4"/>
      <c r="N406" s="4"/>
      <c r="O406" s="8"/>
    </row>
    <row r="407" spans="1:15" ht="12.75" customHeight="1">
      <c r="A407" s="38"/>
      <c r="B407" s="39"/>
      <c r="C407" s="39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13"/>
    </row>
    <row r="408" spans="1:15" ht="12.75" customHeight="1">
      <c r="A408" s="26"/>
      <c r="B408" s="13"/>
      <c r="C408" s="13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13"/>
    </row>
    <row r="409" ht="20.25" customHeight="1">
      <c r="B409" s="18" t="s">
        <v>4</v>
      </c>
    </row>
    <row r="410" ht="12.75" customHeight="1">
      <c r="E410" s="19" t="s">
        <v>5</v>
      </c>
    </row>
    <row r="411" ht="12.75" customHeight="1">
      <c r="E411" s="16" t="s">
        <v>6</v>
      </c>
    </row>
    <row r="412" spans="1:6" ht="12.75" customHeight="1">
      <c r="A412" s="13"/>
      <c r="F412" s="16" t="s">
        <v>17</v>
      </c>
    </row>
    <row r="413" spans="5:10" ht="12.75" customHeight="1">
      <c r="E413" s="17" t="s">
        <v>16</v>
      </c>
      <c r="J413" s="7">
        <v>9</v>
      </c>
    </row>
    <row r="414" ht="12.75" customHeight="1">
      <c r="G414" s="17" t="s">
        <v>15</v>
      </c>
    </row>
    <row r="415" spans="2:10" ht="12.75" customHeight="1">
      <c r="B415" s="15" t="str">
        <f>+A427</f>
        <v>Mrs.J.M. Hibbitt</v>
      </c>
      <c r="C415" s="15"/>
      <c r="D415" s="1"/>
      <c r="F415" s="4"/>
      <c r="G415" s="11"/>
      <c r="H415" s="4"/>
      <c r="J415" s="15" t="str">
        <f>+A435</f>
        <v>Mrs.P. Major</v>
      </c>
    </row>
    <row r="416" spans="2:14" ht="12.75" customHeight="1">
      <c r="B416" s="15" t="str">
        <f>+A428</f>
        <v>Mrs.M.J. Briggs</v>
      </c>
      <c r="C416" s="15"/>
      <c r="D416" s="1"/>
      <c r="E416" s="11">
        <f>+L429</f>
        <v>190</v>
      </c>
      <c r="F416" s="4"/>
      <c r="G416" s="19" t="s">
        <v>53</v>
      </c>
      <c r="H416" s="4"/>
      <c r="I416" s="11"/>
      <c r="J416" s="15" t="str">
        <f>+A436</f>
        <v>Miss.S. Alford</v>
      </c>
      <c r="N416" s="11">
        <f>+L437</f>
        <v>190</v>
      </c>
    </row>
    <row r="417" spans="2:9" ht="12.75" customHeight="1">
      <c r="B417" s="15"/>
      <c r="C417" s="15"/>
      <c r="D417" s="1"/>
      <c r="E417" s="11"/>
      <c r="F417" s="4"/>
      <c r="G417" s="11"/>
      <c r="H417" s="4"/>
      <c r="I417" s="11"/>
    </row>
    <row r="418" spans="2:10" ht="12.75" customHeight="1">
      <c r="B418" s="15" t="str">
        <f>+A431</f>
        <v>A Godden</v>
      </c>
      <c r="C418" s="15"/>
      <c r="D418" s="1"/>
      <c r="E418" s="11"/>
      <c r="G418" s="4"/>
      <c r="H418" s="4"/>
      <c r="J418" s="15" t="str">
        <f>+A446</f>
        <v>Average</v>
      </c>
    </row>
    <row r="419" spans="2:14" ht="12.75" customHeight="1">
      <c r="B419" s="15" t="str">
        <f>+A432</f>
        <v>B Wilton</v>
      </c>
      <c r="E419" s="11">
        <f>+L433</f>
        <v>195</v>
      </c>
      <c r="G419" s="19" t="s">
        <v>51</v>
      </c>
      <c r="H419" s="4"/>
      <c r="I419" s="11"/>
      <c r="J419" s="15"/>
      <c r="N419" s="11">
        <f>+L449</f>
        <v>191</v>
      </c>
    </row>
    <row r="420" spans="6:8" ht="12.75" customHeight="1">
      <c r="F420" s="4"/>
      <c r="G420" s="4"/>
      <c r="H420" s="4"/>
    </row>
    <row r="421" spans="2:12" ht="12.75" customHeight="1">
      <c r="B421" s="15" t="str">
        <f>+A439</f>
        <v>D. Hopper</v>
      </c>
      <c r="G421" s="4"/>
      <c r="H421" s="4"/>
      <c r="J421" s="15" t="str">
        <f>+A443</f>
        <v>J.B. Hall</v>
      </c>
      <c r="K421" s="15"/>
      <c r="L421" s="1"/>
    </row>
    <row r="422" spans="2:14" ht="12.75" customHeight="1">
      <c r="B422" s="15" t="str">
        <f>+A440</f>
        <v>G. Faulkner</v>
      </c>
      <c r="E422" s="11">
        <f>+L441</f>
        <v>183</v>
      </c>
      <c r="G422" s="19" t="s">
        <v>52</v>
      </c>
      <c r="H422" s="4"/>
      <c r="I422" s="11"/>
      <c r="J422" s="15" t="str">
        <f>+A444</f>
        <v>Miss.F. Major</v>
      </c>
      <c r="N422" s="11">
        <f>+L445</f>
        <v>185</v>
      </c>
    </row>
    <row r="423" spans="2:14" ht="12.75" customHeight="1">
      <c r="B423" s="15"/>
      <c r="E423" s="11"/>
      <c r="G423" s="19"/>
      <c r="H423" s="4"/>
      <c r="I423" s="11"/>
      <c r="J423" s="15"/>
      <c r="N423" s="11"/>
    </row>
    <row r="424" spans="2:4" ht="12.75" customHeight="1">
      <c r="B424" s="3" t="s">
        <v>2</v>
      </c>
      <c r="C424" s="3" t="s">
        <v>7</v>
      </c>
      <c r="D424" s="2" t="s">
        <v>3</v>
      </c>
    </row>
    <row r="425" spans="1:15" ht="12.75" customHeight="1">
      <c r="A425" s="2" t="s">
        <v>0</v>
      </c>
      <c r="B425" s="3" t="s">
        <v>1</v>
      </c>
      <c r="C425" s="3" t="s">
        <v>1</v>
      </c>
      <c r="D425" s="7">
        <v>1</v>
      </c>
      <c r="E425" s="7">
        <v>2</v>
      </c>
      <c r="F425" s="7">
        <v>3</v>
      </c>
      <c r="G425" s="7">
        <v>4</v>
      </c>
      <c r="H425" s="7">
        <v>5</v>
      </c>
      <c r="I425" s="7">
        <v>6</v>
      </c>
      <c r="J425" s="7">
        <v>7</v>
      </c>
      <c r="K425" s="7">
        <v>8</v>
      </c>
      <c r="L425" s="7">
        <v>9</v>
      </c>
      <c r="M425" s="7">
        <v>10</v>
      </c>
      <c r="N425" s="12" t="s">
        <v>13</v>
      </c>
      <c r="O425" s="12" t="s">
        <v>14</v>
      </c>
    </row>
    <row r="426" spans="1:15" ht="12.75" customHeight="1">
      <c r="A426" s="15" t="s">
        <v>23</v>
      </c>
      <c r="B426" s="5"/>
      <c r="C426" s="5"/>
      <c r="D426" s="7"/>
      <c r="E426" s="7"/>
      <c r="F426" s="7"/>
      <c r="G426" s="7"/>
      <c r="H426" s="7"/>
      <c r="I426" s="2"/>
      <c r="J426" s="2"/>
      <c r="K426" s="2"/>
      <c r="L426" s="2"/>
      <c r="M426" s="2"/>
      <c r="N426" s="3"/>
      <c r="O426" s="3"/>
    </row>
    <row r="427" spans="1:15" ht="12.75" customHeight="1">
      <c r="A427" s="9" t="s">
        <v>24</v>
      </c>
      <c r="B427" s="8">
        <v>97.6</v>
      </c>
      <c r="C427" s="6"/>
      <c r="D427" s="4">
        <v>94</v>
      </c>
      <c r="E427" s="4">
        <v>96</v>
      </c>
      <c r="F427" s="4">
        <v>95</v>
      </c>
      <c r="G427" s="4">
        <v>96</v>
      </c>
      <c r="H427" s="4">
        <v>97</v>
      </c>
      <c r="I427" s="4">
        <v>96</v>
      </c>
      <c r="J427" s="4">
        <v>96</v>
      </c>
      <c r="K427" s="4">
        <v>98</v>
      </c>
      <c r="L427" s="4">
        <v>96</v>
      </c>
      <c r="M427" s="4"/>
      <c r="N427" s="4">
        <f>SUM(D427+E427+F427+G427+H427+I427+J427+K427+L427+M427)</f>
        <v>864</v>
      </c>
      <c r="O427" s="8">
        <f>IF(COUNT(D427:M427),AVERAGE(D427:M427)," ")</f>
        <v>96</v>
      </c>
    </row>
    <row r="428" spans="1:15" ht="12.75" customHeight="1">
      <c r="A428" s="9" t="s">
        <v>26</v>
      </c>
      <c r="B428" s="8">
        <v>94.1</v>
      </c>
      <c r="D428" s="4">
        <v>92</v>
      </c>
      <c r="E428" s="4">
        <v>97</v>
      </c>
      <c r="F428" s="4">
        <v>97</v>
      </c>
      <c r="G428" s="4">
        <v>95</v>
      </c>
      <c r="H428" s="4">
        <v>95</v>
      </c>
      <c r="I428" s="4">
        <v>91</v>
      </c>
      <c r="J428" s="4">
        <v>89</v>
      </c>
      <c r="K428" s="4">
        <v>85</v>
      </c>
      <c r="L428" s="4">
        <v>94</v>
      </c>
      <c r="M428" s="11"/>
      <c r="N428" s="4">
        <f>SUM(D428+E428+F428+G428+H428+I428+J428+K428+L428+M428)</f>
        <v>835</v>
      </c>
      <c r="O428" s="8">
        <f>IF(COUNT(D428:M428),AVERAGE(D428:M428)," ")</f>
        <v>92.77777777777777</v>
      </c>
    </row>
    <row r="429" spans="1:14" ht="12.75" customHeight="1">
      <c r="A429" s="9"/>
      <c r="B429" s="6"/>
      <c r="C429" s="6">
        <f>+B427+B428</f>
        <v>191.7</v>
      </c>
      <c r="D429" s="4">
        <f aca="true" t="shared" si="56" ref="D429:M429">SUM(D427:D428)</f>
        <v>186</v>
      </c>
      <c r="E429" s="4">
        <f t="shared" si="56"/>
        <v>193</v>
      </c>
      <c r="F429" s="4">
        <f t="shared" si="56"/>
        <v>192</v>
      </c>
      <c r="G429" s="4">
        <f t="shared" si="56"/>
        <v>191</v>
      </c>
      <c r="H429" s="4">
        <f t="shared" si="56"/>
        <v>192</v>
      </c>
      <c r="I429" s="4">
        <f t="shared" si="56"/>
        <v>187</v>
      </c>
      <c r="J429" s="4">
        <f t="shared" si="56"/>
        <v>185</v>
      </c>
      <c r="K429" s="4">
        <f t="shared" si="56"/>
        <v>183</v>
      </c>
      <c r="L429" s="4">
        <f t="shared" si="56"/>
        <v>190</v>
      </c>
      <c r="M429" s="4">
        <f t="shared" si="56"/>
        <v>0</v>
      </c>
      <c r="N429" s="4">
        <f>SUM(D429:M429)</f>
        <v>1699</v>
      </c>
    </row>
    <row r="430" spans="1:15" ht="12.75" customHeight="1">
      <c r="A430" s="15" t="s">
        <v>28</v>
      </c>
      <c r="B430" s="4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8"/>
    </row>
    <row r="431" spans="1:15" ht="12.75" customHeight="1">
      <c r="A431" s="9" t="s">
        <v>35</v>
      </c>
      <c r="B431" s="8">
        <v>96.8</v>
      </c>
      <c r="C431" s="5"/>
      <c r="D431" s="4">
        <v>99</v>
      </c>
      <c r="E431" s="4">
        <v>97</v>
      </c>
      <c r="F431" s="4">
        <v>97</v>
      </c>
      <c r="G431" s="11">
        <v>100</v>
      </c>
      <c r="H431" s="56">
        <v>97</v>
      </c>
      <c r="I431" s="4">
        <v>96</v>
      </c>
      <c r="J431" s="4">
        <v>98</v>
      </c>
      <c r="K431" s="11">
        <v>100</v>
      </c>
      <c r="L431" s="4">
        <v>98</v>
      </c>
      <c r="M431" s="4"/>
      <c r="N431" s="4">
        <f>SUM(D431+E431+F431+G431+H431+I431+J431+K431+L431+M431)</f>
        <v>882</v>
      </c>
      <c r="O431" s="8">
        <f>IF(COUNT(D431:M431),AVERAGE(D431:M431)," ")</f>
        <v>98</v>
      </c>
    </row>
    <row r="432" spans="1:15" ht="12.75" customHeight="1">
      <c r="A432" s="9" t="s">
        <v>36</v>
      </c>
      <c r="B432" s="8">
        <v>94.8</v>
      </c>
      <c r="D432" s="4">
        <v>98</v>
      </c>
      <c r="E432" s="4">
        <v>96</v>
      </c>
      <c r="F432" s="4">
        <v>96</v>
      </c>
      <c r="G432" s="4">
        <v>97</v>
      </c>
      <c r="H432" s="4">
        <v>95</v>
      </c>
      <c r="I432" s="4">
        <v>93</v>
      </c>
      <c r="J432" s="4">
        <v>96</v>
      </c>
      <c r="K432" s="4">
        <v>97</v>
      </c>
      <c r="L432" s="4">
        <v>97</v>
      </c>
      <c r="N432" s="4">
        <f>SUM(D432+E432+F432+G432+H432+I432+J432+K432+L432+M432)</f>
        <v>865</v>
      </c>
      <c r="O432" s="8">
        <f>IF(COUNT(D432:M432),AVERAGE(D432:M432)," ")</f>
        <v>96.11111111111111</v>
      </c>
    </row>
    <row r="433" spans="1:15" ht="12.75" customHeight="1">
      <c r="A433" s="9"/>
      <c r="B433" s="6"/>
      <c r="C433" s="6">
        <f>+B431+B432</f>
        <v>191.6</v>
      </c>
      <c r="D433" s="4">
        <f aca="true" t="shared" si="57" ref="D433:M433">SUM(D431:D432)</f>
        <v>197</v>
      </c>
      <c r="E433" s="4">
        <f t="shared" si="57"/>
        <v>193</v>
      </c>
      <c r="F433" s="4">
        <f t="shared" si="57"/>
        <v>193</v>
      </c>
      <c r="G433" s="4">
        <f t="shared" si="57"/>
        <v>197</v>
      </c>
      <c r="H433" s="4">
        <f t="shared" si="57"/>
        <v>192</v>
      </c>
      <c r="I433" s="4">
        <f t="shared" si="57"/>
        <v>189</v>
      </c>
      <c r="J433" s="4">
        <f t="shared" si="57"/>
        <v>194</v>
      </c>
      <c r="K433" s="4">
        <f t="shared" si="57"/>
        <v>197</v>
      </c>
      <c r="L433" s="4">
        <f t="shared" si="57"/>
        <v>195</v>
      </c>
      <c r="M433" s="4">
        <f t="shared" si="57"/>
        <v>0</v>
      </c>
      <c r="N433" s="4">
        <f>SUM(D433:M433)</f>
        <v>1747</v>
      </c>
      <c r="O433" s="8"/>
    </row>
    <row r="434" spans="1:15" ht="12.75" customHeight="1">
      <c r="A434" s="15" t="s">
        <v>18</v>
      </c>
      <c r="B434" s="4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8"/>
    </row>
    <row r="435" spans="1:15" ht="12.75" customHeight="1">
      <c r="A435" s="9" t="s">
        <v>20</v>
      </c>
      <c r="B435" s="8">
        <v>97.2</v>
      </c>
      <c r="C435" s="5"/>
      <c r="D435" s="4">
        <v>98</v>
      </c>
      <c r="E435" s="4">
        <v>95</v>
      </c>
      <c r="F435" s="4">
        <v>99</v>
      </c>
      <c r="G435" s="4">
        <v>99</v>
      </c>
      <c r="H435" s="4">
        <v>94</v>
      </c>
      <c r="I435" s="4">
        <v>98</v>
      </c>
      <c r="J435" s="4">
        <v>97</v>
      </c>
      <c r="K435" s="4">
        <v>96</v>
      </c>
      <c r="L435" s="4">
        <v>96</v>
      </c>
      <c r="M435" s="4"/>
      <c r="N435" s="4">
        <f>SUM(D435+E435+F435+G435+H435+I435+J435+K435+L435+M435)</f>
        <v>872</v>
      </c>
      <c r="O435" s="8">
        <f>IF(COUNT(D435:M435),AVERAGE(D435:M435)," ")</f>
        <v>96.88888888888889</v>
      </c>
    </row>
    <row r="436" spans="1:15" ht="12.75" customHeight="1">
      <c r="A436" s="9" t="s">
        <v>19</v>
      </c>
      <c r="B436" s="8">
        <v>93.1</v>
      </c>
      <c r="D436" s="4">
        <v>96</v>
      </c>
      <c r="E436" s="4">
        <v>94</v>
      </c>
      <c r="F436" s="4">
        <v>96</v>
      </c>
      <c r="G436" s="22">
        <v>93</v>
      </c>
      <c r="H436" s="4">
        <v>95</v>
      </c>
      <c r="I436" s="4">
        <v>91</v>
      </c>
      <c r="J436" s="4">
        <v>96</v>
      </c>
      <c r="K436" s="4">
        <v>95</v>
      </c>
      <c r="L436" s="4">
        <v>94</v>
      </c>
      <c r="M436" s="4"/>
      <c r="N436" s="4">
        <f>SUM(D436+E436+F436+G436+H436+I436+J436+K436+L436+M436)</f>
        <v>850</v>
      </c>
      <c r="O436" s="8">
        <f>IF(COUNT(D436:M436),AVERAGE(D436:M436)," ")</f>
        <v>94.44444444444444</v>
      </c>
    </row>
    <row r="437" spans="1:15" ht="12.75" customHeight="1">
      <c r="A437" s="9"/>
      <c r="B437" s="6"/>
      <c r="C437" s="6">
        <f>+B435+B436</f>
        <v>190.3</v>
      </c>
      <c r="D437" s="4">
        <f aca="true" t="shared" si="58" ref="D437:M437">SUM(D435:D436)</f>
        <v>194</v>
      </c>
      <c r="E437" s="4">
        <f t="shared" si="58"/>
        <v>189</v>
      </c>
      <c r="F437" s="4">
        <f t="shared" si="58"/>
        <v>195</v>
      </c>
      <c r="G437" s="4">
        <f t="shared" si="58"/>
        <v>192</v>
      </c>
      <c r="H437" s="4">
        <f t="shared" si="58"/>
        <v>189</v>
      </c>
      <c r="I437" s="4">
        <f t="shared" si="58"/>
        <v>189</v>
      </c>
      <c r="J437" s="4">
        <f t="shared" si="58"/>
        <v>193</v>
      </c>
      <c r="K437" s="4">
        <f t="shared" si="58"/>
        <v>191</v>
      </c>
      <c r="L437" s="4">
        <f t="shared" si="58"/>
        <v>190</v>
      </c>
      <c r="M437" s="4">
        <f t="shared" si="58"/>
        <v>0</v>
      </c>
      <c r="N437" s="4">
        <f>SUM(D437:M437)</f>
        <v>1722</v>
      </c>
      <c r="O437" s="8"/>
    </row>
    <row r="438" spans="1:14" ht="12.75" customHeight="1">
      <c r="A438" s="15" t="s">
        <v>28</v>
      </c>
      <c r="B438" s="4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5" ht="12.75" customHeight="1">
      <c r="A439" s="9" t="s">
        <v>30</v>
      </c>
      <c r="B439" s="8">
        <v>94.8</v>
      </c>
      <c r="C439" s="5"/>
      <c r="D439" s="4">
        <v>99</v>
      </c>
      <c r="E439" s="4">
        <v>95</v>
      </c>
      <c r="F439" s="4">
        <v>96</v>
      </c>
      <c r="G439" s="4">
        <v>97</v>
      </c>
      <c r="H439" s="4">
        <v>93</v>
      </c>
      <c r="I439" s="4">
        <v>94</v>
      </c>
      <c r="J439" s="4">
        <v>94</v>
      </c>
      <c r="K439" s="4">
        <v>93</v>
      </c>
      <c r="L439" s="4">
        <v>93</v>
      </c>
      <c r="M439" s="4"/>
      <c r="N439" s="4">
        <f>SUM(D439+E439+F439+G439+H439+I439+J439+K439+L439+M439)</f>
        <v>854</v>
      </c>
      <c r="O439" s="8">
        <f>IF(COUNT(D439:M439),AVERAGE(D439:M439)," ")</f>
        <v>94.88888888888889</v>
      </c>
    </row>
    <row r="440" spans="1:15" ht="12.75" customHeight="1">
      <c r="A440" s="9" t="s">
        <v>29</v>
      </c>
      <c r="B440" s="8">
        <v>94.5</v>
      </c>
      <c r="D440" s="4">
        <v>92</v>
      </c>
      <c r="E440" s="4">
        <v>96</v>
      </c>
      <c r="F440" s="4">
        <v>94</v>
      </c>
      <c r="G440" s="4">
        <v>91</v>
      </c>
      <c r="H440" s="4">
        <v>96</v>
      </c>
      <c r="I440" s="4">
        <v>93</v>
      </c>
      <c r="J440" s="4">
        <v>91</v>
      </c>
      <c r="K440" s="4">
        <v>93</v>
      </c>
      <c r="L440" s="4">
        <v>90</v>
      </c>
      <c r="M440" s="4"/>
      <c r="N440" s="4">
        <f>SUM(D440+E440+F440+G440+H440+I440+J440+K440+L440+M440)</f>
        <v>836</v>
      </c>
      <c r="O440" s="8">
        <f>IF(COUNT(D440:M440),AVERAGE(D440:M440)," ")</f>
        <v>92.88888888888889</v>
      </c>
    </row>
    <row r="441" spans="1:14" ht="12.75" customHeight="1">
      <c r="A441" s="9"/>
      <c r="B441" s="6"/>
      <c r="C441" s="6">
        <f>+B439+B440</f>
        <v>189.3</v>
      </c>
      <c r="D441" s="4">
        <f aca="true" t="shared" si="59" ref="D441:M441">SUM(D439:D440)</f>
        <v>191</v>
      </c>
      <c r="E441" s="4">
        <f t="shared" si="59"/>
        <v>191</v>
      </c>
      <c r="F441" s="4">
        <f t="shared" si="59"/>
        <v>190</v>
      </c>
      <c r="G441" s="4">
        <f t="shared" si="59"/>
        <v>188</v>
      </c>
      <c r="H441" s="4">
        <f t="shared" si="59"/>
        <v>189</v>
      </c>
      <c r="I441" s="4">
        <f t="shared" si="59"/>
        <v>187</v>
      </c>
      <c r="J441" s="4">
        <f t="shared" si="59"/>
        <v>185</v>
      </c>
      <c r="K441" s="4">
        <f t="shared" si="59"/>
        <v>186</v>
      </c>
      <c r="L441" s="4">
        <f t="shared" si="59"/>
        <v>183</v>
      </c>
      <c r="M441" s="4">
        <f t="shared" si="59"/>
        <v>0</v>
      </c>
      <c r="N441" s="4">
        <f>SUM(D441:M441)</f>
        <v>1690</v>
      </c>
    </row>
    <row r="442" spans="1:14" ht="12.75" customHeight="1">
      <c r="A442" s="15" t="s">
        <v>23</v>
      </c>
      <c r="B442" s="4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5" ht="12.75" customHeight="1">
      <c r="A443" s="9" t="s">
        <v>25</v>
      </c>
      <c r="B443" s="8">
        <v>96.4</v>
      </c>
      <c r="C443" s="5"/>
      <c r="D443" s="4">
        <v>96</v>
      </c>
      <c r="E443" s="4">
        <v>95</v>
      </c>
      <c r="F443" s="4">
        <v>95</v>
      </c>
      <c r="G443" s="4">
        <v>92</v>
      </c>
      <c r="H443" s="4">
        <v>92</v>
      </c>
      <c r="I443" s="4">
        <v>92</v>
      </c>
      <c r="J443" s="4">
        <v>97</v>
      </c>
      <c r="K443" s="4">
        <v>95</v>
      </c>
      <c r="L443" s="4">
        <v>97</v>
      </c>
      <c r="M443" s="4"/>
      <c r="N443" s="4">
        <f>SUM(D443+E443+F443+G443+H443+I443+J443+K443+L443+M443)</f>
        <v>851</v>
      </c>
      <c r="O443" s="8">
        <f>IF(COUNT(D443:M443),AVERAGE(D443:M443)," ")</f>
        <v>94.55555555555556</v>
      </c>
    </row>
    <row r="444" spans="1:15" ht="12.75" customHeight="1">
      <c r="A444" s="9" t="s">
        <v>27</v>
      </c>
      <c r="B444" s="8">
        <v>92.7</v>
      </c>
      <c r="D444" s="4">
        <v>95</v>
      </c>
      <c r="E444" s="4">
        <v>93</v>
      </c>
      <c r="F444" s="4">
        <v>89</v>
      </c>
      <c r="G444" s="4">
        <v>95</v>
      </c>
      <c r="H444" s="4">
        <v>95</v>
      </c>
      <c r="I444" s="4">
        <v>94</v>
      </c>
      <c r="J444" s="4">
        <v>88</v>
      </c>
      <c r="K444" s="4">
        <v>91</v>
      </c>
      <c r="L444" s="4">
        <v>88</v>
      </c>
      <c r="M444" s="4"/>
      <c r="N444" s="4">
        <f>SUM(D444+E444+F444+G444+H444+I444+J444+K444+L444+M444)</f>
        <v>828</v>
      </c>
      <c r="O444" s="8">
        <f>IF(COUNT(D444:M444),AVERAGE(D444:M444)," ")</f>
        <v>92</v>
      </c>
    </row>
    <row r="445" spans="1:14" ht="12.75" customHeight="1">
      <c r="A445" s="9"/>
      <c r="B445" s="6"/>
      <c r="C445" s="6">
        <f>+B443+B444</f>
        <v>189.10000000000002</v>
      </c>
      <c r="D445" s="4">
        <f aca="true" t="shared" si="60" ref="D445:M445">SUM(D443:D444)</f>
        <v>191</v>
      </c>
      <c r="E445" s="4">
        <f t="shared" si="60"/>
        <v>188</v>
      </c>
      <c r="F445" s="4">
        <f t="shared" si="60"/>
        <v>184</v>
      </c>
      <c r="G445" s="4">
        <f t="shared" si="60"/>
        <v>187</v>
      </c>
      <c r="H445" s="4">
        <f t="shared" si="60"/>
        <v>187</v>
      </c>
      <c r="I445" s="4">
        <f t="shared" si="60"/>
        <v>186</v>
      </c>
      <c r="J445" s="4">
        <f t="shared" si="60"/>
        <v>185</v>
      </c>
      <c r="K445" s="4">
        <f t="shared" si="60"/>
        <v>186</v>
      </c>
      <c r="L445" s="4">
        <f t="shared" si="60"/>
        <v>185</v>
      </c>
      <c r="M445" s="4">
        <f t="shared" si="60"/>
        <v>0</v>
      </c>
      <c r="N445" s="4">
        <f>SUM(D445:M445)</f>
        <v>1679</v>
      </c>
    </row>
    <row r="446" spans="1:14" ht="12.75" customHeight="1">
      <c r="A446" s="15" t="s">
        <v>1</v>
      </c>
      <c r="B446" s="4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5" ht="12.75" customHeight="1">
      <c r="A447" s="9"/>
      <c r="B447" s="8"/>
      <c r="C447" s="5"/>
      <c r="D447" s="4">
        <v>191</v>
      </c>
      <c r="E447" s="4">
        <v>190</v>
      </c>
      <c r="F447" s="4">
        <v>189</v>
      </c>
      <c r="G447" s="4">
        <v>191</v>
      </c>
      <c r="H447" s="4">
        <v>189</v>
      </c>
      <c r="I447" s="4">
        <v>191</v>
      </c>
      <c r="J447" s="4">
        <v>190</v>
      </c>
      <c r="K447" s="4">
        <v>189</v>
      </c>
      <c r="L447" s="4">
        <v>191</v>
      </c>
      <c r="M447" s="4"/>
      <c r="N447" s="4">
        <f>SUM(D447+E447+F447+G447+H447+I447+J447+K447+L447+M447)</f>
        <v>1711</v>
      </c>
      <c r="O447" s="8">
        <f>IF(COUNT(D447:M447),AVERAGE(D447:M447)," ")</f>
        <v>190.11111111111111</v>
      </c>
    </row>
    <row r="448" spans="1:15" ht="12.75" customHeight="1">
      <c r="A448" s="9"/>
      <c r="B448" s="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>
        <f>SUM(D448+E448+F448+G448+H448+I448+J448+K448+L448+M448)</f>
        <v>0</v>
      </c>
      <c r="O448" s="8" t="str">
        <f>IF(COUNT(D448:M448),AVERAGE(D448:M448)," ")</f>
        <v> </v>
      </c>
    </row>
    <row r="449" spans="1:14" ht="12.75" customHeight="1">
      <c r="A449" s="9"/>
      <c r="B449" s="6"/>
      <c r="C449" s="6"/>
      <c r="D449" s="4">
        <f aca="true" t="shared" si="61" ref="D449:M449">SUM(D447:D448)</f>
        <v>191</v>
      </c>
      <c r="E449" s="4">
        <f t="shared" si="61"/>
        <v>190</v>
      </c>
      <c r="F449" s="4">
        <f t="shared" si="61"/>
        <v>189</v>
      </c>
      <c r="G449" s="4">
        <f t="shared" si="61"/>
        <v>191</v>
      </c>
      <c r="H449" s="4">
        <f t="shared" si="61"/>
        <v>189</v>
      </c>
      <c r="I449" s="4">
        <f t="shared" si="61"/>
        <v>191</v>
      </c>
      <c r="J449" s="4">
        <f t="shared" si="61"/>
        <v>190</v>
      </c>
      <c r="K449" s="4">
        <f t="shared" si="61"/>
        <v>189</v>
      </c>
      <c r="L449" s="4">
        <f t="shared" si="61"/>
        <v>191</v>
      </c>
      <c r="M449" s="4">
        <f t="shared" si="61"/>
        <v>0</v>
      </c>
      <c r="N449" s="4">
        <f>SUM(D449:M449)</f>
        <v>1711</v>
      </c>
    </row>
    <row r="450" spans="1:14" ht="12.75" customHeight="1">
      <c r="A450" s="1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5" ht="12.75" customHeight="1">
      <c r="A451" s="14"/>
      <c r="B451" s="20"/>
      <c r="C451" s="6"/>
      <c r="G451" s="10" t="s">
        <v>9</v>
      </c>
      <c r="H451" s="10" t="s">
        <v>8</v>
      </c>
      <c r="I451" s="10" t="s">
        <v>10</v>
      </c>
      <c r="J451" s="10" t="s">
        <v>11</v>
      </c>
      <c r="K451" s="10" t="s">
        <v>12</v>
      </c>
      <c r="L451" s="10" t="s">
        <v>13</v>
      </c>
      <c r="M451" s="4"/>
      <c r="N451" s="4"/>
      <c r="O451" s="8"/>
    </row>
    <row r="452" spans="1:15" ht="12.75" customHeight="1">
      <c r="A452" s="50"/>
      <c r="B452" s="53" t="s">
        <v>37</v>
      </c>
      <c r="C452" s="54"/>
      <c r="D452" s="15"/>
      <c r="E452" s="15"/>
      <c r="F452" s="15"/>
      <c r="G452" s="49">
        <f>+J413</f>
        <v>9</v>
      </c>
      <c r="H452" s="49">
        <v>7</v>
      </c>
      <c r="I452" s="49">
        <v>1</v>
      </c>
      <c r="J452" s="49">
        <v>1</v>
      </c>
      <c r="K452" s="48">
        <f aca="true" t="shared" si="62" ref="K452:K457">+H452*2+I452*1</f>
        <v>15</v>
      </c>
      <c r="L452" s="49">
        <f>+N433</f>
        <v>1747</v>
      </c>
      <c r="M452" s="4"/>
      <c r="N452" s="4"/>
      <c r="O452" s="8"/>
    </row>
    <row r="453" spans="1:15" ht="12.75" customHeight="1">
      <c r="A453" s="14"/>
      <c r="B453" s="53" t="s">
        <v>39</v>
      </c>
      <c r="C453" s="54"/>
      <c r="D453" s="15"/>
      <c r="E453" s="15"/>
      <c r="F453" s="15"/>
      <c r="G453" s="49">
        <f>+J413</f>
        <v>9</v>
      </c>
      <c r="H453" s="49">
        <v>6</v>
      </c>
      <c r="I453" s="49">
        <v>1</v>
      </c>
      <c r="J453" s="49">
        <v>2</v>
      </c>
      <c r="K453" s="48">
        <f t="shared" si="62"/>
        <v>13</v>
      </c>
      <c r="L453" s="49">
        <f>+N437</f>
        <v>1722</v>
      </c>
      <c r="M453" s="4"/>
      <c r="N453" s="4"/>
      <c r="O453" s="8"/>
    </row>
    <row r="454" spans="1:15" ht="12.75" customHeight="1">
      <c r="A454" s="15"/>
      <c r="B454" s="53" t="s">
        <v>1</v>
      </c>
      <c r="C454" s="54"/>
      <c r="D454" s="15"/>
      <c r="E454" s="15"/>
      <c r="F454" s="15"/>
      <c r="G454" s="49">
        <f>+J413</f>
        <v>9</v>
      </c>
      <c r="H454" s="49">
        <v>5</v>
      </c>
      <c r="I454" s="49">
        <v>1</v>
      </c>
      <c r="J454" s="49">
        <v>3</v>
      </c>
      <c r="K454" s="48">
        <f t="shared" si="62"/>
        <v>11</v>
      </c>
      <c r="L454" s="49">
        <f>+N449</f>
        <v>1711</v>
      </c>
      <c r="M454" s="4"/>
      <c r="N454" s="4"/>
      <c r="O454" s="8"/>
    </row>
    <row r="455" spans="1:15" ht="12.75" customHeight="1">
      <c r="A455" s="14"/>
      <c r="B455" s="55" t="s">
        <v>38</v>
      </c>
      <c r="C455" s="54"/>
      <c r="D455" s="15"/>
      <c r="E455" s="15"/>
      <c r="F455" s="15"/>
      <c r="G455" s="49">
        <f>+J413</f>
        <v>9</v>
      </c>
      <c r="H455" s="49">
        <v>2</v>
      </c>
      <c r="I455" s="49">
        <v>3</v>
      </c>
      <c r="J455" s="49">
        <v>4</v>
      </c>
      <c r="K455" s="48">
        <f t="shared" si="62"/>
        <v>7</v>
      </c>
      <c r="L455" s="49">
        <f>++N429</f>
        <v>1699</v>
      </c>
      <c r="M455" s="4"/>
      <c r="N455" s="4"/>
      <c r="O455" s="8"/>
    </row>
    <row r="456" spans="1:15" ht="12.75" customHeight="1">
      <c r="A456" s="14"/>
      <c r="B456" s="53" t="s">
        <v>40</v>
      </c>
      <c r="C456" s="54"/>
      <c r="D456" s="15"/>
      <c r="E456" s="15"/>
      <c r="F456" s="15"/>
      <c r="G456" s="49">
        <f>+J413</f>
        <v>9</v>
      </c>
      <c r="H456" s="49">
        <v>2</v>
      </c>
      <c r="I456" s="49">
        <v>1</v>
      </c>
      <c r="J456" s="49">
        <v>6</v>
      </c>
      <c r="K456" s="48">
        <f t="shared" si="62"/>
        <v>5</v>
      </c>
      <c r="L456" s="49">
        <f>+N441</f>
        <v>1690</v>
      </c>
      <c r="M456" s="4"/>
      <c r="N456" s="4"/>
      <c r="O456" s="8"/>
    </row>
    <row r="457" spans="1:15" ht="12.75" customHeight="1">
      <c r="A457" s="14"/>
      <c r="B457" s="53" t="s">
        <v>42</v>
      </c>
      <c r="C457" s="54"/>
      <c r="D457" s="15"/>
      <c r="E457" s="15"/>
      <c r="F457" s="15"/>
      <c r="G457" s="49">
        <f>+J413</f>
        <v>9</v>
      </c>
      <c r="H457" s="49">
        <v>1</v>
      </c>
      <c r="I457" s="49">
        <v>1</v>
      </c>
      <c r="J457" s="49">
        <v>7</v>
      </c>
      <c r="K457" s="48">
        <f t="shared" si="62"/>
        <v>3</v>
      </c>
      <c r="L457" s="49">
        <f>+N445</f>
        <v>1679</v>
      </c>
      <c r="M457" s="4"/>
      <c r="N457" s="4"/>
      <c r="O457" s="8"/>
    </row>
    <row r="458" spans="1:15" ht="12.75" customHeight="1">
      <c r="A458" s="26"/>
      <c r="B458" s="13"/>
      <c r="C458" s="13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13"/>
    </row>
    <row r="459" spans="1:15" ht="12.75" customHeight="1">
      <c r="A459" s="38"/>
      <c r="B459" s="22"/>
      <c r="C459" s="13"/>
      <c r="D459" s="22"/>
      <c r="E459" s="22"/>
      <c r="F459" s="22"/>
      <c r="G459" s="22"/>
      <c r="H459" s="46"/>
      <c r="I459" s="22"/>
      <c r="J459" s="22"/>
      <c r="K459" s="22"/>
      <c r="L459" s="22"/>
      <c r="M459" s="22"/>
      <c r="N459" s="22"/>
      <c r="O459" s="25"/>
    </row>
    <row r="460" ht="20.25" customHeight="1">
      <c r="B460" s="18" t="s">
        <v>4</v>
      </c>
    </row>
    <row r="461" ht="12.75" customHeight="1">
      <c r="E461" s="19" t="s">
        <v>5</v>
      </c>
    </row>
    <row r="462" ht="12.75" customHeight="1">
      <c r="E462" s="16" t="s">
        <v>6</v>
      </c>
    </row>
    <row r="463" spans="1:6" ht="12.75" customHeight="1">
      <c r="A463" s="13"/>
      <c r="F463" s="16" t="s">
        <v>17</v>
      </c>
    </row>
    <row r="464" spans="5:10" ht="12.75" customHeight="1">
      <c r="E464" s="17" t="s">
        <v>16</v>
      </c>
      <c r="J464" s="7">
        <v>10</v>
      </c>
    </row>
    <row r="465" ht="12.75" customHeight="1">
      <c r="G465" s="17"/>
    </row>
    <row r="466" spans="2:13" ht="12.75" customHeight="1">
      <c r="B466" s="15" t="str">
        <f>+A478</f>
        <v>Mrs.J.M. Hibbitt</v>
      </c>
      <c r="C466" s="15"/>
      <c r="D466" s="1"/>
      <c r="F466" s="4"/>
      <c r="G466" s="11"/>
      <c r="H466" s="4"/>
      <c r="J466" s="15" t="str">
        <f>+A482</f>
        <v>A Godden</v>
      </c>
      <c r="K466" s="15"/>
      <c r="L466" s="1"/>
      <c r="M466" s="11"/>
    </row>
    <row r="467" spans="2:14" ht="12.75" customHeight="1">
      <c r="B467" s="15" t="str">
        <f>+A479</f>
        <v>Mrs.M.J. Briggs</v>
      </c>
      <c r="C467" s="15"/>
      <c r="D467" s="1"/>
      <c r="E467" s="11">
        <f>+M480</f>
        <v>193</v>
      </c>
      <c r="F467" s="4"/>
      <c r="G467" s="19" t="s">
        <v>53</v>
      </c>
      <c r="H467" s="4"/>
      <c r="I467" s="11"/>
      <c r="J467" s="15" t="str">
        <f>+A483</f>
        <v>B Wilton</v>
      </c>
      <c r="N467" s="11">
        <f>+M484</f>
        <v>193</v>
      </c>
    </row>
    <row r="468" spans="2:9" ht="12.75" customHeight="1">
      <c r="B468" s="15"/>
      <c r="C468" s="15"/>
      <c r="D468" s="1"/>
      <c r="E468" s="11"/>
      <c r="F468" s="4"/>
      <c r="G468" s="11"/>
      <c r="H468" s="4"/>
      <c r="I468" s="11"/>
    </row>
    <row r="469" spans="2:12" ht="12.75" customHeight="1">
      <c r="B469" s="15" t="str">
        <f>+A486</f>
        <v>Mrs.P. Major</v>
      </c>
      <c r="G469" s="4"/>
      <c r="H469" s="4"/>
      <c r="J469" s="15" t="str">
        <f>+A494</f>
        <v>J.B. Hall</v>
      </c>
      <c r="K469" s="15"/>
      <c r="L469" s="1"/>
    </row>
    <row r="470" spans="2:14" ht="12.75" customHeight="1">
      <c r="B470" s="15" t="str">
        <f>+A487</f>
        <v>Miss.S. Alford</v>
      </c>
      <c r="E470" s="11">
        <f>+M488</f>
        <v>193</v>
      </c>
      <c r="G470" s="19" t="s">
        <v>51</v>
      </c>
      <c r="H470" s="4"/>
      <c r="I470" s="11"/>
      <c r="J470" s="15" t="str">
        <f>+A495</f>
        <v>Miss.F. Major</v>
      </c>
      <c r="N470" s="11">
        <f>+M496</f>
        <v>182</v>
      </c>
    </row>
    <row r="471" spans="6:8" ht="12.75" customHeight="1">
      <c r="F471" s="4"/>
      <c r="G471" s="4"/>
      <c r="H471" s="4"/>
    </row>
    <row r="472" spans="2:10" ht="12.75" customHeight="1">
      <c r="B472" s="15" t="str">
        <f>+A490</f>
        <v>D. Hopper</v>
      </c>
      <c r="G472" s="4"/>
      <c r="H472" s="4"/>
      <c r="J472" s="15" t="str">
        <f>+A497</f>
        <v>Average</v>
      </c>
    </row>
    <row r="473" spans="2:14" ht="12.75" customHeight="1">
      <c r="B473" s="15" t="str">
        <f>+A491</f>
        <v>G. Faulkner</v>
      </c>
      <c r="E473" s="11">
        <f>+M492</f>
        <v>189</v>
      </c>
      <c r="G473" s="19" t="s">
        <v>53</v>
      </c>
      <c r="H473" s="4"/>
      <c r="I473" s="11"/>
      <c r="J473" s="15"/>
      <c r="N473" s="11">
        <f>+M500</f>
        <v>189</v>
      </c>
    </row>
    <row r="474" spans="2:14" ht="12.75" customHeight="1">
      <c r="B474" s="15"/>
      <c r="E474" s="11"/>
      <c r="G474" s="19"/>
      <c r="H474" s="4"/>
      <c r="I474" s="11"/>
      <c r="J474" s="15"/>
      <c r="N474" s="11"/>
    </row>
    <row r="475" spans="2:4" ht="12.75" customHeight="1">
      <c r="B475" s="3" t="s">
        <v>2</v>
      </c>
      <c r="C475" s="3" t="s">
        <v>7</v>
      </c>
      <c r="D475" s="2" t="s">
        <v>3</v>
      </c>
    </row>
    <row r="476" spans="1:15" ht="12.75" customHeight="1">
      <c r="A476" s="2" t="s">
        <v>0</v>
      </c>
      <c r="B476" s="3" t="s">
        <v>1</v>
      </c>
      <c r="C476" s="3" t="s">
        <v>1</v>
      </c>
      <c r="D476" s="7">
        <v>1</v>
      </c>
      <c r="E476" s="7">
        <v>2</v>
      </c>
      <c r="F476" s="7">
        <v>3</v>
      </c>
      <c r="G476" s="7">
        <v>4</v>
      </c>
      <c r="H476" s="7">
        <v>5</v>
      </c>
      <c r="I476" s="7">
        <v>6</v>
      </c>
      <c r="J476" s="7">
        <v>7</v>
      </c>
      <c r="K476" s="7">
        <v>8</v>
      </c>
      <c r="L476" s="7">
        <v>9</v>
      </c>
      <c r="M476" s="7">
        <v>10</v>
      </c>
      <c r="N476" s="12" t="s">
        <v>13</v>
      </c>
      <c r="O476" s="12" t="s">
        <v>14</v>
      </c>
    </row>
    <row r="477" spans="1:15" ht="12.75" customHeight="1">
      <c r="A477" s="15" t="s">
        <v>23</v>
      </c>
      <c r="B477" s="5"/>
      <c r="C477" s="5"/>
      <c r="D477" s="7"/>
      <c r="E477" s="7"/>
      <c r="F477" s="7"/>
      <c r="G477" s="7"/>
      <c r="H477" s="7"/>
      <c r="I477" s="2"/>
      <c r="J477" s="2"/>
      <c r="K477" s="2"/>
      <c r="L477" s="2"/>
      <c r="M477" s="2"/>
      <c r="N477" s="3"/>
      <c r="O477" s="3"/>
    </row>
    <row r="478" spans="1:15" ht="12.75" customHeight="1">
      <c r="A478" s="9" t="s">
        <v>24</v>
      </c>
      <c r="B478" s="8">
        <v>97.6</v>
      </c>
      <c r="C478" s="6"/>
      <c r="D478" s="4">
        <v>94</v>
      </c>
      <c r="E478" s="4">
        <v>96</v>
      </c>
      <c r="F478" s="4">
        <v>95</v>
      </c>
      <c r="G478" s="4">
        <v>96</v>
      </c>
      <c r="H478" s="4">
        <v>97</v>
      </c>
      <c r="I478" s="4">
        <v>96</v>
      </c>
      <c r="J478" s="4">
        <v>96</v>
      </c>
      <c r="K478" s="4">
        <v>98</v>
      </c>
      <c r="L478" s="4">
        <v>96</v>
      </c>
      <c r="M478" s="4">
        <v>96</v>
      </c>
      <c r="N478" s="4">
        <f>SUM(D478+E478+F478+G478+H478+I478+J478+K478+L478+M478)</f>
        <v>960</v>
      </c>
      <c r="O478" s="8">
        <f>IF(COUNT(D478:M478),AVERAGE(D478:M478)," ")</f>
        <v>96</v>
      </c>
    </row>
    <row r="479" spans="1:15" ht="12.75" customHeight="1">
      <c r="A479" s="9" t="s">
        <v>26</v>
      </c>
      <c r="B479" s="8">
        <v>94.1</v>
      </c>
      <c r="D479" s="4">
        <v>92</v>
      </c>
      <c r="E479" s="4">
        <v>97</v>
      </c>
      <c r="F479" s="4">
        <v>97</v>
      </c>
      <c r="G479" s="4">
        <v>95</v>
      </c>
      <c r="H479" s="4">
        <v>95</v>
      </c>
      <c r="I479" s="4">
        <v>91</v>
      </c>
      <c r="J479" s="4">
        <v>89</v>
      </c>
      <c r="K479" s="4">
        <v>85</v>
      </c>
      <c r="L479" s="4">
        <v>94</v>
      </c>
      <c r="M479" s="56">
        <v>97</v>
      </c>
      <c r="N479" s="4">
        <f>SUM(D479+E479+F479+G479+H479+I479+J479+K479+L479+M479)</f>
        <v>932</v>
      </c>
      <c r="O479" s="8">
        <f>IF(COUNT(D479:M479),AVERAGE(D479:M479)," ")</f>
        <v>93.2</v>
      </c>
    </row>
    <row r="480" spans="1:14" ht="12.75" customHeight="1">
      <c r="A480" s="9"/>
      <c r="B480" s="6"/>
      <c r="C480" s="6">
        <f>+B478+B479</f>
        <v>191.7</v>
      </c>
      <c r="D480" s="4">
        <f aca="true" t="shared" si="63" ref="D480:M480">SUM(D478:D479)</f>
        <v>186</v>
      </c>
      <c r="E480" s="4">
        <f t="shared" si="63"/>
        <v>193</v>
      </c>
      <c r="F480" s="4">
        <f t="shared" si="63"/>
        <v>192</v>
      </c>
      <c r="G480" s="4">
        <f t="shared" si="63"/>
        <v>191</v>
      </c>
      <c r="H480" s="4">
        <f t="shared" si="63"/>
        <v>192</v>
      </c>
      <c r="I480" s="4">
        <f t="shared" si="63"/>
        <v>187</v>
      </c>
      <c r="J480" s="4">
        <f t="shared" si="63"/>
        <v>185</v>
      </c>
      <c r="K480" s="4">
        <f t="shared" si="63"/>
        <v>183</v>
      </c>
      <c r="L480" s="4">
        <f t="shared" si="63"/>
        <v>190</v>
      </c>
      <c r="M480" s="4">
        <f t="shared" si="63"/>
        <v>193</v>
      </c>
      <c r="N480" s="4">
        <f>SUM(D480:M480)</f>
        <v>1892</v>
      </c>
    </row>
    <row r="481" spans="1:15" ht="12.75" customHeight="1">
      <c r="A481" s="15" t="s">
        <v>28</v>
      </c>
      <c r="B481" s="4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8"/>
    </row>
    <row r="482" spans="1:15" ht="12.75" customHeight="1">
      <c r="A482" s="9" t="s">
        <v>35</v>
      </c>
      <c r="B482" s="8">
        <v>96.8</v>
      </c>
      <c r="C482" s="5"/>
      <c r="D482" s="4">
        <v>99</v>
      </c>
      <c r="E482" s="4">
        <v>97</v>
      </c>
      <c r="F482" s="4">
        <v>97</v>
      </c>
      <c r="G482" s="11">
        <v>100</v>
      </c>
      <c r="H482" s="56">
        <v>97</v>
      </c>
      <c r="I482" s="4">
        <v>96</v>
      </c>
      <c r="J482" s="4">
        <v>98</v>
      </c>
      <c r="K482" s="11">
        <v>100</v>
      </c>
      <c r="L482" s="4">
        <v>98</v>
      </c>
      <c r="M482" s="4">
        <v>99</v>
      </c>
      <c r="N482" s="4">
        <f>SUM(D482+E482+F482+G482+H482+I482+J482+K482+L482+M482)</f>
        <v>981</v>
      </c>
      <c r="O482" s="8">
        <f>IF(COUNT(D482:M482),AVERAGE(D482:M482)," ")</f>
        <v>98.1</v>
      </c>
    </row>
    <row r="483" spans="1:15" ht="12.75" customHeight="1">
      <c r="A483" s="9" t="s">
        <v>36</v>
      </c>
      <c r="B483" s="8">
        <v>94.8</v>
      </c>
      <c r="D483" s="4">
        <v>98</v>
      </c>
      <c r="E483" s="4">
        <v>96</v>
      </c>
      <c r="F483" s="4">
        <v>96</v>
      </c>
      <c r="G483" s="4">
        <v>97</v>
      </c>
      <c r="H483" s="4">
        <v>95</v>
      </c>
      <c r="I483" s="4">
        <v>93</v>
      </c>
      <c r="J483" s="4">
        <v>96</v>
      </c>
      <c r="K483" s="4">
        <v>97</v>
      </c>
      <c r="L483" s="4">
        <v>97</v>
      </c>
      <c r="M483" s="4">
        <v>94</v>
      </c>
      <c r="N483" s="4">
        <f>SUM(D483+E483+F483+G483+H483+I483+J483+K483+L483+M483)</f>
        <v>959</v>
      </c>
      <c r="O483" s="8">
        <f>IF(COUNT(D483:M483),AVERAGE(D483:M483)," ")</f>
        <v>95.9</v>
      </c>
    </row>
    <row r="484" spans="1:15" ht="12.75" customHeight="1">
      <c r="A484" s="9"/>
      <c r="B484" s="6"/>
      <c r="C484" s="6">
        <f>+B482+B483</f>
        <v>191.6</v>
      </c>
      <c r="D484" s="4">
        <f aca="true" t="shared" si="64" ref="D484:M484">SUM(D482:D483)</f>
        <v>197</v>
      </c>
      <c r="E484" s="4">
        <f t="shared" si="64"/>
        <v>193</v>
      </c>
      <c r="F484" s="4">
        <f t="shared" si="64"/>
        <v>193</v>
      </c>
      <c r="G484" s="4">
        <f t="shared" si="64"/>
        <v>197</v>
      </c>
      <c r="H484" s="4">
        <f t="shared" si="64"/>
        <v>192</v>
      </c>
      <c r="I484" s="4">
        <f t="shared" si="64"/>
        <v>189</v>
      </c>
      <c r="J484" s="4">
        <f t="shared" si="64"/>
        <v>194</v>
      </c>
      <c r="K484" s="4">
        <f t="shared" si="64"/>
        <v>197</v>
      </c>
      <c r="L484" s="4">
        <f t="shared" si="64"/>
        <v>195</v>
      </c>
      <c r="M484" s="4">
        <f t="shared" si="64"/>
        <v>193</v>
      </c>
      <c r="N484" s="4">
        <f>SUM(D484:M484)</f>
        <v>1940</v>
      </c>
      <c r="O484" s="8"/>
    </row>
    <row r="485" spans="1:15" ht="12.75" customHeight="1">
      <c r="A485" s="15" t="s">
        <v>18</v>
      </c>
      <c r="B485" s="4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8"/>
    </row>
    <row r="486" spans="1:15" ht="12.75" customHeight="1">
      <c r="A486" s="9" t="s">
        <v>20</v>
      </c>
      <c r="B486" s="8">
        <v>97.2</v>
      </c>
      <c r="C486" s="5"/>
      <c r="D486" s="4">
        <v>98</v>
      </c>
      <c r="E486" s="4">
        <v>95</v>
      </c>
      <c r="F486" s="4">
        <v>99</v>
      </c>
      <c r="G486" s="4">
        <v>99</v>
      </c>
      <c r="H486" s="4">
        <v>94</v>
      </c>
      <c r="I486" s="4">
        <v>98</v>
      </c>
      <c r="J486" s="4">
        <v>97</v>
      </c>
      <c r="K486" s="4">
        <v>96</v>
      </c>
      <c r="L486" s="4">
        <v>96</v>
      </c>
      <c r="M486" s="4">
        <v>97</v>
      </c>
      <c r="N486" s="4">
        <f>SUM(D486+E486+F486+G486+H486+I486+J486+K486+L486+M486)</f>
        <v>969</v>
      </c>
      <c r="O486" s="8">
        <f>IF(COUNT(D486:M486),AVERAGE(D486:M486)," ")</f>
        <v>96.9</v>
      </c>
    </row>
    <row r="487" spans="1:15" ht="12.75" customHeight="1">
      <c r="A487" s="9" t="s">
        <v>19</v>
      </c>
      <c r="B487" s="8">
        <v>93.1</v>
      </c>
      <c r="D487" s="4">
        <v>96</v>
      </c>
      <c r="E487" s="4">
        <v>94</v>
      </c>
      <c r="F487" s="4">
        <v>96</v>
      </c>
      <c r="G487" s="22">
        <v>93</v>
      </c>
      <c r="H487" s="4">
        <v>95</v>
      </c>
      <c r="I487" s="4">
        <v>91</v>
      </c>
      <c r="J487" s="4">
        <v>96</v>
      </c>
      <c r="K487" s="4">
        <v>95</v>
      </c>
      <c r="L487" s="4">
        <v>94</v>
      </c>
      <c r="M487" s="4">
        <v>96</v>
      </c>
      <c r="N487" s="4">
        <f>SUM(D487+E487+F487+G487+H487+I487+J487+K487+L487+M487)</f>
        <v>946</v>
      </c>
      <c r="O487" s="8">
        <f>IF(COUNT(D487:M487),AVERAGE(D487:M487)," ")</f>
        <v>94.6</v>
      </c>
    </row>
    <row r="488" spans="1:15" ht="12.75" customHeight="1">
      <c r="A488" s="9"/>
      <c r="B488" s="6"/>
      <c r="C488" s="6">
        <f>+B486+B487</f>
        <v>190.3</v>
      </c>
      <c r="D488" s="4">
        <f aca="true" t="shared" si="65" ref="D488:M488">SUM(D486:D487)</f>
        <v>194</v>
      </c>
      <c r="E488" s="4">
        <f t="shared" si="65"/>
        <v>189</v>
      </c>
      <c r="F488" s="4">
        <f t="shared" si="65"/>
        <v>195</v>
      </c>
      <c r="G488" s="4">
        <f t="shared" si="65"/>
        <v>192</v>
      </c>
      <c r="H488" s="4">
        <f t="shared" si="65"/>
        <v>189</v>
      </c>
      <c r="I488" s="4">
        <f t="shared" si="65"/>
        <v>189</v>
      </c>
      <c r="J488" s="4">
        <f t="shared" si="65"/>
        <v>193</v>
      </c>
      <c r="K488" s="4">
        <f t="shared" si="65"/>
        <v>191</v>
      </c>
      <c r="L488" s="4">
        <f t="shared" si="65"/>
        <v>190</v>
      </c>
      <c r="M488" s="4">
        <f t="shared" si="65"/>
        <v>193</v>
      </c>
      <c r="N488" s="4">
        <f>SUM(D488:M488)</f>
        <v>1915</v>
      </c>
      <c r="O488" s="8"/>
    </row>
    <row r="489" spans="1:14" ht="12.75" customHeight="1">
      <c r="A489" s="15" t="s">
        <v>28</v>
      </c>
      <c r="B489" s="4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5" ht="12.75" customHeight="1">
      <c r="A490" s="9" t="s">
        <v>30</v>
      </c>
      <c r="B490" s="8">
        <v>94.8</v>
      </c>
      <c r="C490" s="5"/>
      <c r="D490" s="4">
        <v>99</v>
      </c>
      <c r="E490" s="4">
        <v>95</v>
      </c>
      <c r="F490" s="4">
        <v>96</v>
      </c>
      <c r="G490" s="4">
        <v>97</v>
      </c>
      <c r="H490" s="4">
        <v>93</v>
      </c>
      <c r="I490" s="4">
        <v>94</v>
      </c>
      <c r="J490" s="4">
        <v>94</v>
      </c>
      <c r="K490" s="4">
        <v>93</v>
      </c>
      <c r="L490" s="4">
        <v>93</v>
      </c>
      <c r="M490" s="4">
        <v>95</v>
      </c>
      <c r="N490" s="4">
        <f>SUM(D490+E490+F490+G490+H490+I490+J490+K490+L490+M490)</f>
        <v>949</v>
      </c>
      <c r="O490" s="8">
        <f>IF(COUNT(D490:M490),AVERAGE(D490:M490)," ")</f>
        <v>94.9</v>
      </c>
    </row>
    <row r="491" spans="1:15" ht="12.75" customHeight="1">
      <c r="A491" s="9" t="s">
        <v>29</v>
      </c>
      <c r="B491" s="8">
        <v>94.5</v>
      </c>
      <c r="D491" s="4">
        <v>92</v>
      </c>
      <c r="E491" s="4">
        <v>96</v>
      </c>
      <c r="F491" s="4">
        <v>94</v>
      </c>
      <c r="G491" s="4">
        <v>91</v>
      </c>
      <c r="H491" s="4">
        <v>96</v>
      </c>
      <c r="I491" s="4">
        <v>93</v>
      </c>
      <c r="J491" s="4">
        <v>91</v>
      </c>
      <c r="K491" s="4">
        <v>93</v>
      </c>
      <c r="L491" s="4">
        <v>90</v>
      </c>
      <c r="M491" s="4">
        <v>94</v>
      </c>
      <c r="N491" s="4">
        <f>SUM(D491+E491+F491+G491+H491+I491+J491+K491+L491+M491)</f>
        <v>930</v>
      </c>
      <c r="O491" s="8">
        <f>IF(COUNT(D491:M491),AVERAGE(D491:M491)," ")</f>
        <v>93</v>
      </c>
    </row>
    <row r="492" spans="1:14" ht="12.75" customHeight="1">
      <c r="A492" s="9"/>
      <c r="B492" s="6"/>
      <c r="C492" s="6">
        <f>+B490+B491</f>
        <v>189.3</v>
      </c>
      <c r="D492" s="4">
        <f aca="true" t="shared" si="66" ref="D492:M492">SUM(D490:D491)</f>
        <v>191</v>
      </c>
      <c r="E492" s="4">
        <f t="shared" si="66"/>
        <v>191</v>
      </c>
      <c r="F492" s="4">
        <f t="shared" si="66"/>
        <v>190</v>
      </c>
      <c r="G492" s="4">
        <f t="shared" si="66"/>
        <v>188</v>
      </c>
      <c r="H492" s="4">
        <f t="shared" si="66"/>
        <v>189</v>
      </c>
      <c r="I492" s="4">
        <f t="shared" si="66"/>
        <v>187</v>
      </c>
      <c r="J492" s="4">
        <f t="shared" si="66"/>
        <v>185</v>
      </c>
      <c r="K492" s="4">
        <f t="shared" si="66"/>
        <v>186</v>
      </c>
      <c r="L492" s="4">
        <f t="shared" si="66"/>
        <v>183</v>
      </c>
      <c r="M492" s="4">
        <f t="shared" si="66"/>
        <v>189</v>
      </c>
      <c r="N492" s="4">
        <f>SUM(D492:M492)</f>
        <v>1879</v>
      </c>
    </row>
    <row r="493" spans="1:14" ht="12.75" customHeight="1">
      <c r="A493" s="15" t="s">
        <v>23</v>
      </c>
      <c r="B493" s="4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5" ht="12.75" customHeight="1">
      <c r="A494" s="9" t="s">
        <v>25</v>
      </c>
      <c r="B494" s="8">
        <v>96.4</v>
      </c>
      <c r="C494" s="5"/>
      <c r="D494" s="4">
        <v>96</v>
      </c>
      <c r="E494" s="4">
        <v>95</v>
      </c>
      <c r="F494" s="4">
        <v>95</v>
      </c>
      <c r="G494" s="4">
        <v>92</v>
      </c>
      <c r="H494" s="4">
        <v>92</v>
      </c>
      <c r="I494" s="4">
        <v>92</v>
      </c>
      <c r="J494" s="4">
        <v>97</v>
      </c>
      <c r="K494" s="4">
        <v>95</v>
      </c>
      <c r="L494" s="4">
        <v>97</v>
      </c>
      <c r="M494" s="4">
        <v>94</v>
      </c>
      <c r="N494" s="4">
        <f>SUM(D494+E494+F494+G494+H494+I494+J494+K494+L494+M494)</f>
        <v>945</v>
      </c>
      <c r="O494" s="8">
        <f>IF(COUNT(D494:M494),AVERAGE(D494:M494)," ")</f>
        <v>94.5</v>
      </c>
    </row>
    <row r="495" spans="1:15" ht="12.75" customHeight="1">
      <c r="A495" s="9" t="s">
        <v>27</v>
      </c>
      <c r="B495" s="8">
        <v>92.7</v>
      </c>
      <c r="D495" s="4">
        <v>95</v>
      </c>
      <c r="E495" s="4">
        <v>93</v>
      </c>
      <c r="F495" s="4">
        <v>89</v>
      </c>
      <c r="G495" s="4">
        <v>95</v>
      </c>
      <c r="H495" s="4">
        <v>95</v>
      </c>
      <c r="I495" s="4">
        <v>94</v>
      </c>
      <c r="J495" s="4">
        <v>88</v>
      </c>
      <c r="K495" s="4">
        <v>91</v>
      </c>
      <c r="L495" s="4">
        <v>88</v>
      </c>
      <c r="M495" s="4">
        <v>88</v>
      </c>
      <c r="N495" s="4">
        <f>SUM(D495+E495+F495+G495+H495+I495+J495+K495+L495+M495)</f>
        <v>916</v>
      </c>
      <c r="O495" s="8">
        <f>IF(COUNT(D495:M495),AVERAGE(D495:M495)," ")</f>
        <v>91.6</v>
      </c>
    </row>
    <row r="496" spans="1:14" ht="12.75" customHeight="1">
      <c r="A496" s="9"/>
      <c r="B496" s="6"/>
      <c r="C496" s="6">
        <f>+B494+B495</f>
        <v>189.10000000000002</v>
      </c>
      <c r="D496" s="4">
        <f aca="true" t="shared" si="67" ref="D496:M496">SUM(D494:D495)</f>
        <v>191</v>
      </c>
      <c r="E496" s="4">
        <f t="shared" si="67"/>
        <v>188</v>
      </c>
      <c r="F496" s="4">
        <f t="shared" si="67"/>
        <v>184</v>
      </c>
      <c r="G496" s="4">
        <f t="shared" si="67"/>
        <v>187</v>
      </c>
      <c r="H496" s="4">
        <f t="shared" si="67"/>
        <v>187</v>
      </c>
      <c r="I496" s="4">
        <f t="shared" si="67"/>
        <v>186</v>
      </c>
      <c r="J496" s="4">
        <f t="shared" si="67"/>
        <v>185</v>
      </c>
      <c r="K496" s="4">
        <f t="shared" si="67"/>
        <v>186</v>
      </c>
      <c r="L496" s="4">
        <f t="shared" si="67"/>
        <v>185</v>
      </c>
      <c r="M496" s="4">
        <f t="shared" si="67"/>
        <v>182</v>
      </c>
      <c r="N496" s="4">
        <f>SUM(D496:M496)</f>
        <v>1861</v>
      </c>
    </row>
    <row r="497" spans="1:14" ht="12.75" customHeight="1">
      <c r="A497" s="15" t="s">
        <v>1</v>
      </c>
      <c r="B497" s="4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5" ht="12.75" customHeight="1">
      <c r="A498" s="9"/>
      <c r="B498" s="8"/>
      <c r="C498" s="5"/>
      <c r="D498" s="4">
        <v>191</v>
      </c>
      <c r="E498" s="4">
        <v>190</v>
      </c>
      <c r="F498" s="4">
        <v>189</v>
      </c>
      <c r="G498" s="4">
        <v>191</v>
      </c>
      <c r="H498" s="4">
        <v>189</v>
      </c>
      <c r="I498" s="4">
        <v>191</v>
      </c>
      <c r="J498" s="4">
        <v>190</v>
      </c>
      <c r="K498" s="4">
        <v>189</v>
      </c>
      <c r="L498" s="4">
        <v>191</v>
      </c>
      <c r="M498" s="4">
        <v>189</v>
      </c>
      <c r="N498" s="4">
        <f>SUM(D498+E498+F498+G498+H498+I498+J498+K498+L498+M498)</f>
        <v>1900</v>
      </c>
      <c r="O498" s="8">
        <f>IF(COUNT(D498:M498),AVERAGE(D498:M498)," ")</f>
        <v>190</v>
      </c>
    </row>
    <row r="499" spans="1:15" ht="12.75" customHeight="1">
      <c r="A499" s="9"/>
      <c r="B499" s="8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>
        <f>SUM(D499+E499+F499+G499+H499+I499+J499+K499+L499+M499)</f>
        <v>0</v>
      </c>
      <c r="O499" s="8" t="str">
        <f>IF(COUNT(D499:M499),AVERAGE(D499:M499)," ")</f>
        <v> </v>
      </c>
    </row>
    <row r="500" spans="1:14" ht="12.75" customHeight="1">
      <c r="A500" s="9"/>
      <c r="B500" s="6"/>
      <c r="C500" s="6"/>
      <c r="D500" s="4">
        <f aca="true" t="shared" si="68" ref="D500:M500">SUM(D498:D499)</f>
        <v>191</v>
      </c>
      <c r="E500" s="4">
        <f t="shared" si="68"/>
        <v>190</v>
      </c>
      <c r="F500" s="4">
        <f t="shared" si="68"/>
        <v>189</v>
      </c>
      <c r="G500" s="4">
        <f t="shared" si="68"/>
        <v>191</v>
      </c>
      <c r="H500" s="4">
        <f t="shared" si="68"/>
        <v>189</v>
      </c>
      <c r="I500" s="4">
        <f t="shared" si="68"/>
        <v>191</v>
      </c>
      <c r="J500" s="4">
        <f t="shared" si="68"/>
        <v>190</v>
      </c>
      <c r="K500" s="4">
        <f t="shared" si="68"/>
        <v>189</v>
      </c>
      <c r="L500" s="4">
        <f t="shared" si="68"/>
        <v>191</v>
      </c>
      <c r="M500" s="4">
        <f t="shared" si="68"/>
        <v>189</v>
      </c>
      <c r="N500" s="4">
        <f>SUM(D500:M500)</f>
        <v>1900</v>
      </c>
    </row>
    <row r="501" spans="1:14" ht="12.75" customHeight="1">
      <c r="A501" s="1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5" ht="12.75" customHeight="1">
      <c r="A502" s="14"/>
      <c r="B502" s="20"/>
      <c r="C502" s="6"/>
      <c r="G502" s="10" t="s">
        <v>9</v>
      </c>
      <c r="H502" s="10" t="s">
        <v>8</v>
      </c>
      <c r="I502" s="10" t="s">
        <v>10</v>
      </c>
      <c r="J502" s="10" t="s">
        <v>11</v>
      </c>
      <c r="K502" s="10" t="s">
        <v>12</v>
      </c>
      <c r="L502" s="10" t="s">
        <v>13</v>
      </c>
      <c r="M502" s="4"/>
      <c r="N502" s="4"/>
      <c r="O502" s="8"/>
    </row>
    <row r="503" spans="1:15" ht="12.75" customHeight="1">
      <c r="A503" s="50"/>
      <c r="B503" s="53" t="s">
        <v>37</v>
      </c>
      <c r="C503" s="54"/>
      <c r="D503" s="15"/>
      <c r="E503" s="15"/>
      <c r="F503" s="15"/>
      <c r="G503" s="49">
        <f>+J464</f>
        <v>10</v>
      </c>
      <c r="H503" s="49">
        <v>7</v>
      </c>
      <c r="I503" s="49">
        <v>2</v>
      </c>
      <c r="J503" s="49">
        <v>1</v>
      </c>
      <c r="K503" s="48">
        <f aca="true" t="shared" si="69" ref="K503:K508">+H503*2+I503*1</f>
        <v>16</v>
      </c>
      <c r="L503" s="49">
        <f>+N484</f>
        <v>1940</v>
      </c>
      <c r="M503" s="4"/>
      <c r="N503" s="4"/>
      <c r="O503" s="8"/>
    </row>
    <row r="504" spans="1:15" ht="12.75" customHeight="1">
      <c r="A504" s="14"/>
      <c r="B504" s="53" t="s">
        <v>39</v>
      </c>
      <c r="C504" s="54"/>
      <c r="D504" s="15"/>
      <c r="E504" s="15"/>
      <c r="F504" s="15"/>
      <c r="G504" s="49">
        <f>+J464</f>
        <v>10</v>
      </c>
      <c r="H504" s="49">
        <v>7</v>
      </c>
      <c r="I504" s="49">
        <v>1</v>
      </c>
      <c r="J504" s="49">
        <v>2</v>
      </c>
      <c r="K504" s="48">
        <f t="shared" si="69"/>
        <v>15</v>
      </c>
      <c r="L504" s="49">
        <f>+N488</f>
        <v>1915</v>
      </c>
      <c r="M504" s="4"/>
      <c r="N504" s="4"/>
      <c r="O504" s="8"/>
    </row>
    <row r="505" spans="1:15" ht="12.75" customHeight="1">
      <c r="A505" s="15"/>
      <c r="B505" s="53" t="s">
        <v>1</v>
      </c>
      <c r="C505" s="54"/>
      <c r="D505" s="15"/>
      <c r="E505" s="15"/>
      <c r="F505" s="15"/>
      <c r="G505" s="49">
        <f>+J464</f>
        <v>10</v>
      </c>
      <c r="H505" s="49">
        <v>5</v>
      </c>
      <c r="I505" s="49">
        <v>2</v>
      </c>
      <c r="J505" s="49">
        <v>3</v>
      </c>
      <c r="K505" s="48">
        <f t="shared" si="69"/>
        <v>12</v>
      </c>
      <c r="L505" s="49">
        <f>+N500</f>
        <v>1900</v>
      </c>
      <c r="M505" s="4"/>
      <c r="N505" s="4"/>
      <c r="O505" s="8"/>
    </row>
    <row r="506" spans="1:15" ht="12.75" customHeight="1">
      <c r="A506" s="14"/>
      <c r="B506" s="55" t="s">
        <v>38</v>
      </c>
      <c r="C506" s="54"/>
      <c r="D506" s="15"/>
      <c r="E506" s="15"/>
      <c r="F506" s="15"/>
      <c r="G506" s="49">
        <f>+J464</f>
        <v>10</v>
      </c>
      <c r="H506" s="49">
        <v>2</v>
      </c>
      <c r="I506" s="49">
        <v>4</v>
      </c>
      <c r="J506" s="49">
        <v>4</v>
      </c>
      <c r="K506" s="48">
        <f t="shared" si="69"/>
        <v>8</v>
      </c>
      <c r="L506" s="49">
        <f>++N480</f>
        <v>1892</v>
      </c>
      <c r="M506" s="4"/>
      <c r="N506" s="4"/>
      <c r="O506" s="8"/>
    </row>
    <row r="507" spans="1:15" ht="12.75" customHeight="1">
      <c r="A507" s="14"/>
      <c r="B507" s="53" t="s">
        <v>40</v>
      </c>
      <c r="C507" s="54"/>
      <c r="D507" s="15"/>
      <c r="E507" s="15"/>
      <c r="F507" s="15"/>
      <c r="G507" s="49">
        <f>+J464</f>
        <v>10</v>
      </c>
      <c r="H507" s="49">
        <v>2</v>
      </c>
      <c r="I507" s="49">
        <v>2</v>
      </c>
      <c r="J507" s="49">
        <v>6</v>
      </c>
      <c r="K507" s="48">
        <f t="shared" si="69"/>
        <v>6</v>
      </c>
      <c r="L507" s="49">
        <f>+N492</f>
        <v>1879</v>
      </c>
      <c r="M507" s="4"/>
      <c r="N507" s="4"/>
      <c r="O507" s="8"/>
    </row>
    <row r="508" spans="1:15" ht="12.75" customHeight="1">
      <c r="A508" s="14"/>
      <c r="B508" s="53" t="s">
        <v>42</v>
      </c>
      <c r="C508" s="54"/>
      <c r="D508" s="15"/>
      <c r="E508" s="15"/>
      <c r="F508" s="15"/>
      <c r="G508" s="49">
        <f>+J464</f>
        <v>10</v>
      </c>
      <c r="H508" s="49">
        <v>1</v>
      </c>
      <c r="I508" s="49">
        <v>1</v>
      </c>
      <c r="J508" s="49">
        <v>8</v>
      </c>
      <c r="K508" s="48">
        <f t="shared" si="69"/>
        <v>3</v>
      </c>
      <c r="L508" s="49">
        <f>+N496</f>
        <v>1861</v>
      </c>
      <c r="M508" s="4"/>
      <c r="N508" s="4"/>
      <c r="O508" s="8"/>
    </row>
    <row r="509" spans="1:15" ht="12.75" customHeight="1">
      <c r="A509" s="38"/>
      <c r="B509" s="22"/>
      <c r="C509" s="13"/>
      <c r="D509" s="22"/>
      <c r="E509" s="22"/>
      <c r="F509" s="22"/>
      <c r="G509" s="22"/>
      <c r="H509" s="46"/>
      <c r="I509" s="22"/>
      <c r="J509" s="22"/>
      <c r="K509" s="22"/>
      <c r="L509" s="22"/>
      <c r="M509" s="22"/>
      <c r="N509" s="22"/>
      <c r="O509" s="25"/>
    </row>
    <row r="510" spans="1:15" ht="12.75" customHeight="1">
      <c r="A510" s="38"/>
      <c r="B510" s="25"/>
      <c r="C510" s="13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5"/>
    </row>
    <row r="511" spans="1:15" ht="12.75" customHeight="1">
      <c r="A511" s="26"/>
      <c r="B511" s="13"/>
      <c r="C511" s="39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13"/>
    </row>
    <row r="512" spans="1:15" ht="12.75" customHeight="1">
      <c r="A512" s="26"/>
      <c r="B512" s="13"/>
      <c r="C512" s="13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13"/>
    </row>
    <row r="513" spans="1:15" ht="12.75" customHeight="1">
      <c r="A513" s="24"/>
      <c r="B513" s="42"/>
      <c r="C513" s="39"/>
      <c r="D513" s="13"/>
      <c r="E513" s="13"/>
      <c r="F513" s="13"/>
      <c r="G513" s="43"/>
      <c r="H513" s="43"/>
      <c r="I513" s="43"/>
      <c r="J513" s="43"/>
      <c r="K513" s="43"/>
      <c r="L513" s="43"/>
      <c r="M513" s="22"/>
      <c r="N513" s="22"/>
      <c r="O513" s="25"/>
    </row>
    <row r="514" spans="1:15" ht="12.75" customHeight="1">
      <c r="A514" s="13"/>
      <c r="B514" s="27"/>
      <c r="C514" s="39"/>
      <c r="D514" s="13"/>
      <c r="E514" s="13"/>
      <c r="F514" s="13"/>
      <c r="G514" s="44"/>
      <c r="H514" s="22"/>
      <c r="I514" s="22"/>
      <c r="J514" s="22"/>
      <c r="K514" s="22"/>
      <c r="L514" s="22"/>
      <c r="M514" s="22"/>
      <c r="N514" s="22"/>
      <c r="O514" s="25"/>
    </row>
    <row r="515" spans="1:15" ht="12.75" customHeight="1">
      <c r="A515" s="26"/>
      <c r="B515" s="45"/>
      <c r="C515" s="39"/>
      <c r="D515" s="13"/>
      <c r="E515" s="13"/>
      <c r="F515" s="13"/>
      <c r="G515" s="44"/>
      <c r="H515" s="22"/>
      <c r="I515" s="22"/>
      <c r="J515" s="22"/>
      <c r="K515" s="22"/>
      <c r="L515" s="22"/>
      <c r="M515" s="22"/>
      <c r="N515" s="22"/>
      <c r="O515" s="25"/>
    </row>
    <row r="516" spans="1:15" ht="12.75" customHeight="1">
      <c r="A516" s="26"/>
      <c r="B516" s="27"/>
      <c r="C516" s="26"/>
      <c r="D516" s="26"/>
      <c r="E516" s="26"/>
      <c r="F516" s="13"/>
      <c r="G516" s="44"/>
      <c r="H516" s="22"/>
      <c r="I516" s="22"/>
      <c r="J516" s="22"/>
      <c r="K516" s="22"/>
      <c r="L516" s="22"/>
      <c r="M516" s="22"/>
      <c r="N516" s="22"/>
      <c r="O516" s="25"/>
    </row>
    <row r="517" spans="1:15" ht="12.75" customHeight="1">
      <c r="A517" s="24"/>
      <c r="B517" s="27"/>
      <c r="C517" s="39"/>
      <c r="D517" s="13"/>
      <c r="E517" s="13"/>
      <c r="F517" s="13"/>
      <c r="G517" s="44"/>
      <c r="H517" s="22"/>
      <c r="I517" s="22"/>
      <c r="J517" s="22"/>
      <c r="K517" s="22"/>
      <c r="L517" s="22"/>
      <c r="M517" s="22"/>
      <c r="N517" s="22"/>
      <c r="O517" s="25"/>
    </row>
    <row r="518" spans="1:15" ht="12.75" customHeight="1">
      <c r="A518" s="24"/>
      <c r="B518" s="27"/>
      <c r="C518" s="47"/>
      <c r="D518" s="24"/>
      <c r="E518" s="24"/>
      <c r="F518" s="24"/>
      <c r="G518" s="46"/>
      <c r="H518" s="46"/>
      <c r="I518" s="46"/>
      <c r="J518" s="46"/>
      <c r="K518" s="46"/>
      <c r="L518" s="46"/>
      <c r="M518" s="22"/>
      <c r="N518" s="22"/>
      <c r="O518" s="25"/>
    </row>
    <row r="519" spans="1:15" ht="12.75" customHeight="1">
      <c r="A519" s="26"/>
      <c r="B519" s="27"/>
      <c r="C519" s="39"/>
      <c r="D519" s="13"/>
      <c r="E519" s="13"/>
      <c r="F519" s="13"/>
      <c r="G519" s="44"/>
      <c r="H519" s="22"/>
      <c r="I519" s="22"/>
      <c r="J519" s="22"/>
      <c r="K519" s="22"/>
      <c r="L519" s="22"/>
      <c r="M519" s="22"/>
      <c r="N519" s="22"/>
      <c r="O519" s="25"/>
    </row>
    <row r="520" spans="1:15" ht="12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 customHeight="1">
      <c r="A521" s="13"/>
      <c r="B521" s="27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 customHeight="1">
      <c r="A524" s="13"/>
      <c r="B524" s="13"/>
      <c r="C524" s="26"/>
      <c r="D524" s="26"/>
      <c r="E524" s="27"/>
      <c r="F524" s="26"/>
      <c r="G524" s="26"/>
      <c r="H524" s="26"/>
      <c r="I524" s="26"/>
      <c r="J524" s="26"/>
      <c r="K524" s="26"/>
      <c r="L524" s="26"/>
      <c r="M524" s="13"/>
      <c r="N524" s="13"/>
      <c r="O524" s="13"/>
    </row>
    <row r="525" spans="1:15" ht="12.75" customHeight="1">
      <c r="A525" s="13"/>
      <c r="B525" s="13"/>
      <c r="C525" s="13"/>
      <c r="D525" s="13"/>
      <c r="E525" s="27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 customHeight="1">
      <c r="A526" s="13"/>
      <c r="B526" s="13"/>
      <c r="C526" s="13"/>
      <c r="D526" s="13"/>
      <c r="E526" s="28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 customHeight="1">
      <c r="A527" s="13"/>
      <c r="B527" s="13"/>
      <c r="C527" s="13"/>
      <c r="D527" s="13"/>
      <c r="E527" s="13"/>
      <c r="F527" s="28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 customHeight="1">
      <c r="A528" s="13"/>
      <c r="B528" s="13"/>
      <c r="C528" s="13"/>
      <c r="D528" s="13"/>
      <c r="E528" s="29"/>
      <c r="F528" s="13"/>
      <c r="G528" s="13"/>
      <c r="H528" s="13"/>
      <c r="I528" s="13"/>
      <c r="J528" s="30"/>
      <c r="K528" s="13"/>
      <c r="L528" s="13"/>
      <c r="M528" s="13"/>
      <c r="N528" s="13"/>
      <c r="O528" s="13"/>
    </row>
    <row r="529" spans="1:15" ht="12.75" customHeight="1">
      <c r="A529" s="13"/>
      <c r="B529" s="13"/>
      <c r="C529" s="13"/>
      <c r="D529" s="13"/>
      <c r="E529" s="13"/>
      <c r="F529" s="13"/>
      <c r="G529" s="29"/>
      <c r="H529" s="13"/>
      <c r="I529" s="13"/>
      <c r="J529" s="13"/>
      <c r="K529" s="13"/>
      <c r="L529" s="13"/>
      <c r="M529" s="13"/>
      <c r="N529" s="13"/>
      <c r="O529" s="13"/>
    </row>
    <row r="530" spans="1:15" ht="12.75" customHeight="1">
      <c r="A530" s="13"/>
      <c r="B530" s="26"/>
      <c r="C530" s="26"/>
      <c r="D530" s="31"/>
      <c r="E530" s="13"/>
      <c r="F530" s="22"/>
      <c r="G530" s="32"/>
      <c r="H530" s="22"/>
      <c r="I530" s="13"/>
      <c r="J530" s="26"/>
      <c r="K530" s="26"/>
      <c r="L530" s="31"/>
      <c r="M530" s="32"/>
      <c r="N530" s="13"/>
      <c r="O530" s="13"/>
    </row>
    <row r="531" spans="1:15" ht="12.75" customHeight="1">
      <c r="A531" s="13"/>
      <c r="B531" s="26"/>
      <c r="C531" s="26"/>
      <c r="D531" s="31"/>
      <c r="E531" s="13"/>
      <c r="F531" s="32"/>
      <c r="G531" s="13"/>
      <c r="H531" s="27"/>
      <c r="I531" s="32"/>
      <c r="J531" s="26"/>
      <c r="K531" s="13"/>
      <c r="L531" s="13"/>
      <c r="M531" s="13"/>
      <c r="N531" s="32"/>
      <c r="O531" s="13"/>
    </row>
    <row r="532" spans="1:15" ht="12.75" customHeight="1">
      <c r="A532" s="13"/>
      <c r="B532" s="26"/>
      <c r="C532" s="26"/>
      <c r="D532" s="31"/>
      <c r="E532" s="32"/>
      <c r="F532" s="22"/>
      <c r="G532" s="13"/>
      <c r="H532" s="32"/>
      <c r="I532" s="32"/>
      <c r="J532" s="13"/>
      <c r="K532" s="13"/>
      <c r="L532" s="13"/>
      <c r="M532" s="13"/>
      <c r="N532" s="13"/>
      <c r="O532" s="13"/>
    </row>
    <row r="533" spans="1:15" ht="12.75" customHeight="1">
      <c r="A533" s="13"/>
      <c r="B533" s="26"/>
      <c r="C533" s="13"/>
      <c r="D533" s="13"/>
      <c r="E533" s="13"/>
      <c r="F533" s="13"/>
      <c r="G533" s="13"/>
      <c r="H533" s="22"/>
      <c r="I533" s="13"/>
      <c r="J533" s="26"/>
      <c r="K533" s="13"/>
      <c r="L533" s="13"/>
      <c r="M533" s="13"/>
      <c r="N533" s="13"/>
      <c r="O533" s="13"/>
    </row>
    <row r="534" spans="1:15" ht="12.75" customHeight="1">
      <c r="A534" s="13"/>
      <c r="B534" s="26"/>
      <c r="C534" s="13"/>
      <c r="D534" s="13"/>
      <c r="E534" s="13"/>
      <c r="F534" s="32"/>
      <c r="G534" s="13"/>
      <c r="H534" s="27"/>
      <c r="I534" s="32"/>
      <c r="J534" s="26"/>
      <c r="K534" s="26"/>
      <c r="L534" s="13"/>
      <c r="M534" s="13"/>
      <c r="N534" s="32"/>
      <c r="O534" s="13"/>
    </row>
    <row r="535" spans="1:15" ht="12.75" customHeight="1">
      <c r="A535" s="13"/>
      <c r="B535" s="13"/>
      <c r="C535" s="13"/>
      <c r="D535" s="13"/>
      <c r="E535" s="13"/>
      <c r="F535" s="22"/>
      <c r="G535" s="13"/>
      <c r="H535" s="22"/>
      <c r="I535" s="13"/>
      <c r="J535" s="13"/>
      <c r="K535" s="13"/>
      <c r="L535" s="13"/>
      <c r="M535" s="13"/>
      <c r="N535" s="13"/>
      <c r="O535" s="13"/>
    </row>
    <row r="536" spans="1:15" ht="12.75" customHeight="1">
      <c r="A536" s="13"/>
      <c r="B536" s="26"/>
      <c r="C536" s="13"/>
      <c r="D536" s="13"/>
      <c r="E536" s="13"/>
      <c r="F536" s="13"/>
      <c r="G536" s="13"/>
      <c r="H536" s="22"/>
      <c r="I536" s="13"/>
      <c r="J536" s="26"/>
      <c r="K536" s="13"/>
      <c r="L536" s="13"/>
      <c r="M536" s="13"/>
      <c r="N536" s="13"/>
      <c r="O536" s="13"/>
    </row>
    <row r="537" spans="1:15" ht="12.75" customHeight="1">
      <c r="A537" s="13"/>
      <c r="B537" s="26"/>
      <c r="C537" s="13"/>
      <c r="D537" s="13"/>
      <c r="E537" s="13"/>
      <c r="F537" s="32"/>
      <c r="G537" s="13"/>
      <c r="H537" s="27"/>
      <c r="I537" s="13"/>
      <c r="J537" s="26"/>
      <c r="K537" s="13"/>
      <c r="L537" s="13"/>
      <c r="M537" s="13"/>
      <c r="N537" s="32"/>
      <c r="O537" s="13"/>
    </row>
    <row r="538" spans="1:15" ht="12.75" customHeight="1">
      <c r="A538" s="13"/>
      <c r="B538" s="33"/>
      <c r="C538" s="33"/>
      <c r="D538" s="34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 customHeight="1">
      <c r="A539" s="34"/>
      <c r="B539" s="33"/>
      <c r="C539" s="33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5"/>
      <c r="O539" s="35"/>
    </row>
    <row r="540" spans="1:15" ht="12.75" customHeight="1">
      <c r="A540" s="36"/>
      <c r="B540" s="37"/>
      <c r="C540" s="37"/>
      <c r="D540" s="30"/>
      <c r="E540" s="30"/>
      <c r="F540" s="30"/>
      <c r="G540" s="30"/>
      <c r="H540" s="30"/>
      <c r="I540" s="34"/>
      <c r="J540" s="34"/>
      <c r="K540" s="34"/>
      <c r="L540" s="34"/>
      <c r="M540" s="34"/>
      <c r="N540" s="33"/>
      <c r="O540" s="33"/>
    </row>
    <row r="541" spans="1:15" ht="12.75" customHeight="1">
      <c r="A541" s="38"/>
      <c r="B541" s="25"/>
      <c r="C541" s="39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5"/>
    </row>
    <row r="542" spans="1:15" ht="12.75" customHeight="1">
      <c r="A542" s="38"/>
      <c r="B542" s="25"/>
      <c r="C542" s="13"/>
      <c r="D542" s="22"/>
      <c r="E542" s="22"/>
      <c r="F542" s="22"/>
      <c r="G542" s="22"/>
      <c r="H542" s="22"/>
      <c r="I542" s="22"/>
      <c r="J542" s="22"/>
      <c r="K542" s="22"/>
      <c r="L542" s="22"/>
      <c r="M542" s="46"/>
      <c r="N542" s="22"/>
      <c r="O542" s="25"/>
    </row>
    <row r="543" spans="1:15" ht="12.75" customHeight="1">
      <c r="A543" s="38"/>
      <c r="B543" s="39"/>
      <c r="C543" s="39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13"/>
    </row>
    <row r="544" spans="1:15" ht="12.75" customHeight="1">
      <c r="A544" s="36"/>
      <c r="B544" s="22"/>
      <c r="C544" s="37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5"/>
    </row>
    <row r="545" spans="1:15" ht="12.75" customHeight="1">
      <c r="A545" s="38"/>
      <c r="B545" s="40"/>
      <c r="C545" s="37"/>
      <c r="D545" s="22"/>
      <c r="E545" s="22"/>
      <c r="F545" s="22"/>
      <c r="G545" s="22"/>
      <c r="H545" s="46"/>
      <c r="I545" s="22"/>
      <c r="J545" s="22"/>
      <c r="K545" s="22"/>
      <c r="L545" s="32"/>
      <c r="M545" s="22"/>
      <c r="N545" s="22"/>
      <c r="O545" s="25"/>
    </row>
    <row r="546" spans="1:15" ht="12.75" customHeight="1">
      <c r="A546" s="38"/>
      <c r="B546" s="40"/>
      <c r="C546" s="13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5"/>
    </row>
    <row r="547" spans="1:15" ht="12.75" customHeight="1">
      <c r="A547" s="38"/>
      <c r="B547" s="39"/>
      <c r="C547" s="39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5"/>
    </row>
    <row r="548" spans="1:15" ht="12.75" customHeight="1">
      <c r="A548" s="41"/>
      <c r="B548" s="22"/>
      <c r="C548" s="37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5"/>
    </row>
    <row r="549" spans="1:15" ht="12.75" customHeight="1">
      <c r="A549" s="38"/>
      <c r="B549" s="25"/>
      <c r="C549" s="37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5"/>
    </row>
    <row r="550" spans="1:15" ht="12.75" customHeight="1">
      <c r="A550" s="38"/>
      <c r="B550" s="25"/>
      <c r="C550" s="13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5"/>
    </row>
    <row r="551" spans="1:15" ht="12.75" customHeight="1">
      <c r="A551" s="38"/>
      <c r="B551" s="39"/>
      <c r="C551" s="39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5"/>
    </row>
    <row r="552" spans="1:15" ht="12.75" customHeight="1">
      <c r="A552" s="26"/>
      <c r="B552" s="22"/>
      <c r="C552" s="37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13"/>
    </row>
    <row r="553" spans="1:15" ht="12.75" customHeight="1">
      <c r="A553" s="38"/>
      <c r="B553" s="25"/>
      <c r="C553" s="37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5"/>
    </row>
    <row r="554" spans="1:15" ht="12.75" customHeight="1">
      <c r="A554" s="38"/>
      <c r="B554" s="25"/>
      <c r="C554" s="13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5"/>
    </row>
    <row r="555" spans="1:15" ht="12.75" customHeight="1">
      <c r="A555" s="38"/>
      <c r="B555" s="39"/>
      <c r="C555" s="39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13"/>
    </row>
    <row r="556" spans="1:15" ht="12.75" customHeight="1">
      <c r="A556" s="26"/>
      <c r="B556" s="22"/>
      <c r="C556" s="37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13"/>
    </row>
    <row r="557" spans="1:15" ht="12.75" customHeight="1">
      <c r="A557" s="38"/>
      <c r="B557" s="25"/>
      <c r="C557" s="37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5"/>
    </row>
    <row r="558" spans="1:15" ht="12.75" customHeight="1">
      <c r="A558" s="38"/>
      <c r="B558" s="25"/>
      <c r="C558" s="13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5"/>
    </row>
    <row r="559" spans="1:15" ht="12.75" customHeight="1">
      <c r="A559" s="38"/>
      <c r="B559" s="39"/>
      <c r="C559" s="39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13"/>
    </row>
    <row r="560" spans="1:15" ht="12.75" customHeight="1">
      <c r="A560" s="26"/>
      <c r="B560" s="13"/>
      <c r="C560" s="13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13"/>
    </row>
    <row r="561" spans="1:15" ht="12.75" customHeight="1">
      <c r="A561" s="38"/>
      <c r="B561" s="22"/>
      <c r="C561" s="13"/>
      <c r="D561" s="22"/>
      <c r="E561" s="22"/>
      <c r="F561" s="22"/>
      <c r="G561" s="22"/>
      <c r="H561" s="46"/>
      <c r="I561" s="22"/>
      <c r="J561" s="22"/>
      <c r="K561" s="22"/>
      <c r="L561" s="22"/>
      <c r="M561" s="22"/>
      <c r="N561" s="22"/>
      <c r="O561" s="25"/>
    </row>
    <row r="562" spans="1:15" ht="12.75" customHeight="1">
      <c r="A562" s="38"/>
      <c r="B562" s="25"/>
      <c r="C562" s="13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5"/>
    </row>
    <row r="563" spans="1:15" ht="12.75" customHeight="1">
      <c r="A563" s="26"/>
      <c r="B563" s="13"/>
      <c r="C563" s="39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13"/>
    </row>
    <row r="564" spans="1:15" ht="12.75" customHeight="1">
      <c r="A564" s="26"/>
      <c r="B564" s="13"/>
      <c r="C564" s="13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13"/>
    </row>
    <row r="565" spans="1:15" ht="12.75" customHeight="1">
      <c r="A565" s="24"/>
      <c r="B565" s="42"/>
      <c r="C565" s="39"/>
      <c r="D565" s="13"/>
      <c r="E565" s="13"/>
      <c r="F565" s="13"/>
      <c r="G565" s="43"/>
      <c r="H565" s="43"/>
      <c r="I565" s="43"/>
      <c r="J565" s="43"/>
      <c r="K565" s="43"/>
      <c r="L565" s="43"/>
      <c r="M565" s="22"/>
      <c r="N565" s="22"/>
      <c r="O565" s="25"/>
    </row>
    <row r="566" spans="1:15" ht="12.75" customHeight="1">
      <c r="A566" s="13"/>
      <c r="B566" s="45"/>
      <c r="C566" s="39"/>
      <c r="D566" s="13"/>
      <c r="E566" s="13"/>
      <c r="F566" s="13"/>
      <c r="G566" s="44"/>
      <c r="H566" s="22"/>
      <c r="I566" s="22"/>
      <c r="J566" s="22"/>
      <c r="K566" s="22"/>
      <c r="L566" s="22"/>
      <c r="M566" s="22"/>
      <c r="N566" s="22"/>
      <c r="O566" s="25"/>
    </row>
    <row r="567" spans="1:15" ht="12.75" customHeight="1">
      <c r="A567" s="26"/>
      <c r="B567" s="27"/>
      <c r="C567" s="39"/>
      <c r="D567" s="13"/>
      <c r="E567" s="13"/>
      <c r="F567" s="13"/>
      <c r="G567" s="44"/>
      <c r="H567" s="22"/>
      <c r="I567" s="22"/>
      <c r="J567" s="22"/>
      <c r="K567" s="22"/>
      <c r="L567" s="22"/>
      <c r="M567" s="22"/>
      <c r="N567" s="22"/>
      <c r="O567" s="25"/>
    </row>
    <row r="568" spans="1:15" ht="12">
      <c r="A568" s="26"/>
      <c r="B568" s="27"/>
      <c r="C568" s="26"/>
      <c r="D568" s="26"/>
      <c r="E568" s="26"/>
      <c r="F568" s="13"/>
      <c r="G568" s="44"/>
      <c r="H568" s="22"/>
      <c r="I568" s="22"/>
      <c r="J568" s="22"/>
      <c r="K568" s="22"/>
      <c r="L568" s="22"/>
      <c r="M568" s="22"/>
      <c r="N568" s="22"/>
      <c r="O568" s="25"/>
    </row>
    <row r="569" spans="1:15" ht="12">
      <c r="A569" s="24"/>
      <c r="B569" s="27"/>
      <c r="C569" s="39"/>
      <c r="D569" s="13"/>
      <c r="E569" s="13"/>
      <c r="F569" s="13"/>
      <c r="G569" s="44"/>
      <c r="H569" s="22"/>
      <c r="I569" s="22"/>
      <c r="J569" s="22"/>
      <c r="K569" s="22"/>
      <c r="L569" s="22"/>
      <c r="M569" s="22"/>
      <c r="N569" s="22"/>
      <c r="O569" s="25"/>
    </row>
    <row r="570" spans="1:15" ht="12">
      <c r="A570" s="24"/>
      <c r="B570" s="27"/>
      <c r="C570" s="39"/>
      <c r="D570" s="13"/>
      <c r="E570" s="13"/>
      <c r="F570" s="13"/>
      <c r="G570" s="44"/>
      <c r="H570" s="22"/>
      <c r="I570" s="22"/>
      <c r="J570" s="22"/>
      <c r="K570" s="22"/>
      <c r="L570" s="22"/>
      <c r="M570" s="22"/>
      <c r="N570" s="22"/>
      <c r="O570" s="25"/>
    </row>
    <row r="571" spans="1:15" ht="12">
      <c r="A571" s="26"/>
      <c r="B571" s="27"/>
      <c r="C571" s="47"/>
      <c r="D571" s="24"/>
      <c r="E571" s="24"/>
      <c r="F571" s="24"/>
      <c r="G571" s="46"/>
      <c r="H571" s="46"/>
      <c r="I571" s="46"/>
      <c r="J571" s="46"/>
      <c r="K571" s="46"/>
      <c r="L571" s="46"/>
      <c r="M571" s="22"/>
      <c r="N571" s="22"/>
      <c r="O571" s="25"/>
    </row>
    <row r="572" spans="1:15" ht="1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">
      <c r="A573" s="13"/>
      <c r="B573" s="27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7"/>
  <sheetViews>
    <sheetView workbookViewId="0" topLeftCell="A359">
      <selection activeCell="P359" sqref="P359"/>
    </sheetView>
  </sheetViews>
  <sheetFormatPr defaultColWidth="8.8515625" defaultRowHeight="12.75"/>
  <cols>
    <col min="1" max="1" width="14.8515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6.00390625" style="0" customWidth="1"/>
    <col min="13" max="13" width="4.421875" style="0" customWidth="1"/>
    <col min="14" max="14" width="6.421875" style="0" customWidth="1"/>
    <col min="15" max="15" width="5.8515625" style="0" customWidth="1"/>
  </cols>
  <sheetData>
    <row r="1" ht="18">
      <c r="B1" s="18" t="s">
        <v>4</v>
      </c>
    </row>
    <row r="2" ht="12">
      <c r="E2" s="19" t="s">
        <v>5</v>
      </c>
    </row>
    <row r="3" ht="12.75">
      <c r="E3" s="16" t="s">
        <v>6</v>
      </c>
    </row>
    <row r="4" spans="1:6" ht="12.75">
      <c r="A4" s="13"/>
      <c r="F4" s="16" t="s">
        <v>17</v>
      </c>
    </row>
    <row r="5" spans="5:10" ht="12">
      <c r="E5" s="17" t="s">
        <v>41</v>
      </c>
      <c r="J5" s="7">
        <v>1</v>
      </c>
    </row>
    <row r="6" ht="12.75" customHeight="1">
      <c r="G6" s="17" t="s">
        <v>15</v>
      </c>
    </row>
    <row r="7" spans="2:10" ht="12.75" customHeight="1">
      <c r="B7" s="15" t="str">
        <f>+A18</f>
        <v>J. Richards</v>
      </c>
      <c r="C7" s="15"/>
      <c r="D7" s="1"/>
      <c r="F7" s="4"/>
      <c r="G7" s="11"/>
      <c r="H7" s="4"/>
      <c r="J7" s="15" t="str">
        <f>+A30</f>
        <v>C. O`Niell</v>
      </c>
    </row>
    <row r="8" spans="2:14" ht="12.75" customHeight="1">
      <c r="B8" s="15" t="str">
        <f>+A19</f>
        <v>D. Richards</v>
      </c>
      <c r="C8" s="15"/>
      <c r="D8" s="1"/>
      <c r="E8" s="11">
        <f>+D20</f>
        <v>184</v>
      </c>
      <c r="F8" s="4"/>
      <c r="G8" s="19" t="s">
        <v>51</v>
      </c>
      <c r="H8" s="4"/>
      <c r="I8" s="11"/>
      <c r="J8" s="15" t="str">
        <f>+A31</f>
        <v>N. Leverton</v>
      </c>
      <c r="N8" s="11">
        <f>+D32</f>
        <v>178</v>
      </c>
    </row>
    <row r="9" spans="2:9" ht="12.75" customHeight="1">
      <c r="B9" s="15"/>
      <c r="C9" s="15"/>
      <c r="D9" s="1"/>
      <c r="E9" s="11"/>
      <c r="F9" s="4"/>
      <c r="G9" s="11"/>
      <c r="H9" s="4"/>
      <c r="I9" s="11"/>
    </row>
    <row r="10" spans="2:17" ht="12.75" customHeight="1">
      <c r="B10" s="15" t="str">
        <f>+A22</f>
        <v>Mrs.J. Trewella</v>
      </c>
      <c r="C10" s="15"/>
      <c r="D10" s="1"/>
      <c r="E10" s="11"/>
      <c r="G10" s="4"/>
      <c r="H10" s="4"/>
      <c r="J10" s="15" t="str">
        <f>+A26</f>
        <v>Mrs.M. Smith</v>
      </c>
      <c r="P10" s="1"/>
      <c r="Q10" s="4"/>
    </row>
    <row r="11" spans="2:16" ht="12.75" customHeight="1">
      <c r="B11" s="15" t="str">
        <f>+A23</f>
        <v>C. Trewella</v>
      </c>
      <c r="E11" s="11">
        <f>+D24</f>
        <v>189</v>
      </c>
      <c r="G11" s="19" t="s">
        <v>51</v>
      </c>
      <c r="H11" s="4"/>
      <c r="I11" s="11"/>
      <c r="J11" s="15" t="str">
        <f>+A27</f>
        <v>M. Jones</v>
      </c>
      <c r="N11" s="11">
        <f>+D28</f>
        <v>188</v>
      </c>
      <c r="P11" s="1"/>
    </row>
    <row r="12" spans="1:16" ht="12.75" customHeight="1">
      <c r="A12" s="23"/>
      <c r="B12" s="5"/>
      <c r="F12" s="4"/>
      <c r="G12" s="4"/>
      <c r="H12" s="4"/>
      <c r="P12" s="1"/>
    </row>
    <row r="13" spans="1:16" ht="12.75" customHeight="1">
      <c r="A13" s="9"/>
      <c r="B13" s="8"/>
      <c r="G13" s="4"/>
      <c r="H13" s="4"/>
      <c r="P13" s="1"/>
    </row>
    <row r="14" spans="1:16" ht="12.75" customHeight="1">
      <c r="A14" s="9"/>
      <c r="B14" s="8"/>
      <c r="G14" s="19"/>
      <c r="H14" s="4"/>
      <c r="P14" s="1"/>
    </row>
    <row r="15" spans="2:4" ht="12">
      <c r="B15" s="3" t="s">
        <v>2</v>
      </c>
      <c r="C15" s="3" t="s">
        <v>7</v>
      </c>
      <c r="D15" s="2" t="s">
        <v>3</v>
      </c>
    </row>
    <row r="16" spans="1:15" ht="12">
      <c r="A16" s="2" t="s">
        <v>0</v>
      </c>
      <c r="B16" s="3" t="s">
        <v>1</v>
      </c>
      <c r="C16" s="3" t="s">
        <v>1</v>
      </c>
      <c r="D16" s="7">
        <v>1</v>
      </c>
      <c r="E16" s="7">
        <v>2</v>
      </c>
      <c r="F16" s="7">
        <v>3</v>
      </c>
      <c r="G16" s="7">
        <v>4</v>
      </c>
      <c r="H16" s="7">
        <v>5</v>
      </c>
      <c r="I16" s="7">
        <v>6</v>
      </c>
      <c r="J16" s="7">
        <v>7</v>
      </c>
      <c r="K16" s="7">
        <v>8</v>
      </c>
      <c r="L16" s="7">
        <v>9</v>
      </c>
      <c r="M16" s="7">
        <v>10</v>
      </c>
      <c r="N16" s="12" t="s">
        <v>13</v>
      </c>
      <c r="O16" s="12" t="s">
        <v>14</v>
      </c>
    </row>
    <row r="17" spans="1:15" ht="12">
      <c r="A17" s="23" t="s">
        <v>18</v>
      </c>
      <c r="B17" s="4"/>
      <c r="C17" s="5"/>
      <c r="D17" s="7"/>
      <c r="E17" s="7"/>
      <c r="F17" s="7"/>
      <c r="G17" s="7"/>
      <c r="H17" s="7"/>
      <c r="I17" s="2"/>
      <c r="J17" s="2"/>
      <c r="K17" s="2"/>
      <c r="L17" s="2"/>
      <c r="M17" s="2"/>
      <c r="N17" s="3"/>
      <c r="O17" s="3"/>
    </row>
    <row r="18" spans="1:15" ht="12">
      <c r="A18" s="9" t="s">
        <v>22</v>
      </c>
      <c r="B18" s="8">
        <v>94</v>
      </c>
      <c r="C18" s="6"/>
      <c r="D18" s="4">
        <v>88</v>
      </c>
      <c r="E18" s="4"/>
      <c r="F18" s="4"/>
      <c r="G18" s="4"/>
      <c r="H18" s="4"/>
      <c r="I18" s="4"/>
      <c r="J18" s="4"/>
      <c r="K18" s="4"/>
      <c r="L18" s="4"/>
      <c r="M18" s="4"/>
      <c r="N18" s="4">
        <f>SUM(D18+E18+F18+G18+H18+I18+J18+K18+L18+M18)</f>
        <v>88</v>
      </c>
      <c r="O18" s="8">
        <f>IF(COUNT(D18:M18),AVERAGE(D18:M18)," ")</f>
        <v>88</v>
      </c>
    </row>
    <row r="19" spans="1:15" ht="12">
      <c r="A19" s="9" t="s">
        <v>21</v>
      </c>
      <c r="B19" s="8">
        <v>92.6</v>
      </c>
      <c r="D19" s="4">
        <v>96</v>
      </c>
      <c r="E19" s="4"/>
      <c r="F19" s="4"/>
      <c r="G19" s="4"/>
      <c r="H19" s="4"/>
      <c r="I19" s="4"/>
      <c r="J19" s="4"/>
      <c r="K19" s="4"/>
      <c r="L19" s="4"/>
      <c r="M19" s="11"/>
      <c r="N19" s="4">
        <f>SUM(D19+E19+F19+G19+H19+I19+J19+K19+L19+M19)</f>
        <v>96</v>
      </c>
      <c r="O19" s="8">
        <f>IF(COUNT(D19:M19),AVERAGE(D19:M19)," ")</f>
        <v>96</v>
      </c>
    </row>
    <row r="20" spans="1:14" ht="12">
      <c r="A20" s="9"/>
      <c r="B20" s="6"/>
      <c r="C20" s="6">
        <f>+B18+B19</f>
        <v>186.6</v>
      </c>
      <c r="D20" s="4">
        <f aca="true" t="shared" si="0" ref="D20:M20">SUM(D18:D19)</f>
        <v>184</v>
      </c>
      <c r="E20" s="4">
        <f t="shared" si="0"/>
        <v>0</v>
      </c>
      <c r="F20" s="4">
        <f t="shared" si="0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>SUM(D20:M20)</f>
        <v>184</v>
      </c>
    </row>
    <row r="21" spans="1:15" ht="12">
      <c r="A21" s="15" t="s">
        <v>46</v>
      </c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8"/>
    </row>
    <row r="22" spans="1:15" ht="12">
      <c r="A22" s="9" t="s">
        <v>47</v>
      </c>
      <c r="B22" s="4">
        <v>94.3</v>
      </c>
      <c r="C22" s="5"/>
      <c r="D22" s="4">
        <v>95</v>
      </c>
      <c r="E22" s="4"/>
      <c r="F22" s="4"/>
      <c r="G22" s="4"/>
      <c r="H22" s="11"/>
      <c r="I22" s="4"/>
      <c r="J22" s="4"/>
      <c r="K22" s="4"/>
      <c r="L22" s="4"/>
      <c r="M22" s="4"/>
      <c r="N22" s="4">
        <f>SUM(D22+E22+F22+G22+H22+I22+J22+K22+L22+M22)</f>
        <v>95</v>
      </c>
      <c r="O22" s="8">
        <f>IF(COUNT(D22:M22),AVERAGE(D22:M22)," ")</f>
        <v>95</v>
      </c>
    </row>
    <row r="23" spans="1:15" ht="12">
      <c r="A23" s="9" t="s">
        <v>48</v>
      </c>
      <c r="B23" s="4">
        <v>92.2</v>
      </c>
      <c r="D23" s="4">
        <v>94</v>
      </c>
      <c r="N23" s="4">
        <f>SUM(D23+E23+F23+G23+H23+I23+J23+K23+L23+M23)</f>
        <v>94</v>
      </c>
      <c r="O23" s="8">
        <f>IF(COUNT(D23:M23),AVERAGE(D23:M23)," ")</f>
        <v>94</v>
      </c>
    </row>
    <row r="24" spans="1:15" ht="12">
      <c r="A24" s="9"/>
      <c r="B24" s="6"/>
      <c r="C24" s="6">
        <f>+B22+B23</f>
        <v>186.5</v>
      </c>
      <c r="D24" s="4">
        <f aca="true" t="shared" si="1" ref="D24:M24">SUM(D22:D23)</f>
        <v>189</v>
      </c>
      <c r="E24" s="4">
        <f t="shared" si="1"/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>SUM(D24:M24)</f>
        <v>189</v>
      </c>
      <c r="O24" s="8"/>
    </row>
    <row r="25" spans="1:15" ht="12">
      <c r="A25" s="21" t="s">
        <v>28</v>
      </c>
      <c r="B25" s="4"/>
      <c r="C25" s="5" t="s">
        <v>49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8"/>
    </row>
    <row r="26" spans="1:15" ht="12">
      <c r="A26" s="9" t="s">
        <v>32</v>
      </c>
      <c r="B26" s="8">
        <v>93.6</v>
      </c>
      <c r="C26" s="5"/>
      <c r="D26" s="4">
        <v>93</v>
      </c>
      <c r="E26" s="4"/>
      <c r="F26" s="4"/>
      <c r="G26" s="4"/>
      <c r="H26" s="4"/>
      <c r="I26" s="4"/>
      <c r="J26" s="4"/>
      <c r="K26" s="4"/>
      <c r="L26" s="4"/>
      <c r="M26" s="4"/>
      <c r="N26" s="4">
        <f>SUM(D26+E26+F26+G26+H26+I26+J26+K26+L26+M26)</f>
        <v>93</v>
      </c>
      <c r="O26" s="8">
        <f>IF(COUNT(D26:M26),AVERAGE(D26:M26)," ")</f>
        <v>93</v>
      </c>
    </row>
    <row r="27" spans="1:15" ht="12">
      <c r="A27" s="9" t="s">
        <v>31</v>
      </c>
      <c r="B27" s="8">
        <v>92.2</v>
      </c>
      <c r="D27" s="4">
        <v>95</v>
      </c>
      <c r="E27" s="4"/>
      <c r="F27" s="4"/>
      <c r="G27" s="22"/>
      <c r="H27" s="4"/>
      <c r="I27" s="4"/>
      <c r="J27" s="4"/>
      <c r="K27" s="4"/>
      <c r="L27" s="4"/>
      <c r="M27" s="4"/>
      <c r="N27" s="4">
        <f>SUM(D27+E27+F27+G27+H27+I27+J27+K27+L27+M27)</f>
        <v>95</v>
      </c>
      <c r="O27" s="8">
        <f>IF(COUNT(D27:M27),AVERAGE(D27:M27)," ")</f>
        <v>95</v>
      </c>
    </row>
    <row r="28" spans="1:15" ht="12">
      <c r="A28" s="9"/>
      <c r="B28" s="6"/>
      <c r="C28" s="6">
        <f>+B26+B27</f>
        <v>185.8</v>
      </c>
      <c r="D28" s="4">
        <f aca="true" t="shared" si="2" ref="D28:M28">SUM(D26:D27)</f>
        <v>188</v>
      </c>
      <c r="E28" s="4">
        <f t="shared" si="2"/>
        <v>0</v>
      </c>
      <c r="F28" s="4">
        <f t="shared" si="2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>SUM(D28:M28)</f>
        <v>188</v>
      </c>
      <c r="O28" s="8"/>
    </row>
    <row r="29" spans="1:14" ht="12">
      <c r="A29" s="15" t="s">
        <v>28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">
      <c r="A30" s="9" t="s">
        <v>33</v>
      </c>
      <c r="B30" s="8">
        <v>90.2</v>
      </c>
      <c r="C30" s="5"/>
      <c r="D30" s="4">
        <v>89</v>
      </c>
      <c r="E30" s="4"/>
      <c r="F30" s="4"/>
      <c r="G30" s="4"/>
      <c r="H30" s="4"/>
      <c r="I30" s="4"/>
      <c r="J30" s="4"/>
      <c r="K30" s="4"/>
      <c r="L30" s="4"/>
      <c r="M30" s="4"/>
      <c r="N30" s="4">
        <f>SUM(D30+E30+F30+G30+H30+I30+J30+K30+L30+M30)</f>
        <v>89</v>
      </c>
      <c r="O30" s="8">
        <f>IF(COUNT(D30:M30),AVERAGE(D30:M30)," ")</f>
        <v>89</v>
      </c>
    </row>
    <row r="31" spans="1:15" ht="12">
      <c r="A31" s="9" t="s">
        <v>34</v>
      </c>
      <c r="B31" s="8">
        <v>90</v>
      </c>
      <c r="D31" s="4">
        <v>89</v>
      </c>
      <c r="E31" s="4"/>
      <c r="F31" s="4"/>
      <c r="G31" s="4"/>
      <c r="H31" s="4"/>
      <c r="I31" s="4"/>
      <c r="J31" s="4"/>
      <c r="K31" s="4"/>
      <c r="L31" s="4"/>
      <c r="M31" s="4"/>
      <c r="N31" s="4">
        <f>SUM(D31+E31+F31+G31+H31+I31+J31+K31+L31+M31)</f>
        <v>89</v>
      </c>
      <c r="O31" s="8">
        <f>IF(COUNT(D31:M31),AVERAGE(D31:M31)," ")</f>
        <v>89</v>
      </c>
    </row>
    <row r="32" spans="1:14" ht="12">
      <c r="A32" s="9"/>
      <c r="B32" s="6"/>
      <c r="C32" s="6">
        <f>+B30+B31</f>
        <v>180.2</v>
      </c>
      <c r="D32" s="4">
        <f aca="true" t="shared" si="3" ref="D32:M32">SUM(D30:D31)</f>
        <v>178</v>
      </c>
      <c r="E32" s="4">
        <f t="shared" si="3"/>
        <v>0</v>
      </c>
      <c r="F32" s="4">
        <f t="shared" si="3"/>
        <v>0</v>
      </c>
      <c r="G32" s="4">
        <f t="shared" si="3"/>
        <v>0</v>
      </c>
      <c r="H32" s="4">
        <f t="shared" si="3"/>
        <v>0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>SUM(D32:M32)</f>
        <v>178</v>
      </c>
    </row>
    <row r="33" spans="1:14" ht="12">
      <c r="A33" s="1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12.75">
      <c r="A34" s="14"/>
      <c r="B34" s="20"/>
      <c r="C34" s="6"/>
      <c r="G34" s="10" t="s">
        <v>9</v>
      </c>
      <c r="H34" s="10" t="s">
        <v>8</v>
      </c>
      <c r="I34" s="10" t="s">
        <v>10</v>
      </c>
      <c r="J34" s="10" t="s">
        <v>11</v>
      </c>
      <c r="K34" s="10" t="s">
        <v>12</v>
      </c>
      <c r="L34" s="10" t="s">
        <v>13</v>
      </c>
      <c r="M34" s="4"/>
      <c r="N34" s="4"/>
      <c r="O34" s="8"/>
    </row>
    <row r="35" spans="1:15" ht="12.75">
      <c r="A35" s="50"/>
      <c r="B35" s="52" t="s">
        <v>43</v>
      </c>
      <c r="C35" s="6"/>
      <c r="G35" s="49">
        <f>+J5</f>
        <v>1</v>
      </c>
      <c r="H35" s="49">
        <v>1</v>
      </c>
      <c r="I35" s="49">
        <v>0</v>
      </c>
      <c r="J35" s="49">
        <v>0</v>
      </c>
      <c r="K35" s="48">
        <f>+H35*2+I35*1</f>
        <v>2</v>
      </c>
      <c r="L35" s="49">
        <f>++N20</f>
        <v>184</v>
      </c>
      <c r="M35" s="4"/>
      <c r="N35" s="4"/>
      <c r="O35" s="8"/>
    </row>
    <row r="36" spans="1:15" ht="12.75">
      <c r="A36" s="14"/>
      <c r="B36" s="51" t="s">
        <v>50</v>
      </c>
      <c r="C36" s="6"/>
      <c r="G36" s="49">
        <f>+J5</f>
        <v>1</v>
      </c>
      <c r="H36" s="49">
        <v>1</v>
      </c>
      <c r="I36" s="49">
        <v>0</v>
      </c>
      <c r="J36" s="49">
        <v>0</v>
      </c>
      <c r="K36" s="48">
        <f>+H36*2+I36*1</f>
        <v>2</v>
      </c>
      <c r="L36" s="49">
        <f>+N24</f>
        <v>189</v>
      </c>
      <c r="M36" s="4"/>
      <c r="N36" s="4"/>
      <c r="O36" s="8"/>
    </row>
    <row r="37" spans="1:15" ht="12.75">
      <c r="A37" s="15"/>
      <c r="B37" s="51" t="s">
        <v>44</v>
      </c>
      <c r="C37" s="6"/>
      <c r="G37" s="49">
        <f>+J5</f>
        <v>1</v>
      </c>
      <c r="H37" s="49">
        <v>0</v>
      </c>
      <c r="I37" s="49">
        <v>0</v>
      </c>
      <c r="J37" s="49">
        <v>1</v>
      </c>
      <c r="K37" s="48">
        <f>+H37*2+I37*1</f>
        <v>0</v>
      </c>
      <c r="L37" s="49">
        <f>+N28</f>
        <v>188</v>
      </c>
      <c r="M37" s="4"/>
      <c r="N37" s="4"/>
      <c r="O37" s="8"/>
    </row>
    <row r="38" spans="1:15" ht="12.75">
      <c r="A38" s="14"/>
      <c r="B38" s="51" t="s">
        <v>45</v>
      </c>
      <c r="C38" s="6"/>
      <c r="G38" s="49">
        <f>+J5</f>
        <v>1</v>
      </c>
      <c r="H38" s="49">
        <v>0</v>
      </c>
      <c r="I38" s="49">
        <v>0</v>
      </c>
      <c r="J38" s="49">
        <v>1</v>
      </c>
      <c r="K38" s="48">
        <f>+H38*2+I38*1</f>
        <v>0</v>
      </c>
      <c r="L38" s="49">
        <f>+N32</f>
        <v>178</v>
      </c>
      <c r="M38" s="4"/>
      <c r="N38" s="4"/>
      <c r="O38" s="8"/>
    </row>
    <row r="39" spans="1:15" ht="12.75">
      <c r="A39" s="14"/>
      <c r="B39" s="20"/>
      <c r="C39" s="6"/>
      <c r="G39" s="10"/>
      <c r="H39" s="10"/>
      <c r="I39" s="10"/>
      <c r="J39" s="10"/>
      <c r="K39" s="10"/>
      <c r="L39" s="10"/>
      <c r="M39" s="4"/>
      <c r="N39" s="4"/>
      <c r="O39" s="8"/>
    </row>
    <row r="40" spans="1:15" ht="12.75">
      <c r="A40" s="14"/>
      <c r="B40" s="20"/>
      <c r="C40" s="6"/>
      <c r="G40" s="10"/>
      <c r="H40" s="10"/>
      <c r="I40" s="10"/>
      <c r="J40" s="10"/>
      <c r="K40" s="10"/>
      <c r="L40" s="10"/>
      <c r="M40" s="4"/>
      <c r="N40" s="4"/>
      <c r="O40" s="8"/>
    </row>
    <row r="41" ht="18">
      <c r="B41" s="18" t="s">
        <v>4</v>
      </c>
    </row>
    <row r="42" ht="12">
      <c r="E42" s="19" t="s">
        <v>5</v>
      </c>
    </row>
    <row r="43" ht="12.75">
      <c r="E43" s="16" t="s">
        <v>6</v>
      </c>
    </row>
    <row r="44" spans="1:6" ht="12.75">
      <c r="A44" s="13"/>
      <c r="F44" s="16" t="s">
        <v>17</v>
      </c>
    </row>
    <row r="45" spans="5:10" ht="12">
      <c r="E45" s="17" t="s">
        <v>41</v>
      </c>
      <c r="J45" s="7">
        <v>2</v>
      </c>
    </row>
    <row r="46" ht="12">
      <c r="G46" s="17" t="s">
        <v>15</v>
      </c>
    </row>
    <row r="47" spans="2:10" ht="12.75" customHeight="1">
      <c r="B47" s="15" t="str">
        <f>+A58</f>
        <v>J. Richards</v>
      </c>
      <c r="C47" s="15"/>
      <c r="D47" s="1"/>
      <c r="F47" s="4"/>
      <c r="G47" s="11"/>
      <c r="H47" s="4"/>
      <c r="J47" s="15" t="str">
        <f>+A66</f>
        <v>Mrs.M. Smith</v>
      </c>
    </row>
    <row r="48" spans="2:14" ht="12.75" customHeight="1">
      <c r="B48" s="15" t="str">
        <f>+A59</f>
        <v>D. Richards</v>
      </c>
      <c r="C48" s="15"/>
      <c r="D48" s="1"/>
      <c r="E48" s="11">
        <f>+E60</f>
        <v>189</v>
      </c>
      <c r="F48" s="4"/>
      <c r="G48" s="19" t="s">
        <v>51</v>
      </c>
      <c r="H48" s="4"/>
      <c r="I48" s="11"/>
      <c r="J48" s="15" t="str">
        <f>+A67</f>
        <v>M. Jones</v>
      </c>
      <c r="N48" s="11">
        <f>+E68</f>
        <v>184</v>
      </c>
    </row>
    <row r="49" spans="2:9" ht="16.5">
      <c r="B49" s="15"/>
      <c r="C49" s="15"/>
      <c r="D49" s="1"/>
      <c r="E49" s="11"/>
      <c r="F49" s="4"/>
      <c r="G49" s="11"/>
      <c r="H49" s="4"/>
      <c r="I49" s="11"/>
    </row>
    <row r="50" spans="2:10" ht="12.75" customHeight="1">
      <c r="B50" s="15" t="str">
        <f>+A62</f>
        <v>Mrs.J. Trewella</v>
      </c>
      <c r="C50" s="15"/>
      <c r="D50" s="1"/>
      <c r="E50" s="11"/>
      <c r="G50" s="4"/>
      <c r="H50" s="4"/>
      <c r="J50" s="15" t="str">
        <f>+A70</f>
        <v>C. O`Niell</v>
      </c>
    </row>
    <row r="51" spans="2:14" ht="12">
      <c r="B51" s="15" t="str">
        <f>+A63</f>
        <v>C. Trewella</v>
      </c>
      <c r="E51" s="11">
        <f>+E64</f>
        <v>187</v>
      </c>
      <c r="G51" s="19" t="s">
        <v>51</v>
      </c>
      <c r="H51" s="4"/>
      <c r="I51" s="11"/>
      <c r="J51" s="15" t="str">
        <f>+A71</f>
        <v>N. Leverton</v>
      </c>
      <c r="N51" s="11">
        <f>+E72</f>
        <v>183</v>
      </c>
    </row>
    <row r="52" spans="1:8" ht="12">
      <c r="A52" s="23"/>
      <c r="B52" s="5"/>
      <c r="F52" s="4"/>
      <c r="G52" s="4"/>
      <c r="H52" s="4"/>
    </row>
    <row r="53" spans="1:8" ht="12">
      <c r="A53" s="9"/>
      <c r="B53" s="8"/>
      <c r="G53" s="4"/>
      <c r="H53" s="4"/>
    </row>
    <row r="54" spans="1:8" ht="12">
      <c r="A54" s="9"/>
      <c r="B54" s="8"/>
      <c r="G54" s="19"/>
      <c r="H54" s="4"/>
    </row>
    <row r="55" spans="2:4" ht="12">
      <c r="B55" s="3" t="s">
        <v>2</v>
      </c>
      <c r="C55" s="3" t="s">
        <v>7</v>
      </c>
      <c r="D55" s="2" t="s">
        <v>3</v>
      </c>
    </row>
    <row r="56" spans="1:15" ht="12">
      <c r="A56" s="2" t="s">
        <v>0</v>
      </c>
      <c r="B56" s="3" t="s">
        <v>1</v>
      </c>
      <c r="C56" s="3" t="s">
        <v>1</v>
      </c>
      <c r="D56" s="7">
        <v>1</v>
      </c>
      <c r="E56" s="7">
        <v>2</v>
      </c>
      <c r="F56" s="7">
        <v>3</v>
      </c>
      <c r="G56" s="7">
        <v>4</v>
      </c>
      <c r="H56" s="7">
        <v>5</v>
      </c>
      <c r="I56" s="7">
        <v>6</v>
      </c>
      <c r="J56" s="7">
        <v>7</v>
      </c>
      <c r="K56" s="7">
        <v>8</v>
      </c>
      <c r="L56" s="7">
        <v>9</v>
      </c>
      <c r="M56" s="7">
        <v>10</v>
      </c>
      <c r="N56" s="12" t="s">
        <v>13</v>
      </c>
      <c r="O56" s="12" t="s">
        <v>14</v>
      </c>
    </row>
    <row r="57" spans="1:15" ht="12">
      <c r="A57" s="23" t="s">
        <v>18</v>
      </c>
      <c r="B57" s="4"/>
      <c r="C57" s="5"/>
      <c r="D57" s="7"/>
      <c r="E57" s="7"/>
      <c r="F57" s="7"/>
      <c r="G57" s="7"/>
      <c r="H57" s="7"/>
      <c r="I57" s="2"/>
      <c r="J57" s="2"/>
      <c r="K57" s="2"/>
      <c r="L57" s="2"/>
      <c r="M57" s="2"/>
      <c r="N57" s="3"/>
      <c r="O57" s="3"/>
    </row>
    <row r="58" spans="1:15" ht="12">
      <c r="A58" s="9" t="s">
        <v>22</v>
      </c>
      <c r="B58" s="8">
        <v>94</v>
      </c>
      <c r="C58" s="6"/>
      <c r="D58" s="4">
        <v>88</v>
      </c>
      <c r="E58" s="4">
        <v>95</v>
      </c>
      <c r="F58" s="4"/>
      <c r="G58" s="4"/>
      <c r="H58" s="4"/>
      <c r="I58" s="4"/>
      <c r="J58" s="4"/>
      <c r="K58" s="4"/>
      <c r="L58" s="4"/>
      <c r="M58" s="4"/>
      <c r="N58" s="4">
        <f>SUM(D58+E58+F58+G58+H58+I58+J58+K58+L58+M58)</f>
        <v>183</v>
      </c>
      <c r="O58" s="8">
        <f>IF(COUNT(D58:M58),AVERAGE(D58:M58)," ")</f>
        <v>91.5</v>
      </c>
    </row>
    <row r="59" spans="1:15" ht="12">
      <c r="A59" s="9" t="s">
        <v>21</v>
      </c>
      <c r="B59" s="8">
        <v>92.6</v>
      </c>
      <c r="D59" s="4">
        <v>96</v>
      </c>
      <c r="E59" s="4">
        <v>94</v>
      </c>
      <c r="F59" s="4"/>
      <c r="G59" s="4"/>
      <c r="H59" s="4"/>
      <c r="I59" s="4"/>
      <c r="J59" s="4"/>
      <c r="K59" s="4"/>
      <c r="L59" s="4"/>
      <c r="M59" s="11"/>
      <c r="N59" s="4">
        <f>SUM(D59+E59+F59+G59+H59+I59+J59+K59+L59+M59)</f>
        <v>190</v>
      </c>
      <c r="O59" s="8">
        <f>IF(COUNT(D59:M59),AVERAGE(D59:M59)," ")</f>
        <v>95</v>
      </c>
    </row>
    <row r="60" spans="1:14" ht="12">
      <c r="A60" s="9"/>
      <c r="B60" s="6"/>
      <c r="C60" s="6">
        <f>+B58+B59</f>
        <v>186.6</v>
      </c>
      <c r="D60" s="4">
        <f aca="true" t="shared" si="4" ref="D60:M60">SUM(D58:D59)</f>
        <v>184</v>
      </c>
      <c r="E60" s="4">
        <f t="shared" si="4"/>
        <v>189</v>
      </c>
      <c r="F60" s="4">
        <f t="shared" si="4"/>
        <v>0</v>
      </c>
      <c r="G60" s="4">
        <f t="shared" si="4"/>
        <v>0</v>
      </c>
      <c r="H60" s="4">
        <f t="shared" si="4"/>
        <v>0</v>
      </c>
      <c r="I60" s="4">
        <f t="shared" si="4"/>
        <v>0</v>
      </c>
      <c r="J60" s="4">
        <f t="shared" si="4"/>
        <v>0</v>
      </c>
      <c r="K60" s="4">
        <f t="shared" si="4"/>
        <v>0</v>
      </c>
      <c r="L60" s="4">
        <f t="shared" si="4"/>
        <v>0</v>
      </c>
      <c r="M60" s="4">
        <f t="shared" si="4"/>
        <v>0</v>
      </c>
      <c r="N60" s="4">
        <f>SUM(D60:M60)</f>
        <v>373</v>
      </c>
    </row>
    <row r="61" spans="1:15" ht="12">
      <c r="A61" s="15" t="s">
        <v>46</v>
      </c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8"/>
    </row>
    <row r="62" spans="1:15" ht="12">
      <c r="A62" s="9" t="s">
        <v>47</v>
      </c>
      <c r="B62" s="4">
        <v>94.3</v>
      </c>
      <c r="C62" s="5"/>
      <c r="D62" s="4">
        <v>95</v>
      </c>
      <c r="E62" s="4">
        <v>97</v>
      </c>
      <c r="F62" s="4"/>
      <c r="G62" s="4"/>
      <c r="H62" s="11"/>
      <c r="I62" s="4"/>
      <c r="J62" s="4"/>
      <c r="K62" s="4"/>
      <c r="L62" s="4"/>
      <c r="M62" s="4"/>
      <c r="N62" s="4">
        <f>SUM(D62+E62+F62+G62+H62+I62+J62+K62+L62+M62)</f>
        <v>192</v>
      </c>
      <c r="O62" s="8">
        <f>IF(COUNT(D62:M62),AVERAGE(D62:M62)," ")</f>
        <v>96</v>
      </c>
    </row>
    <row r="63" spans="1:15" ht="12">
      <c r="A63" s="9" t="s">
        <v>48</v>
      </c>
      <c r="B63" s="4">
        <v>92.2</v>
      </c>
      <c r="D63" s="4">
        <v>94</v>
      </c>
      <c r="E63" s="4">
        <v>90</v>
      </c>
      <c r="N63" s="4">
        <f>SUM(D63+E63+F63+G63+H63+I63+J63+K63+L63+M63)</f>
        <v>184</v>
      </c>
      <c r="O63" s="8">
        <f>IF(COUNT(D63:M63),AVERAGE(D63:M63)," ")</f>
        <v>92</v>
      </c>
    </row>
    <row r="64" spans="1:15" ht="12">
      <c r="A64" s="9"/>
      <c r="B64" s="6"/>
      <c r="C64" s="6">
        <f>+B62+B63</f>
        <v>186.5</v>
      </c>
      <c r="D64" s="4">
        <f aca="true" t="shared" si="5" ref="D64:M64">SUM(D62:D63)</f>
        <v>189</v>
      </c>
      <c r="E64" s="4">
        <f t="shared" si="5"/>
        <v>187</v>
      </c>
      <c r="F64" s="4">
        <f t="shared" si="5"/>
        <v>0</v>
      </c>
      <c r="G64" s="4">
        <f t="shared" si="5"/>
        <v>0</v>
      </c>
      <c r="H64" s="4">
        <f t="shared" si="5"/>
        <v>0</v>
      </c>
      <c r="I64" s="4">
        <f t="shared" si="5"/>
        <v>0</v>
      </c>
      <c r="J64" s="4">
        <f t="shared" si="5"/>
        <v>0</v>
      </c>
      <c r="K64" s="4">
        <f t="shared" si="5"/>
        <v>0</v>
      </c>
      <c r="L64" s="4">
        <f t="shared" si="5"/>
        <v>0</v>
      </c>
      <c r="M64" s="4">
        <f t="shared" si="5"/>
        <v>0</v>
      </c>
      <c r="N64" s="4">
        <f>SUM(D64:M64)</f>
        <v>376</v>
      </c>
      <c r="O64" s="8"/>
    </row>
    <row r="65" spans="1:15" ht="12">
      <c r="A65" s="21" t="s">
        <v>28</v>
      </c>
      <c r="B65" s="4"/>
      <c r="C65" s="5" t="s">
        <v>49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8"/>
    </row>
    <row r="66" spans="1:15" ht="12">
      <c r="A66" s="9" t="s">
        <v>32</v>
      </c>
      <c r="B66" s="8">
        <v>93.6</v>
      </c>
      <c r="C66" s="5"/>
      <c r="D66" s="4">
        <v>93</v>
      </c>
      <c r="E66" s="4">
        <v>90</v>
      </c>
      <c r="F66" s="4">
        <v>97</v>
      </c>
      <c r="G66" s="4"/>
      <c r="H66" s="4"/>
      <c r="I66" s="4"/>
      <c r="J66" s="4"/>
      <c r="K66" s="4"/>
      <c r="L66" s="4"/>
      <c r="M66" s="4"/>
      <c r="N66" s="4">
        <f>SUM(D66+E66+F66+G66+H66+I66+J66+K66+L66+M66)</f>
        <v>280</v>
      </c>
      <c r="O66" s="8">
        <f>IF(COUNT(D66:M66),AVERAGE(D66:M66)," ")</f>
        <v>93.33333333333333</v>
      </c>
    </row>
    <row r="67" spans="1:15" ht="12">
      <c r="A67" s="9" t="s">
        <v>31</v>
      </c>
      <c r="B67" s="8">
        <v>92.2</v>
      </c>
      <c r="D67" s="4">
        <v>95</v>
      </c>
      <c r="E67" s="4">
        <v>94</v>
      </c>
      <c r="F67" s="4">
        <v>96</v>
      </c>
      <c r="G67" s="22"/>
      <c r="H67" s="4"/>
      <c r="I67" s="4"/>
      <c r="J67" s="4"/>
      <c r="K67" s="4"/>
      <c r="L67" s="4"/>
      <c r="M67" s="4"/>
      <c r="N67" s="4">
        <f>SUM(D67+E67+F67+G67+H67+I67+J67+K67+L67+M67)</f>
        <v>285</v>
      </c>
      <c r="O67" s="8">
        <f>IF(COUNT(D67:M67),AVERAGE(D67:M67)," ")</f>
        <v>95</v>
      </c>
    </row>
    <row r="68" spans="1:15" ht="12">
      <c r="A68" s="9"/>
      <c r="B68" s="6"/>
      <c r="C68" s="6">
        <f>+B66+B67</f>
        <v>185.8</v>
      </c>
      <c r="D68" s="4">
        <f aca="true" t="shared" si="6" ref="D68:M68">SUM(D66:D67)</f>
        <v>188</v>
      </c>
      <c r="E68" s="4">
        <f t="shared" si="6"/>
        <v>184</v>
      </c>
      <c r="F68" s="4">
        <f t="shared" si="6"/>
        <v>193</v>
      </c>
      <c r="G68" s="4">
        <f t="shared" si="6"/>
        <v>0</v>
      </c>
      <c r="H68" s="4">
        <f t="shared" si="6"/>
        <v>0</v>
      </c>
      <c r="I68" s="4">
        <f t="shared" si="6"/>
        <v>0</v>
      </c>
      <c r="J68" s="4">
        <f t="shared" si="6"/>
        <v>0</v>
      </c>
      <c r="K68" s="4">
        <f t="shared" si="6"/>
        <v>0</v>
      </c>
      <c r="L68" s="4">
        <f t="shared" si="6"/>
        <v>0</v>
      </c>
      <c r="M68" s="4">
        <f t="shared" si="6"/>
        <v>0</v>
      </c>
      <c r="N68" s="4">
        <f>SUM(D68:M68)</f>
        <v>565</v>
      </c>
      <c r="O68" s="8"/>
    </row>
    <row r="69" spans="1:14" ht="12">
      <c r="A69" s="15" t="s">
        <v>28</v>
      </c>
      <c r="B69" s="4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5" ht="12">
      <c r="A70" s="9" t="s">
        <v>33</v>
      </c>
      <c r="B70" s="8">
        <v>90.2</v>
      </c>
      <c r="C70" s="5"/>
      <c r="D70" s="4">
        <v>89</v>
      </c>
      <c r="E70" s="4">
        <v>91</v>
      </c>
      <c r="F70" s="4">
        <v>92</v>
      </c>
      <c r="G70" s="4"/>
      <c r="H70" s="4"/>
      <c r="I70" s="4"/>
      <c r="J70" s="4"/>
      <c r="K70" s="4"/>
      <c r="L70" s="4"/>
      <c r="M70" s="4"/>
      <c r="N70" s="4">
        <f>SUM(D70+E70+F70+G70+H70+I70+J70+K70+L70+M70)</f>
        <v>272</v>
      </c>
      <c r="O70" s="8">
        <f>IF(COUNT(D70:M70),AVERAGE(D70:M70)," ")</f>
        <v>90.66666666666667</v>
      </c>
    </row>
    <row r="71" spans="1:15" ht="12">
      <c r="A71" s="9" t="s">
        <v>34</v>
      </c>
      <c r="B71" s="8">
        <v>90</v>
      </c>
      <c r="D71" s="4">
        <v>89</v>
      </c>
      <c r="E71" s="4">
        <v>92</v>
      </c>
      <c r="F71" s="4">
        <v>93</v>
      </c>
      <c r="G71" s="4"/>
      <c r="H71" s="4"/>
      <c r="I71" s="4"/>
      <c r="J71" s="4"/>
      <c r="K71" s="4"/>
      <c r="L71" s="4"/>
      <c r="M71" s="4"/>
      <c r="N71" s="4">
        <f>SUM(D71+E71+F71+G71+H71+I71+J71+K71+L71+M71)</f>
        <v>274</v>
      </c>
      <c r="O71" s="8">
        <f>IF(COUNT(D71:M71),AVERAGE(D71:M71)," ")</f>
        <v>91.33333333333333</v>
      </c>
    </row>
    <row r="72" spans="1:14" ht="12">
      <c r="A72" s="9"/>
      <c r="B72" s="6"/>
      <c r="C72" s="6">
        <f>+B70+B71</f>
        <v>180.2</v>
      </c>
      <c r="D72" s="4">
        <f aca="true" t="shared" si="7" ref="D72:M72">SUM(D70:D71)</f>
        <v>178</v>
      </c>
      <c r="E72" s="4">
        <f t="shared" si="7"/>
        <v>183</v>
      </c>
      <c r="F72" s="4">
        <f t="shared" si="7"/>
        <v>185</v>
      </c>
      <c r="G72" s="4">
        <f t="shared" si="7"/>
        <v>0</v>
      </c>
      <c r="H72" s="4">
        <f t="shared" si="7"/>
        <v>0</v>
      </c>
      <c r="I72" s="4">
        <f t="shared" si="7"/>
        <v>0</v>
      </c>
      <c r="J72" s="4">
        <f t="shared" si="7"/>
        <v>0</v>
      </c>
      <c r="K72" s="4">
        <f t="shared" si="7"/>
        <v>0</v>
      </c>
      <c r="L72" s="4">
        <f t="shared" si="7"/>
        <v>0</v>
      </c>
      <c r="M72" s="4">
        <f t="shared" si="7"/>
        <v>0</v>
      </c>
      <c r="N72" s="4">
        <f>SUM(D72:M72)</f>
        <v>546</v>
      </c>
    </row>
    <row r="73" spans="1:14" ht="12">
      <c r="A73" s="1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5" ht="12.75">
      <c r="A74" s="14"/>
      <c r="B74" s="20"/>
      <c r="C74" s="6"/>
      <c r="G74" s="10" t="s">
        <v>9</v>
      </c>
      <c r="H74" s="10" t="s">
        <v>8</v>
      </c>
      <c r="I74" s="10" t="s">
        <v>10</v>
      </c>
      <c r="J74" s="10" t="s">
        <v>11</v>
      </c>
      <c r="K74" s="10" t="s">
        <v>12</v>
      </c>
      <c r="L74" s="10" t="s">
        <v>13</v>
      </c>
      <c r="M74" s="4"/>
      <c r="N74" s="4"/>
      <c r="O74" s="8"/>
    </row>
    <row r="75" spans="1:15" ht="12.75">
      <c r="A75" s="50"/>
      <c r="B75" s="51" t="s">
        <v>50</v>
      </c>
      <c r="C75" s="6"/>
      <c r="G75" s="49">
        <f>+J45</f>
        <v>2</v>
      </c>
      <c r="H75" s="49">
        <v>2</v>
      </c>
      <c r="I75" s="49">
        <v>0</v>
      </c>
      <c r="J75" s="49">
        <v>0</v>
      </c>
      <c r="K75" s="48">
        <f>+H75*2+I75*1</f>
        <v>4</v>
      </c>
      <c r="L75" s="49">
        <f>+N64</f>
        <v>376</v>
      </c>
      <c r="M75" s="4"/>
      <c r="N75" s="4"/>
      <c r="O75" s="8"/>
    </row>
    <row r="76" spans="1:15" ht="12.75">
      <c r="A76" s="14"/>
      <c r="B76" s="52" t="s">
        <v>43</v>
      </c>
      <c r="C76" s="6"/>
      <c r="G76" s="49">
        <f>+J45</f>
        <v>2</v>
      </c>
      <c r="H76" s="49">
        <v>2</v>
      </c>
      <c r="I76" s="49">
        <v>0</v>
      </c>
      <c r="J76" s="49">
        <v>0</v>
      </c>
      <c r="K76" s="48">
        <f>+H76*2+I76*1</f>
        <v>4</v>
      </c>
      <c r="L76" s="49">
        <f>++N60</f>
        <v>373</v>
      </c>
      <c r="M76" s="4"/>
      <c r="N76" s="4"/>
      <c r="O76" s="8"/>
    </row>
    <row r="77" spans="1:15" ht="12.75">
      <c r="A77" s="15"/>
      <c r="B77" s="51" t="s">
        <v>44</v>
      </c>
      <c r="C77" s="6"/>
      <c r="G77" s="49">
        <f>+J45</f>
        <v>2</v>
      </c>
      <c r="H77" s="49">
        <v>0</v>
      </c>
      <c r="I77" s="49">
        <v>0</v>
      </c>
      <c r="J77" s="49">
        <v>2</v>
      </c>
      <c r="K77" s="48">
        <f>+H77*2+I77*1</f>
        <v>0</v>
      </c>
      <c r="L77" s="49">
        <f>+N68</f>
        <v>565</v>
      </c>
      <c r="M77" s="4"/>
      <c r="N77" s="4"/>
      <c r="O77" s="8"/>
    </row>
    <row r="78" spans="1:15" ht="12.75">
      <c r="A78" s="14"/>
      <c r="B78" s="51" t="s">
        <v>45</v>
      </c>
      <c r="C78" s="6"/>
      <c r="G78" s="49">
        <f>+J45</f>
        <v>2</v>
      </c>
      <c r="H78" s="49">
        <v>0</v>
      </c>
      <c r="I78" s="49">
        <v>0</v>
      </c>
      <c r="J78" s="49">
        <v>2</v>
      </c>
      <c r="K78" s="48">
        <f>+H78*2+I78*1</f>
        <v>0</v>
      </c>
      <c r="L78" s="49">
        <f>+N72</f>
        <v>546</v>
      </c>
      <c r="M78" s="4"/>
      <c r="N78" s="4"/>
      <c r="O78" s="8"/>
    </row>
    <row r="79" spans="1:15" ht="12.75">
      <c r="A79" s="14"/>
      <c r="B79" s="20"/>
      <c r="C79" s="6"/>
      <c r="G79" s="10"/>
      <c r="H79" s="10"/>
      <c r="I79" s="10"/>
      <c r="J79" s="10"/>
      <c r="K79" s="10"/>
      <c r="L79" s="10"/>
      <c r="M79" s="4"/>
      <c r="N79" s="4"/>
      <c r="O79" s="8"/>
    </row>
    <row r="80" spans="1:15" ht="12">
      <c r="A80" s="14"/>
      <c r="M80" s="4"/>
      <c r="N80" s="4"/>
      <c r="O80" s="8"/>
    </row>
    <row r="81" ht="18">
      <c r="B81" s="18" t="s">
        <v>4</v>
      </c>
    </row>
    <row r="82" ht="12">
      <c r="E82" s="19" t="s">
        <v>5</v>
      </c>
    </row>
    <row r="83" ht="12.75">
      <c r="E83" s="16" t="s">
        <v>6</v>
      </c>
    </row>
    <row r="84" spans="1:6" ht="12.75">
      <c r="A84" s="13"/>
      <c r="F84" s="16" t="s">
        <v>17</v>
      </c>
    </row>
    <row r="85" spans="5:10" ht="12">
      <c r="E85" s="17" t="s">
        <v>41</v>
      </c>
      <c r="J85" s="7">
        <v>3</v>
      </c>
    </row>
    <row r="86" ht="12">
      <c r="G86" s="17" t="s">
        <v>15</v>
      </c>
    </row>
    <row r="87" spans="2:13" ht="12.75" customHeight="1">
      <c r="B87" s="15" t="str">
        <f>+A98</f>
        <v>J. Richards</v>
      </c>
      <c r="C87" s="15"/>
      <c r="D87" s="1"/>
      <c r="F87" s="4"/>
      <c r="G87" s="11"/>
      <c r="H87" s="4"/>
      <c r="J87" s="15" t="str">
        <f>+A102</f>
        <v>Mrs.J. Trewella</v>
      </c>
      <c r="K87" s="15"/>
      <c r="L87" s="1"/>
      <c r="M87" s="11"/>
    </row>
    <row r="88" spans="2:14" ht="12.75" customHeight="1">
      <c r="B88" s="15" t="str">
        <f>+A99</f>
        <v>D. Richards</v>
      </c>
      <c r="C88" s="15"/>
      <c r="D88" s="1"/>
      <c r="E88" s="11">
        <f>+F100</f>
        <v>183</v>
      </c>
      <c r="F88" s="4"/>
      <c r="G88" s="19" t="s">
        <v>52</v>
      </c>
      <c r="H88" s="4"/>
      <c r="I88" s="11"/>
      <c r="J88" s="15" t="str">
        <f>+A103</f>
        <v>C. Trewella</v>
      </c>
      <c r="N88" s="11">
        <f>+F104</f>
        <v>191</v>
      </c>
    </row>
    <row r="89" spans="2:9" ht="16.5">
      <c r="B89" s="15"/>
      <c r="C89" s="15"/>
      <c r="D89" s="1"/>
      <c r="E89" s="11"/>
      <c r="F89" s="4"/>
      <c r="G89" s="11"/>
      <c r="H89" s="4"/>
      <c r="I89" s="11"/>
    </row>
    <row r="90" spans="2:10" ht="12">
      <c r="B90" s="15" t="str">
        <f>+A106</f>
        <v>Mrs.M. Smith</v>
      </c>
      <c r="G90" s="4"/>
      <c r="H90" s="4"/>
      <c r="J90" s="15" t="str">
        <f>+A110</f>
        <v>C. O`Niell</v>
      </c>
    </row>
    <row r="91" spans="2:14" ht="12">
      <c r="B91" s="15" t="str">
        <f>+A107</f>
        <v>M. Jones</v>
      </c>
      <c r="E91" s="11">
        <f>+F108</f>
        <v>193</v>
      </c>
      <c r="G91" s="19" t="s">
        <v>51</v>
      </c>
      <c r="H91" s="4"/>
      <c r="I91" s="11"/>
      <c r="J91" s="15" t="str">
        <f>+A111</f>
        <v>N. Leverton</v>
      </c>
      <c r="N91" s="11">
        <f>+F112</f>
        <v>185</v>
      </c>
    </row>
    <row r="92" spans="1:8" ht="12">
      <c r="A92" s="23"/>
      <c r="B92" s="5"/>
      <c r="F92" s="4"/>
      <c r="G92" s="4"/>
      <c r="H92" s="4"/>
    </row>
    <row r="93" spans="1:8" ht="12">
      <c r="A93" s="9"/>
      <c r="B93" s="8"/>
      <c r="G93" s="4"/>
      <c r="H93" s="4"/>
    </row>
    <row r="94" spans="1:8" ht="12">
      <c r="A94" s="9"/>
      <c r="B94" s="8"/>
      <c r="G94" s="19"/>
      <c r="H94" s="4"/>
    </row>
    <row r="95" spans="2:4" ht="12">
      <c r="B95" s="3" t="s">
        <v>2</v>
      </c>
      <c r="C95" s="3" t="s">
        <v>7</v>
      </c>
      <c r="D95" s="2" t="s">
        <v>3</v>
      </c>
    </row>
    <row r="96" spans="1:15" ht="12">
      <c r="A96" s="2" t="s">
        <v>0</v>
      </c>
      <c r="B96" s="3" t="s">
        <v>1</v>
      </c>
      <c r="C96" s="3" t="s">
        <v>1</v>
      </c>
      <c r="D96" s="7">
        <v>1</v>
      </c>
      <c r="E96" s="7">
        <v>2</v>
      </c>
      <c r="F96" s="7">
        <v>3</v>
      </c>
      <c r="G96" s="7">
        <v>4</v>
      </c>
      <c r="H96" s="7">
        <v>5</v>
      </c>
      <c r="I96" s="7">
        <v>6</v>
      </c>
      <c r="J96" s="7">
        <v>7</v>
      </c>
      <c r="K96" s="7">
        <v>8</v>
      </c>
      <c r="L96" s="7">
        <v>9</v>
      </c>
      <c r="M96" s="7">
        <v>10</v>
      </c>
      <c r="N96" s="12" t="s">
        <v>13</v>
      </c>
      <c r="O96" s="12" t="s">
        <v>14</v>
      </c>
    </row>
    <row r="97" spans="1:15" ht="12">
      <c r="A97" s="23" t="s">
        <v>18</v>
      </c>
      <c r="B97" s="4"/>
      <c r="C97" s="5"/>
      <c r="D97" s="7"/>
      <c r="E97" s="7"/>
      <c r="F97" s="7"/>
      <c r="G97" s="7"/>
      <c r="H97" s="7"/>
      <c r="I97" s="2"/>
      <c r="J97" s="2"/>
      <c r="K97" s="2"/>
      <c r="L97" s="2"/>
      <c r="M97" s="2"/>
      <c r="N97" s="3"/>
      <c r="O97" s="3"/>
    </row>
    <row r="98" spans="1:15" ht="12">
      <c r="A98" s="9" t="s">
        <v>22</v>
      </c>
      <c r="B98" s="8">
        <v>94</v>
      </c>
      <c r="C98" s="6"/>
      <c r="D98" s="4">
        <v>88</v>
      </c>
      <c r="E98" s="4">
        <v>95</v>
      </c>
      <c r="F98" s="4">
        <v>90</v>
      </c>
      <c r="G98" s="4"/>
      <c r="H98" s="4"/>
      <c r="I98" s="4"/>
      <c r="J98" s="4"/>
      <c r="K98" s="4"/>
      <c r="L98" s="4"/>
      <c r="M98" s="4"/>
      <c r="N98" s="4">
        <f>SUM(D98+E98+F98+G98+H98+I98+J98+K98+L98+M98)</f>
        <v>273</v>
      </c>
      <c r="O98" s="8">
        <f>IF(COUNT(D98:M98),AVERAGE(D98:M98)," ")</f>
        <v>91</v>
      </c>
    </row>
    <row r="99" spans="1:15" ht="12">
      <c r="A99" s="9" t="s">
        <v>21</v>
      </c>
      <c r="B99" s="8">
        <v>92.6</v>
      </c>
      <c r="D99" s="4">
        <v>96</v>
      </c>
      <c r="E99" s="4">
        <v>94</v>
      </c>
      <c r="F99" s="4">
        <v>93</v>
      </c>
      <c r="G99" s="4"/>
      <c r="H99" s="4"/>
      <c r="I99" s="4"/>
      <c r="J99" s="4"/>
      <c r="K99" s="4"/>
      <c r="L99" s="4"/>
      <c r="M99" s="11"/>
      <c r="N99" s="4">
        <f>SUM(D99+E99+F99+G99+H99+I99+J99+K99+L99+M99)</f>
        <v>283</v>
      </c>
      <c r="O99" s="8">
        <f>IF(COUNT(D99:M99),AVERAGE(D99:M99)," ")</f>
        <v>94.33333333333333</v>
      </c>
    </row>
    <row r="100" spans="1:14" ht="12">
      <c r="A100" s="9"/>
      <c r="B100" s="6"/>
      <c r="C100" s="6">
        <f>+B98+B99</f>
        <v>186.6</v>
      </c>
      <c r="D100" s="4">
        <f aca="true" t="shared" si="8" ref="D100:M100">SUM(D98:D99)</f>
        <v>184</v>
      </c>
      <c r="E100" s="4">
        <f t="shared" si="8"/>
        <v>189</v>
      </c>
      <c r="F100" s="4">
        <f t="shared" si="8"/>
        <v>183</v>
      </c>
      <c r="G100" s="4">
        <f t="shared" si="8"/>
        <v>0</v>
      </c>
      <c r="H100" s="4">
        <f t="shared" si="8"/>
        <v>0</v>
      </c>
      <c r="I100" s="4">
        <f t="shared" si="8"/>
        <v>0</v>
      </c>
      <c r="J100" s="4">
        <f t="shared" si="8"/>
        <v>0</v>
      </c>
      <c r="K100" s="4">
        <f t="shared" si="8"/>
        <v>0</v>
      </c>
      <c r="L100" s="4">
        <f t="shared" si="8"/>
        <v>0</v>
      </c>
      <c r="M100" s="4">
        <f t="shared" si="8"/>
        <v>0</v>
      </c>
      <c r="N100" s="4">
        <f>SUM(D100:M100)</f>
        <v>556</v>
      </c>
    </row>
    <row r="101" spans="1:15" ht="12">
      <c r="A101" s="15" t="s">
        <v>46</v>
      </c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8"/>
    </row>
    <row r="102" spans="1:15" ht="12">
      <c r="A102" s="9" t="s">
        <v>47</v>
      </c>
      <c r="B102" s="4">
        <v>94.3</v>
      </c>
      <c r="C102" s="5"/>
      <c r="D102" s="4">
        <v>95</v>
      </c>
      <c r="E102" s="4">
        <v>97</v>
      </c>
      <c r="F102" s="4">
        <v>97</v>
      </c>
      <c r="G102" s="4"/>
      <c r="H102" s="11"/>
      <c r="I102" s="4"/>
      <c r="J102" s="4"/>
      <c r="K102" s="4"/>
      <c r="L102" s="4"/>
      <c r="M102" s="4"/>
      <c r="N102" s="4">
        <f>SUM(D102+E102+F102+G102+H102+I102+J102+K102+L102+M102)</f>
        <v>289</v>
      </c>
      <c r="O102" s="8">
        <f>IF(COUNT(D102:M102),AVERAGE(D102:M102)," ")</f>
        <v>96.33333333333333</v>
      </c>
    </row>
    <row r="103" spans="1:15" ht="12">
      <c r="A103" s="9" t="s">
        <v>48</v>
      </c>
      <c r="B103" s="4">
        <v>92.2</v>
      </c>
      <c r="D103" s="4">
        <v>94</v>
      </c>
      <c r="E103" s="4">
        <v>90</v>
      </c>
      <c r="F103" s="4">
        <v>94</v>
      </c>
      <c r="N103" s="4">
        <f>SUM(D103+E103+F103+G103+H103+I103+J103+K103+L103+M103)</f>
        <v>278</v>
      </c>
      <c r="O103" s="8">
        <f>IF(COUNT(D103:M103),AVERAGE(D103:M103)," ")</f>
        <v>92.66666666666667</v>
      </c>
    </row>
    <row r="104" spans="1:15" ht="12">
      <c r="A104" s="9"/>
      <c r="B104" s="6"/>
      <c r="C104" s="6">
        <f>+B102+B103</f>
        <v>186.5</v>
      </c>
      <c r="D104" s="4">
        <f aca="true" t="shared" si="9" ref="D104:M104">SUM(D102:D103)</f>
        <v>189</v>
      </c>
      <c r="E104" s="4">
        <f t="shared" si="9"/>
        <v>187</v>
      </c>
      <c r="F104" s="4">
        <f t="shared" si="9"/>
        <v>191</v>
      </c>
      <c r="G104" s="4">
        <f t="shared" si="9"/>
        <v>0</v>
      </c>
      <c r="H104" s="4">
        <f t="shared" si="9"/>
        <v>0</v>
      </c>
      <c r="I104" s="4">
        <f t="shared" si="9"/>
        <v>0</v>
      </c>
      <c r="J104" s="4">
        <f t="shared" si="9"/>
        <v>0</v>
      </c>
      <c r="K104" s="4">
        <f t="shared" si="9"/>
        <v>0</v>
      </c>
      <c r="L104" s="4">
        <f t="shared" si="9"/>
        <v>0</v>
      </c>
      <c r="M104" s="4">
        <f t="shared" si="9"/>
        <v>0</v>
      </c>
      <c r="N104" s="4">
        <f>SUM(D104:M104)</f>
        <v>567</v>
      </c>
      <c r="O104" s="8"/>
    </row>
    <row r="105" spans="1:15" ht="12">
      <c r="A105" s="21" t="s">
        <v>28</v>
      </c>
      <c r="B105" s="4"/>
      <c r="C105" s="5" t="s">
        <v>49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8"/>
    </row>
    <row r="106" spans="1:15" ht="12">
      <c r="A106" s="9" t="s">
        <v>32</v>
      </c>
      <c r="B106" s="8">
        <v>93.6</v>
      </c>
      <c r="C106" s="5"/>
      <c r="D106" s="4">
        <v>93</v>
      </c>
      <c r="E106" s="4">
        <v>90</v>
      </c>
      <c r="F106" s="4">
        <v>97</v>
      </c>
      <c r="G106" s="4"/>
      <c r="H106" s="4"/>
      <c r="I106" s="4"/>
      <c r="J106" s="4"/>
      <c r="K106" s="4"/>
      <c r="L106" s="4"/>
      <c r="M106" s="4"/>
      <c r="N106" s="4">
        <f>SUM(D106+E106+F106+G106+H106+I106+J106+K106+L106+M106)</f>
        <v>280</v>
      </c>
      <c r="O106" s="8">
        <f>IF(COUNT(D106:M106),AVERAGE(D106:M106)," ")</f>
        <v>93.33333333333333</v>
      </c>
    </row>
    <row r="107" spans="1:15" ht="12">
      <c r="A107" s="9" t="s">
        <v>31</v>
      </c>
      <c r="B107" s="8">
        <v>92.2</v>
      </c>
      <c r="D107" s="4">
        <v>95</v>
      </c>
      <c r="E107" s="4">
        <v>94</v>
      </c>
      <c r="F107" s="4">
        <v>96</v>
      </c>
      <c r="G107" s="22"/>
      <c r="H107" s="4"/>
      <c r="I107" s="4"/>
      <c r="J107" s="4"/>
      <c r="K107" s="4"/>
      <c r="L107" s="4"/>
      <c r="M107" s="4"/>
      <c r="N107" s="4">
        <f>SUM(D107+E107+F107+G107+H107+I107+J107+K107+L107+M107)</f>
        <v>285</v>
      </c>
      <c r="O107" s="8">
        <f>IF(COUNT(D107:M107),AVERAGE(D107:M107)," ")</f>
        <v>95</v>
      </c>
    </row>
    <row r="108" spans="1:15" ht="12.75" customHeight="1">
      <c r="A108" s="9"/>
      <c r="B108" s="6"/>
      <c r="C108" s="6">
        <f>+B106+B107</f>
        <v>185.8</v>
      </c>
      <c r="D108" s="4">
        <f aca="true" t="shared" si="10" ref="D108:M108">SUM(D106:D107)</f>
        <v>188</v>
      </c>
      <c r="E108" s="4">
        <f t="shared" si="10"/>
        <v>184</v>
      </c>
      <c r="F108" s="4">
        <f t="shared" si="10"/>
        <v>193</v>
      </c>
      <c r="G108" s="4">
        <f t="shared" si="10"/>
        <v>0</v>
      </c>
      <c r="H108" s="4">
        <f t="shared" si="10"/>
        <v>0</v>
      </c>
      <c r="I108" s="4">
        <f t="shared" si="10"/>
        <v>0</v>
      </c>
      <c r="J108" s="4">
        <f t="shared" si="10"/>
        <v>0</v>
      </c>
      <c r="K108" s="4">
        <f t="shared" si="10"/>
        <v>0</v>
      </c>
      <c r="L108" s="4">
        <f t="shared" si="10"/>
        <v>0</v>
      </c>
      <c r="M108" s="4">
        <f t="shared" si="10"/>
        <v>0</v>
      </c>
      <c r="N108" s="4">
        <f>SUM(D108:M108)</f>
        <v>565</v>
      </c>
      <c r="O108" s="8"/>
    </row>
    <row r="109" spans="1:14" ht="12.75" customHeight="1">
      <c r="A109" s="15" t="s">
        <v>28</v>
      </c>
      <c r="B109" s="4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5" ht="12.75" customHeight="1">
      <c r="A110" s="9" t="s">
        <v>33</v>
      </c>
      <c r="B110" s="8">
        <v>90.2</v>
      </c>
      <c r="C110" s="5"/>
      <c r="D110" s="4">
        <v>89</v>
      </c>
      <c r="E110" s="4">
        <v>91</v>
      </c>
      <c r="F110" s="4">
        <v>92</v>
      </c>
      <c r="G110" s="4"/>
      <c r="H110" s="4"/>
      <c r="I110" s="4"/>
      <c r="J110" s="4"/>
      <c r="K110" s="4"/>
      <c r="L110" s="4"/>
      <c r="M110" s="4"/>
      <c r="N110" s="4">
        <f>SUM(D110+E110+F110+G110+H110+I110+J110+K110+L110+M110)</f>
        <v>272</v>
      </c>
      <c r="O110" s="8">
        <f>IF(COUNT(D110:M110),AVERAGE(D110:M110)," ")</f>
        <v>90.66666666666667</v>
      </c>
    </row>
    <row r="111" spans="1:15" ht="12.75" customHeight="1">
      <c r="A111" s="9" t="s">
        <v>34</v>
      </c>
      <c r="B111" s="8">
        <v>90</v>
      </c>
      <c r="D111" s="4">
        <v>89</v>
      </c>
      <c r="E111" s="4">
        <v>92</v>
      </c>
      <c r="F111" s="4">
        <v>93</v>
      </c>
      <c r="G111" s="4"/>
      <c r="H111" s="4"/>
      <c r="I111" s="4"/>
      <c r="J111" s="4"/>
      <c r="K111" s="4"/>
      <c r="L111" s="4"/>
      <c r="M111" s="4"/>
      <c r="N111" s="4">
        <f>SUM(D111+E111+F111+G111+H111+I111+J111+K111+L111+M111)</f>
        <v>274</v>
      </c>
      <c r="O111" s="8">
        <f>IF(COUNT(D111:M111),AVERAGE(D111:M111)," ")</f>
        <v>91.33333333333333</v>
      </c>
    </row>
    <row r="112" spans="1:14" ht="12.75" customHeight="1">
      <c r="A112" s="9"/>
      <c r="B112" s="6"/>
      <c r="C112" s="6">
        <f>+B110+B111</f>
        <v>180.2</v>
      </c>
      <c r="D112" s="4">
        <f aca="true" t="shared" si="11" ref="D112:M112">SUM(D110:D111)</f>
        <v>178</v>
      </c>
      <c r="E112" s="4">
        <f t="shared" si="11"/>
        <v>183</v>
      </c>
      <c r="F112" s="4">
        <f t="shared" si="11"/>
        <v>185</v>
      </c>
      <c r="G112" s="4">
        <f t="shared" si="11"/>
        <v>0</v>
      </c>
      <c r="H112" s="4">
        <f t="shared" si="11"/>
        <v>0</v>
      </c>
      <c r="I112" s="4">
        <f t="shared" si="11"/>
        <v>0</v>
      </c>
      <c r="J112" s="4">
        <f t="shared" si="11"/>
        <v>0</v>
      </c>
      <c r="K112" s="4">
        <f t="shared" si="11"/>
        <v>0</v>
      </c>
      <c r="L112" s="4">
        <f t="shared" si="11"/>
        <v>0</v>
      </c>
      <c r="M112" s="4">
        <f t="shared" si="11"/>
        <v>0</v>
      </c>
      <c r="N112" s="4">
        <f>SUM(D112:M112)</f>
        <v>546</v>
      </c>
    </row>
    <row r="113" spans="1:14" ht="12.75" customHeight="1">
      <c r="A113" s="1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5" ht="12.75" customHeight="1">
      <c r="A114" s="14"/>
      <c r="B114" s="20"/>
      <c r="C114" s="6"/>
      <c r="G114" s="10" t="s">
        <v>9</v>
      </c>
      <c r="H114" s="10" t="s">
        <v>8</v>
      </c>
      <c r="I114" s="10" t="s">
        <v>10</v>
      </c>
      <c r="J114" s="10" t="s">
        <v>11</v>
      </c>
      <c r="K114" s="10" t="s">
        <v>12</v>
      </c>
      <c r="L114" s="10" t="s">
        <v>13</v>
      </c>
      <c r="M114" s="4"/>
      <c r="N114" s="4"/>
      <c r="O114" s="8"/>
    </row>
    <row r="115" spans="1:15" ht="12.75" customHeight="1">
      <c r="A115" s="50"/>
      <c r="B115" s="53" t="s">
        <v>50</v>
      </c>
      <c r="C115" s="54"/>
      <c r="D115" s="15"/>
      <c r="E115" s="15"/>
      <c r="F115" s="15"/>
      <c r="G115" s="49">
        <f>+J85</f>
        <v>3</v>
      </c>
      <c r="H115" s="49">
        <v>3</v>
      </c>
      <c r="I115" s="49">
        <v>0</v>
      </c>
      <c r="J115" s="49">
        <v>0</v>
      </c>
      <c r="K115" s="48">
        <f>+H115*2+I115*1</f>
        <v>6</v>
      </c>
      <c r="L115" s="49">
        <f>+N104</f>
        <v>567</v>
      </c>
      <c r="M115" s="4"/>
      <c r="N115" s="4"/>
      <c r="O115" s="8"/>
    </row>
    <row r="116" spans="1:15" ht="12.75" customHeight="1">
      <c r="A116" s="14"/>
      <c r="B116" s="55" t="s">
        <v>43</v>
      </c>
      <c r="C116" s="54"/>
      <c r="D116" s="15"/>
      <c r="E116" s="15"/>
      <c r="F116" s="15"/>
      <c r="G116" s="49">
        <f>+J85</f>
        <v>3</v>
      </c>
      <c r="H116" s="49">
        <v>2</v>
      </c>
      <c r="I116" s="49">
        <v>0</v>
      </c>
      <c r="J116" s="49">
        <v>1</v>
      </c>
      <c r="K116" s="48">
        <f>+H116*2+I116*1</f>
        <v>4</v>
      </c>
      <c r="L116" s="49">
        <f>++N100</f>
        <v>556</v>
      </c>
      <c r="M116" s="4"/>
      <c r="N116" s="4"/>
      <c r="O116" s="8"/>
    </row>
    <row r="117" spans="1:15" ht="12.75" customHeight="1">
      <c r="A117" s="15"/>
      <c r="B117" s="53" t="s">
        <v>44</v>
      </c>
      <c r="C117" s="54"/>
      <c r="D117" s="15"/>
      <c r="E117" s="15"/>
      <c r="F117" s="15"/>
      <c r="G117" s="49">
        <f>+J85</f>
        <v>3</v>
      </c>
      <c r="H117" s="49">
        <v>1</v>
      </c>
      <c r="I117" s="49">
        <v>0</v>
      </c>
      <c r="J117" s="49">
        <v>2</v>
      </c>
      <c r="K117" s="48">
        <f>+H117*2+I117*1</f>
        <v>2</v>
      </c>
      <c r="L117" s="49">
        <f>+N108</f>
        <v>565</v>
      </c>
      <c r="M117" s="4"/>
      <c r="N117" s="4"/>
      <c r="O117" s="8"/>
    </row>
    <row r="118" spans="1:15" ht="12.75" customHeight="1">
      <c r="A118" s="14"/>
      <c r="B118" s="53" t="s">
        <v>45</v>
      </c>
      <c r="C118" s="54"/>
      <c r="D118" s="15"/>
      <c r="E118" s="15"/>
      <c r="F118" s="15"/>
      <c r="G118" s="49">
        <f>+J85</f>
        <v>3</v>
      </c>
      <c r="H118" s="49">
        <v>0</v>
      </c>
      <c r="I118" s="49">
        <v>0</v>
      </c>
      <c r="J118" s="49">
        <v>3</v>
      </c>
      <c r="K118" s="48">
        <f>+H118*2+I118*1</f>
        <v>0</v>
      </c>
      <c r="L118" s="49">
        <f>+N112</f>
        <v>546</v>
      </c>
      <c r="M118" s="4"/>
      <c r="N118" s="4"/>
      <c r="O118" s="8"/>
    </row>
    <row r="119" spans="1:15" ht="12.75" customHeight="1">
      <c r="A119" s="13"/>
      <c r="B119" s="26"/>
      <c r="C119" s="26"/>
      <c r="D119" s="31"/>
      <c r="E119" s="13"/>
      <c r="F119" s="22"/>
      <c r="G119" s="32"/>
      <c r="H119" s="22"/>
      <c r="I119" s="13"/>
      <c r="J119" s="26"/>
      <c r="K119" s="13"/>
      <c r="L119" s="13"/>
      <c r="M119" s="13"/>
      <c r="N119" s="13"/>
      <c r="O119" s="13"/>
    </row>
    <row r="120" spans="1:15" ht="12.75" customHeight="1">
      <c r="A120" s="13"/>
      <c r="B120" s="26"/>
      <c r="C120" s="26"/>
      <c r="D120" s="31"/>
      <c r="E120" s="32"/>
      <c r="F120" s="22"/>
      <c r="G120" s="27"/>
      <c r="H120" s="22"/>
      <c r="I120" s="32"/>
      <c r="J120" s="26"/>
      <c r="K120" s="26"/>
      <c r="L120" s="13"/>
      <c r="M120" s="13"/>
      <c r="N120" s="32"/>
      <c r="O120" s="13"/>
    </row>
    <row r="121" ht="20.25" customHeight="1">
      <c r="B121" s="18" t="s">
        <v>4</v>
      </c>
    </row>
    <row r="122" ht="12.75" customHeight="1">
      <c r="E122" s="19" t="s">
        <v>5</v>
      </c>
    </row>
    <row r="123" ht="12.75" customHeight="1">
      <c r="E123" s="16" t="s">
        <v>6</v>
      </c>
    </row>
    <row r="124" spans="1:6" ht="12.75" customHeight="1">
      <c r="A124" s="13"/>
      <c r="F124" s="16" t="s">
        <v>17</v>
      </c>
    </row>
    <row r="125" spans="5:10" ht="12.75" customHeight="1">
      <c r="E125" s="17" t="s">
        <v>41</v>
      </c>
      <c r="J125" s="7">
        <v>4</v>
      </c>
    </row>
    <row r="126" ht="12.75" customHeight="1">
      <c r="G126" s="17" t="s">
        <v>15</v>
      </c>
    </row>
    <row r="127" spans="2:10" ht="12.75" customHeight="1">
      <c r="B127" s="15" t="str">
        <f>+A138</f>
        <v>J. Richards</v>
      </c>
      <c r="C127" s="15"/>
      <c r="D127" s="1"/>
      <c r="F127" s="4"/>
      <c r="G127" s="11"/>
      <c r="H127" s="4"/>
      <c r="J127" s="15" t="str">
        <f>+A150</f>
        <v>C. O`Niell</v>
      </c>
    </row>
    <row r="128" spans="2:14" ht="12.75" customHeight="1">
      <c r="B128" s="15" t="str">
        <f>+A139</f>
        <v>D. Richards</v>
      </c>
      <c r="C128" s="15"/>
      <c r="D128" s="1"/>
      <c r="E128" s="11">
        <f>+G140</f>
        <v>186</v>
      </c>
      <c r="F128" s="4"/>
      <c r="G128" s="19" t="s">
        <v>51</v>
      </c>
      <c r="H128" s="4"/>
      <c r="I128" s="11"/>
      <c r="J128" s="15" t="str">
        <f>+A151</f>
        <v>N. Leverton</v>
      </c>
      <c r="N128" s="11">
        <f>+G152</f>
        <v>174</v>
      </c>
    </row>
    <row r="129" spans="2:9" ht="12.75" customHeight="1">
      <c r="B129" s="15"/>
      <c r="C129" s="15"/>
      <c r="D129" s="1"/>
      <c r="E129" s="11"/>
      <c r="F129" s="4"/>
      <c r="G129" s="11"/>
      <c r="H129" s="4"/>
      <c r="I129" s="11"/>
    </row>
    <row r="130" spans="2:10" ht="12.75" customHeight="1">
      <c r="B130" s="15" t="str">
        <f>+A142</f>
        <v>Mrs.J. Trewella</v>
      </c>
      <c r="C130" s="15"/>
      <c r="D130" s="1"/>
      <c r="E130" s="11"/>
      <c r="G130" s="4"/>
      <c r="H130" s="4"/>
      <c r="J130" s="15" t="str">
        <f>+A146</f>
        <v>Mrs.M. Smith</v>
      </c>
    </row>
    <row r="131" spans="2:14" ht="12.75" customHeight="1">
      <c r="B131" s="15" t="str">
        <f>+A143</f>
        <v>C. Trewella</v>
      </c>
      <c r="E131" s="11">
        <f>+G144</f>
        <v>185</v>
      </c>
      <c r="G131" s="19" t="s">
        <v>52</v>
      </c>
      <c r="H131" s="4"/>
      <c r="I131" s="11"/>
      <c r="J131" s="15" t="str">
        <f>+A147</f>
        <v>M. Jones</v>
      </c>
      <c r="N131" s="11">
        <f>+G148</f>
        <v>190</v>
      </c>
    </row>
    <row r="132" spans="1:8" ht="12.75" customHeight="1">
      <c r="A132" s="23"/>
      <c r="B132" s="5"/>
      <c r="F132" s="4"/>
      <c r="G132" s="4"/>
      <c r="H132" s="4"/>
    </row>
    <row r="133" spans="1:8" ht="12.75" customHeight="1">
      <c r="A133" s="9"/>
      <c r="B133" s="8"/>
      <c r="G133" s="4"/>
      <c r="H133" s="4"/>
    </row>
    <row r="134" spans="1:8" ht="12.75" customHeight="1">
      <c r="A134" s="9"/>
      <c r="B134" s="8"/>
      <c r="G134" s="19"/>
      <c r="H134" s="4"/>
    </row>
    <row r="135" spans="2:4" ht="12.75" customHeight="1">
      <c r="B135" s="3" t="s">
        <v>2</v>
      </c>
      <c r="C135" s="3" t="s">
        <v>7</v>
      </c>
      <c r="D135" s="2" t="s">
        <v>3</v>
      </c>
    </row>
    <row r="136" spans="1:15" ht="12.75" customHeight="1">
      <c r="A136" s="2" t="s">
        <v>0</v>
      </c>
      <c r="B136" s="3" t="s">
        <v>1</v>
      </c>
      <c r="C136" s="3" t="s">
        <v>1</v>
      </c>
      <c r="D136" s="7">
        <v>1</v>
      </c>
      <c r="E136" s="7">
        <v>2</v>
      </c>
      <c r="F136" s="7">
        <v>3</v>
      </c>
      <c r="G136" s="7">
        <v>4</v>
      </c>
      <c r="H136" s="7">
        <v>5</v>
      </c>
      <c r="I136" s="7">
        <v>6</v>
      </c>
      <c r="J136" s="7">
        <v>7</v>
      </c>
      <c r="K136" s="7">
        <v>8</v>
      </c>
      <c r="L136" s="7">
        <v>9</v>
      </c>
      <c r="M136" s="7">
        <v>10</v>
      </c>
      <c r="N136" s="12" t="s">
        <v>13</v>
      </c>
      <c r="O136" s="12" t="s">
        <v>14</v>
      </c>
    </row>
    <row r="137" spans="1:15" ht="12.75" customHeight="1">
      <c r="A137" s="23" t="s">
        <v>18</v>
      </c>
      <c r="B137" s="4"/>
      <c r="C137" s="5"/>
      <c r="D137" s="7"/>
      <c r="E137" s="7"/>
      <c r="F137" s="7"/>
      <c r="G137" s="7"/>
      <c r="H137" s="7"/>
      <c r="I137" s="2"/>
      <c r="J137" s="2"/>
      <c r="K137" s="2"/>
      <c r="L137" s="2"/>
      <c r="M137" s="2"/>
      <c r="N137" s="3"/>
      <c r="O137" s="3"/>
    </row>
    <row r="138" spans="1:15" ht="12.75" customHeight="1">
      <c r="A138" s="9" t="s">
        <v>22</v>
      </c>
      <c r="B138" s="8">
        <v>94</v>
      </c>
      <c r="C138" s="6"/>
      <c r="D138" s="4">
        <v>88</v>
      </c>
      <c r="E138" s="4">
        <v>95</v>
      </c>
      <c r="F138" s="4">
        <v>90</v>
      </c>
      <c r="G138" s="4">
        <v>92</v>
      </c>
      <c r="H138" s="4"/>
      <c r="I138" s="4"/>
      <c r="J138" s="4"/>
      <c r="K138" s="4"/>
      <c r="L138" s="4"/>
      <c r="M138" s="4"/>
      <c r="N138" s="4">
        <f>SUM(D138+E138+F138+G138+H138+I138+J138+K138+L138+M138)</f>
        <v>365</v>
      </c>
      <c r="O138" s="8">
        <f>IF(COUNT(D138:M138),AVERAGE(D138:M138)," ")</f>
        <v>91.25</v>
      </c>
    </row>
    <row r="139" spans="1:15" ht="12.75" customHeight="1">
      <c r="A139" s="9" t="s">
        <v>21</v>
      </c>
      <c r="B139" s="8">
        <v>92.6</v>
      </c>
      <c r="D139" s="4">
        <v>96</v>
      </c>
      <c r="E139" s="4">
        <v>94</v>
      </c>
      <c r="F139" s="4">
        <v>93</v>
      </c>
      <c r="G139" s="4">
        <v>94</v>
      </c>
      <c r="H139" s="4"/>
      <c r="I139" s="4"/>
      <c r="J139" s="4"/>
      <c r="K139" s="4"/>
      <c r="L139" s="4"/>
      <c r="M139" s="11"/>
      <c r="N139" s="4">
        <f>SUM(D139+E139+F139+G139+H139+I139+J139+K139+L139+M139)</f>
        <v>377</v>
      </c>
      <c r="O139" s="8">
        <f>IF(COUNT(D139:M139),AVERAGE(D139:M139)," ")</f>
        <v>94.25</v>
      </c>
    </row>
    <row r="140" spans="1:14" ht="12.75" customHeight="1">
      <c r="A140" s="9"/>
      <c r="B140" s="6"/>
      <c r="C140" s="6">
        <f>+B138+B139</f>
        <v>186.6</v>
      </c>
      <c r="D140" s="4">
        <f aca="true" t="shared" si="12" ref="D140:M140">SUM(D138:D139)</f>
        <v>184</v>
      </c>
      <c r="E140" s="4">
        <f t="shared" si="12"/>
        <v>189</v>
      </c>
      <c r="F140" s="4">
        <f t="shared" si="12"/>
        <v>183</v>
      </c>
      <c r="G140" s="4">
        <f t="shared" si="12"/>
        <v>186</v>
      </c>
      <c r="H140" s="4">
        <f t="shared" si="12"/>
        <v>0</v>
      </c>
      <c r="I140" s="4">
        <f t="shared" si="12"/>
        <v>0</v>
      </c>
      <c r="J140" s="4">
        <f t="shared" si="12"/>
        <v>0</v>
      </c>
      <c r="K140" s="4">
        <f t="shared" si="12"/>
        <v>0</v>
      </c>
      <c r="L140" s="4">
        <f t="shared" si="12"/>
        <v>0</v>
      </c>
      <c r="M140" s="4">
        <f t="shared" si="12"/>
        <v>0</v>
      </c>
      <c r="N140" s="4">
        <f>SUM(D140:M140)</f>
        <v>742</v>
      </c>
    </row>
    <row r="141" spans="1:15" ht="12.75" customHeight="1">
      <c r="A141" s="15" t="s">
        <v>46</v>
      </c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8"/>
    </row>
    <row r="142" spans="1:15" ht="12.75" customHeight="1">
      <c r="A142" s="9" t="s">
        <v>47</v>
      </c>
      <c r="B142" s="4">
        <v>94.3</v>
      </c>
      <c r="C142" s="5"/>
      <c r="D142" s="4">
        <v>95</v>
      </c>
      <c r="E142" s="4">
        <v>97</v>
      </c>
      <c r="F142" s="4">
        <v>97</v>
      </c>
      <c r="G142" s="4">
        <v>92</v>
      </c>
      <c r="H142" s="11"/>
      <c r="I142" s="4"/>
      <c r="J142" s="4"/>
      <c r="K142" s="4"/>
      <c r="L142" s="4"/>
      <c r="M142" s="4"/>
      <c r="N142" s="4">
        <f>SUM(D142+E142+F142+G142+H142+I142+J142+K142+L142+M142)</f>
        <v>381</v>
      </c>
      <c r="O142" s="8">
        <f>IF(COUNT(D142:M142),AVERAGE(D142:M142)," ")</f>
        <v>95.25</v>
      </c>
    </row>
    <row r="143" spans="1:15" ht="12.75" customHeight="1">
      <c r="A143" s="9" t="s">
        <v>48</v>
      </c>
      <c r="B143" s="4">
        <v>92.2</v>
      </c>
      <c r="D143" s="4">
        <v>94</v>
      </c>
      <c r="E143" s="4">
        <v>90</v>
      </c>
      <c r="F143" s="4">
        <v>94</v>
      </c>
      <c r="G143" s="4">
        <v>93</v>
      </c>
      <c r="N143" s="4">
        <f>SUM(D143+E143+F143+G143+H143+I143+J143+K143+L143+M143)</f>
        <v>371</v>
      </c>
      <c r="O143" s="8">
        <f>IF(COUNT(D143:M143),AVERAGE(D143:M143)," ")</f>
        <v>92.75</v>
      </c>
    </row>
    <row r="144" spans="1:15" ht="12.75" customHeight="1">
      <c r="A144" s="9"/>
      <c r="B144" s="6"/>
      <c r="C144" s="6">
        <f>+B142+B143</f>
        <v>186.5</v>
      </c>
      <c r="D144" s="4">
        <f aca="true" t="shared" si="13" ref="D144:M144">SUM(D142:D143)</f>
        <v>189</v>
      </c>
      <c r="E144" s="4">
        <f t="shared" si="13"/>
        <v>187</v>
      </c>
      <c r="F144" s="4">
        <f t="shared" si="13"/>
        <v>191</v>
      </c>
      <c r="G144" s="4">
        <f t="shared" si="13"/>
        <v>185</v>
      </c>
      <c r="H144" s="4">
        <f t="shared" si="13"/>
        <v>0</v>
      </c>
      <c r="I144" s="4">
        <f t="shared" si="13"/>
        <v>0</v>
      </c>
      <c r="J144" s="4">
        <f t="shared" si="13"/>
        <v>0</v>
      </c>
      <c r="K144" s="4">
        <f t="shared" si="13"/>
        <v>0</v>
      </c>
      <c r="L144" s="4">
        <f t="shared" si="13"/>
        <v>0</v>
      </c>
      <c r="M144" s="4">
        <f t="shared" si="13"/>
        <v>0</v>
      </c>
      <c r="N144" s="4">
        <f>SUM(D144:M144)</f>
        <v>752</v>
      </c>
      <c r="O144" s="8"/>
    </row>
    <row r="145" spans="1:15" ht="12.75" customHeight="1">
      <c r="A145" s="21" t="s">
        <v>28</v>
      </c>
      <c r="B145" s="4"/>
      <c r="C145" s="5" t="s">
        <v>49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8"/>
    </row>
    <row r="146" spans="1:15" ht="12.75" customHeight="1">
      <c r="A146" s="9" t="s">
        <v>32</v>
      </c>
      <c r="B146" s="8">
        <v>93.6</v>
      </c>
      <c r="C146" s="5"/>
      <c r="D146" s="4">
        <v>93</v>
      </c>
      <c r="E146" s="4">
        <v>90</v>
      </c>
      <c r="F146" s="4">
        <v>97</v>
      </c>
      <c r="G146" s="4">
        <v>93</v>
      </c>
      <c r="H146" s="4"/>
      <c r="I146" s="4"/>
      <c r="J146" s="4"/>
      <c r="K146" s="4"/>
      <c r="L146" s="4"/>
      <c r="M146" s="4"/>
      <c r="N146" s="4">
        <f>SUM(D146+E146+F146+G146+H146+I146+J146+K146+L146+M146)</f>
        <v>373</v>
      </c>
      <c r="O146" s="8">
        <f>IF(COUNT(D146:M146),AVERAGE(D146:M146)," ")</f>
        <v>93.25</v>
      </c>
    </row>
    <row r="147" spans="1:15" ht="12.75" customHeight="1">
      <c r="A147" s="9" t="s">
        <v>31</v>
      </c>
      <c r="B147" s="8">
        <v>92.2</v>
      </c>
      <c r="D147" s="4">
        <v>95</v>
      </c>
      <c r="E147" s="4">
        <v>94</v>
      </c>
      <c r="F147" s="4">
        <v>96</v>
      </c>
      <c r="G147" s="22">
        <v>97</v>
      </c>
      <c r="H147" s="4"/>
      <c r="I147" s="4"/>
      <c r="J147" s="4"/>
      <c r="K147" s="4"/>
      <c r="L147" s="4"/>
      <c r="M147" s="4"/>
      <c r="N147" s="4">
        <f>SUM(D147+E147+F147+G147+H147+I147+J147+K147+L147+M147)</f>
        <v>382</v>
      </c>
      <c r="O147" s="8">
        <f>IF(COUNT(D147:M147),AVERAGE(D147:M147)," ")</f>
        <v>95.5</v>
      </c>
    </row>
    <row r="148" spans="1:15" ht="12.75" customHeight="1">
      <c r="A148" s="9"/>
      <c r="B148" s="6"/>
      <c r="C148" s="6">
        <f>+B146+B147</f>
        <v>185.8</v>
      </c>
      <c r="D148" s="4">
        <f aca="true" t="shared" si="14" ref="D148:M148">SUM(D146:D147)</f>
        <v>188</v>
      </c>
      <c r="E148" s="4">
        <f t="shared" si="14"/>
        <v>184</v>
      </c>
      <c r="F148" s="4">
        <f t="shared" si="14"/>
        <v>193</v>
      </c>
      <c r="G148" s="4">
        <f t="shared" si="14"/>
        <v>190</v>
      </c>
      <c r="H148" s="4">
        <f t="shared" si="14"/>
        <v>0</v>
      </c>
      <c r="I148" s="4">
        <f t="shared" si="14"/>
        <v>0</v>
      </c>
      <c r="J148" s="4">
        <f t="shared" si="14"/>
        <v>0</v>
      </c>
      <c r="K148" s="4">
        <f t="shared" si="14"/>
        <v>0</v>
      </c>
      <c r="L148" s="4">
        <f t="shared" si="14"/>
        <v>0</v>
      </c>
      <c r="M148" s="4">
        <f t="shared" si="14"/>
        <v>0</v>
      </c>
      <c r="N148" s="4">
        <f>SUM(D148:M148)</f>
        <v>755</v>
      </c>
      <c r="O148" s="8"/>
    </row>
    <row r="149" spans="1:14" ht="12.75" customHeight="1">
      <c r="A149" s="15" t="s">
        <v>28</v>
      </c>
      <c r="B149" s="4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5" ht="12.75" customHeight="1">
      <c r="A150" s="9" t="s">
        <v>33</v>
      </c>
      <c r="B150" s="8">
        <v>90.2</v>
      </c>
      <c r="C150" s="5"/>
      <c r="D150" s="4">
        <v>89</v>
      </c>
      <c r="E150" s="4">
        <v>91</v>
      </c>
      <c r="F150" s="4">
        <v>92</v>
      </c>
      <c r="G150" s="4">
        <v>86</v>
      </c>
      <c r="H150" s="4"/>
      <c r="I150" s="4"/>
      <c r="J150" s="4"/>
      <c r="K150" s="4"/>
      <c r="L150" s="4"/>
      <c r="M150" s="4"/>
      <c r="N150" s="4">
        <f>SUM(D150+E150+F150+G150+H150+I150+J150+K150+L150+M150)</f>
        <v>358</v>
      </c>
      <c r="O150" s="8">
        <f>IF(COUNT(D150:M150),AVERAGE(D150:M150)," ")</f>
        <v>89.5</v>
      </c>
    </row>
    <row r="151" spans="1:15" ht="12.75" customHeight="1">
      <c r="A151" s="9" t="s">
        <v>34</v>
      </c>
      <c r="B151" s="8">
        <v>90</v>
      </c>
      <c r="D151" s="4">
        <v>89</v>
      </c>
      <c r="E151" s="4">
        <v>92</v>
      </c>
      <c r="F151" s="4">
        <v>93</v>
      </c>
      <c r="G151" s="4">
        <v>88</v>
      </c>
      <c r="H151" s="4"/>
      <c r="I151" s="4"/>
      <c r="J151" s="4"/>
      <c r="K151" s="4"/>
      <c r="L151" s="4"/>
      <c r="M151" s="4"/>
      <c r="N151" s="4">
        <f>SUM(D151+E151+F151+G151+H151+I151+J151+K151+L151+M151)</f>
        <v>362</v>
      </c>
      <c r="O151" s="8">
        <f>IF(COUNT(D151:M151),AVERAGE(D151:M151)," ")</f>
        <v>90.5</v>
      </c>
    </row>
    <row r="152" spans="1:14" ht="12.75" customHeight="1">
      <c r="A152" s="9"/>
      <c r="B152" s="6"/>
      <c r="C152" s="6">
        <f>+B150+B151</f>
        <v>180.2</v>
      </c>
      <c r="D152" s="4">
        <f aca="true" t="shared" si="15" ref="D152:M152">SUM(D150:D151)</f>
        <v>178</v>
      </c>
      <c r="E152" s="4">
        <f t="shared" si="15"/>
        <v>183</v>
      </c>
      <c r="F152" s="4">
        <f t="shared" si="15"/>
        <v>185</v>
      </c>
      <c r="G152" s="4">
        <f t="shared" si="15"/>
        <v>174</v>
      </c>
      <c r="H152" s="4">
        <f t="shared" si="15"/>
        <v>0</v>
      </c>
      <c r="I152" s="4">
        <f t="shared" si="15"/>
        <v>0</v>
      </c>
      <c r="J152" s="4">
        <f t="shared" si="15"/>
        <v>0</v>
      </c>
      <c r="K152" s="4">
        <f t="shared" si="15"/>
        <v>0</v>
      </c>
      <c r="L152" s="4">
        <f t="shared" si="15"/>
        <v>0</v>
      </c>
      <c r="M152" s="4">
        <f t="shared" si="15"/>
        <v>0</v>
      </c>
      <c r="N152" s="4">
        <f>SUM(D152:M152)</f>
        <v>720</v>
      </c>
    </row>
    <row r="153" spans="1:14" ht="12.75" customHeight="1">
      <c r="A153" s="1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5" ht="12.75" customHeight="1">
      <c r="A154" s="14"/>
      <c r="B154" s="20"/>
      <c r="C154" s="6"/>
      <c r="G154" s="10" t="s">
        <v>9</v>
      </c>
      <c r="H154" s="10" t="s">
        <v>8</v>
      </c>
      <c r="I154" s="10" t="s">
        <v>10</v>
      </c>
      <c r="J154" s="10" t="s">
        <v>11</v>
      </c>
      <c r="K154" s="10" t="s">
        <v>12</v>
      </c>
      <c r="L154" s="10" t="s">
        <v>13</v>
      </c>
      <c r="M154" s="4"/>
      <c r="N154" s="4"/>
      <c r="O154" s="8"/>
    </row>
    <row r="155" spans="1:15" ht="12.75" customHeight="1">
      <c r="A155" s="50"/>
      <c r="B155" s="53" t="s">
        <v>50</v>
      </c>
      <c r="C155" s="54"/>
      <c r="D155" s="15"/>
      <c r="E155" s="15"/>
      <c r="F155" s="15"/>
      <c r="G155" s="49">
        <f>+J125</f>
        <v>4</v>
      </c>
      <c r="H155" s="49">
        <v>3</v>
      </c>
      <c r="I155" s="49">
        <v>0</v>
      </c>
      <c r="J155" s="49">
        <v>1</v>
      </c>
      <c r="K155" s="48">
        <f>+H155*2+I155*1</f>
        <v>6</v>
      </c>
      <c r="L155" s="49">
        <f>+N144</f>
        <v>752</v>
      </c>
      <c r="M155" s="4"/>
      <c r="N155" s="4"/>
      <c r="O155" s="8"/>
    </row>
    <row r="156" spans="1:15" ht="12.75" customHeight="1">
      <c r="A156" s="14"/>
      <c r="B156" s="55" t="s">
        <v>43</v>
      </c>
      <c r="C156" s="54"/>
      <c r="D156" s="15"/>
      <c r="E156" s="15"/>
      <c r="F156" s="15"/>
      <c r="G156" s="49">
        <f>+J125</f>
        <v>4</v>
      </c>
      <c r="H156" s="49">
        <v>3</v>
      </c>
      <c r="I156" s="49">
        <v>0</v>
      </c>
      <c r="J156" s="49">
        <v>1</v>
      </c>
      <c r="K156" s="48">
        <f>+H156*2+I156*1</f>
        <v>6</v>
      </c>
      <c r="L156" s="49">
        <f>++N140</f>
        <v>742</v>
      </c>
      <c r="M156" s="4"/>
      <c r="N156" s="4"/>
      <c r="O156" s="8"/>
    </row>
    <row r="157" spans="1:15" ht="12.75" customHeight="1">
      <c r="A157" s="15"/>
      <c r="B157" s="53" t="s">
        <v>44</v>
      </c>
      <c r="C157" s="54"/>
      <c r="D157" s="15"/>
      <c r="E157" s="15"/>
      <c r="F157" s="15"/>
      <c r="G157" s="49">
        <f>+J125</f>
        <v>4</v>
      </c>
      <c r="H157" s="49">
        <v>2</v>
      </c>
      <c r="I157" s="49">
        <v>0</v>
      </c>
      <c r="J157" s="49">
        <v>2</v>
      </c>
      <c r="K157" s="48">
        <f>+H157*2+I157*1</f>
        <v>4</v>
      </c>
      <c r="L157" s="49">
        <f>+N148</f>
        <v>755</v>
      </c>
      <c r="M157" s="4"/>
      <c r="N157" s="4"/>
      <c r="O157" s="8"/>
    </row>
    <row r="158" spans="1:15" ht="12.75" customHeight="1">
      <c r="A158" s="14"/>
      <c r="B158" s="53" t="s">
        <v>45</v>
      </c>
      <c r="C158" s="54"/>
      <c r="D158" s="15"/>
      <c r="E158" s="15"/>
      <c r="F158" s="15"/>
      <c r="G158" s="49">
        <f>+J125</f>
        <v>4</v>
      </c>
      <c r="H158" s="49">
        <v>0</v>
      </c>
      <c r="I158" s="49">
        <v>0</v>
      </c>
      <c r="J158" s="49">
        <v>4</v>
      </c>
      <c r="K158" s="48">
        <f>+H158*2+I158*1</f>
        <v>0</v>
      </c>
      <c r="L158" s="49">
        <f>+N152</f>
        <v>720</v>
      </c>
      <c r="M158" s="4"/>
      <c r="N158" s="4"/>
      <c r="O158" s="8"/>
    </row>
    <row r="159" spans="1:15" ht="12.75" customHeight="1">
      <c r="A159" s="24"/>
      <c r="B159" s="27"/>
      <c r="C159" s="39"/>
      <c r="D159" s="13"/>
      <c r="E159" s="13"/>
      <c r="F159" s="13"/>
      <c r="G159" s="44"/>
      <c r="H159" s="22"/>
      <c r="I159" s="22"/>
      <c r="J159" s="22"/>
      <c r="K159" s="22"/>
      <c r="L159" s="22"/>
      <c r="M159" s="22"/>
      <c r="N159" s="22"/>
      <c r="O159" s="25"/>
    </row>
    <row r="160" spans="1:15" ht="12.75" customHeight="1">
      <c r="A160" s="26"/>
      <c r="B160" s="27"/>
      <c r="C160" s="39"/>
      <c r="D160" s="13"/>
      <c r="E160" s="13"/>
      <c r="F160" s="13"/>
      <c r="G160" s="44"/>
      <c r="H160" s="22"/>
      <c r="I160" s="22"/>
      <c r="J160" s="22"/>
      <c r="K160" s="22"/>
      <c r="L160" s="22"/>
      <c r="M160" s="22"/>
      <c r="N160" s="22"/>
      <c r="O160" s="25"/>
    </row>
    <row r="161" ht="20.25" customHeight="1">
      <c r="B161" s="18" t="s">
        <v>4</v>
      </c>
    </row>
    <row r="162" ht="12.75" customHeight="1">
      <c r="E162" s="19" t="s">
        <v>5</v>
      </c>
    </row>
    <row r="163" ht="12.75" customHeight="1">
      <c r="E163" s="16" t="s">
        <v>6</v>
      </c>
    </row>
    <row r="164" spans="1:6" ht="12.75" customHeight="1">
      <c r="A164" s="13"/>
      <c r="F164" s="16" t="s">
        <v>17</v>
      </c>
    </row>
    <row r="165" spans="5:10" ht="12.75" customHeight="1">
      <c r="E165" s="17" t="s">
        <v>41</v>
      </c>
      <c r="J165" s="7">
        <v>5</v>
      </c>
    </row>
    <row r="166" ht="12.75" customHeight="1">
      <c r="G166" s="17" t="s">
        <v>15</v>
      </c>
    </row>
    <row r="167" spans="2:10" ht="12.75" customHeight="1">
      <c r="B167" s="15" t="str">
        <f>+A178</f>
        <v>J. Richards</v>
      </c>
      <c r="C167" s="15"/>
      <c r="D167" s="1"/>
      <c r="F167" s="4"/>
      <c r="G167" s="11"/>
      <c r="H167" s="4"/>
      <c r="J167" s="15" t="str">
        <f>+A186</f>
        <v>Mrs.M. Smith</v>
      </c>
    </row>
    <row r="168" spans="2:14" ht="12.75" customHeight="1">
      <c r="B168" s="15" t="str">
        <f>+A179</f>
        <v>D. Richards</v>
      </c>
      <c r="C168" s="15"/>
      <c r="D168" s="1"/>
      <c r="E168" s="11">
        <f>+H180</f>
        <v>186</v>
      </c>
      <c r="F168" s="4"/>
      <c r="G168" s="19" t="s">
        <v>52</v>
      </c>
      <c r="H168" s="4"/>
      <c r="I168" s="11"/>
      <c r="J168" s="15" t="str">
        <f>+A187</f>
        <v>M. Jones</v>
      </c>
      <c r="N168" s="11">
        <f>+H188</f>
        <v>190</v>
      </c>
    </row>
    <row r="169" spans="2:9" ht="12.75" customHeight="1">
      <c r="B169" s="15"/>
      <c r="C169" s="15"/>
      <c r="D169" s="1"/>
      <c r="E169" s="11"/>
      <c r="F169" s="4"/>
      <c r="G169" s="11"/>
      <c r="H169" s="4"/>
      <c r="I169" s="11"/>
    </row>
    <row r="170" spans="2:10" ht="12.75" customHeight="1">
      <c r="B170" s="15" t="str">
        <f>+A182</f>
        <v>Mrs.J. Trewella</v>
      </c>
      <c r="C170" s="15"/>
      <c r="D170" s="1"/>
      <c r="E170" s="11"/>
      <c r="G170" s="4"/>
      <c r="H170" s="4"/>
      <c r="J170" s="15" t="str">
        <f>+A190</f>
        <v>C. O`Niell</v>
      </c>
    </row>
    <row r="171" spans="2:14" ht="12.75" customHeight="1">
      <c r="B171" s="15" t="str">
        <f>+A183</f>
        <v>C. Trewella</v>
      </c>
      <c r="E171" s="11">
        <f>+H184</f>
        <v>187</v>
      </c>
      <c r="G171" s="19" t="s">
        <v>51</v>
      </c>
      <c r="H171" s="4"/>
      <c r="I171" s="11"/>
      <c r="J171" s="15" t="str">
        <f>+A191</f>
        <v>N. Leverton</v>
      </c>
      <c r="N171" s="11">
        <f>+H192</f>
        <v>186</v>
      </c>
    </row>
    <row r="172" spans="1:8" ht="12.75" customHeight="1">
      <c r="A172" s="23"/>
      <c r="B172" s="5"/>
      <c r="F172" s="4"/>
      <c r="G172" s="4"/>
      <c r="H172" s="4"/>
    </row>
    <row r="173" spans="1:8" ht="12.75" customHeight="1">
      <c r="A173" s="9"/>
      <c r="B173" s="8"/>
      <c r="G173" s="4"/>
      <c r="H173" s="4"/>
    </row>
    <row r="174" spans="1:8" ht="12.75" customHeight="1">
      <c r="A174" s="9"/>
      <c r="B174" s="8"/>
      <c r="G174" s="19"/>
      <c r="H174" s="4"/>
    </row>
    <row r="175" spans="2:4" ht="12.75" customHeight="1">
      <c r="B175" s="3" t="s">
        <v>2</v>
      </c>
      <c r="C175" s="3" t="s">
        <v>7</v>
      </c>
      <c r="D175" s="2" t="s">
        <v>3</v>
      </c>
    </row>
    <row r="176" spans="1:15" ht="12.75" customHeight="1">
      <c r="A176" s="2" t="s">
        <v>0</v>
      </c>
      <c r="B176" s="3" t="s">
        <v>1</v>
      </c>
      <c r="C176" s="3" t="s">
        <v>1</v>
      </c>
      <c r="D176" s="7">
        <v>1</v>
      </c>
      <c r="E176" s="7">
        <v>2</v>
      </c>
      <c r="F176" s="7">
        <v>3</v>
      </c>
      <c r="G176" s="7">
        <v>4</v>
      </c>
      <c r="H176" s="7">
        <v>5</v>
      </c>
      <c r="I176" s="7">
        <v>6</v>
      </c>
      <c r="J176" s="7">
        <v>7</v>
      </c>
      <c r="K176" s="7">
        <v>8</v>
      </c>
      <c r="L176" s="7">
        <v>9</v>
      </c>
      <c r="M176" s="7">
        <v>10</v>
      </c>
      <c r="N176" s="12" t="s">
        <v>13</v>
      </c>
      <c r="O176" s="12" t="s">
        <v>14</v>
      </c>
    </row>
    <row r="177" spans="1:15" ht="12.75" customHeight="1">
      <c r="A177" s="23" t="s">
        <v>18</v>
      </c>
      <c r="B177" s="4"/>
      <c r="C177" s="5"/>
      <c r="D177" s="7"/>
      <c r="E177" s="7"/>
      <c r="F177" s="7"/>
      <c r="G177" s="7"/>
      <c r="H177" s="7"/>
      <c r="I177" s="2"/>
      <c r="J177" s="2"/>
      <c r="K177" s="2"/>
      <c r="L177" s="2"/>
      <c r="M177" s="2"/>
      <c r="N177" s="3"/>
      <c r="O177" s="3"/>
    </row>
    <row r="178" spans="1:15" ht="12.75" customHeight="1">
      <c r="A178" s="9" t="s">
        <v>22</v>
      </c>
      <c r="B178" s="8">
        <v>94</v>
      </c>
      <c r="C178" s="6"/>
      <c r="D178" s="4">
        <v>88</v>
      </c>
      <c r="E178" s="4">
        <v>95</v>
      </c>
      <c r="F178" s="4">
        <v>90</v>
      </c>
      <c r="G178" s="4">
        <v>92</v>
      </c>
      <c r="H178" s="4">
        <v>94</v>
      </c>
      <c r="I178" s="4"/>
      <c r="J178" s="4"/>
      <c r="K178" s="4"/>
      <c r="L178" s="4"/>
      <c r="M178" s="4"/>
      <c r="N178" s="4">
        <f>SUM(D178+E178+F178+G178+H178+I178+J178+K178+L178+M178)</f>
        <v>459</v>
      </c>
      <c r="O178" s="8">
        <f>IF(COUNT(D178:M178),AVERAGE(D178:M178)," ")</f>
        <v>91.8</v>
      </c>
    </row>
    <row r="179" spans="1:15" ht="12.75" customHeight="1">
      <c r="A179" s="9" t="s">
        <v>21</v>
      </c>
      <c r="B179" s="8">
        <v>92.6</v>
      </c>
      <c r="D179" s="4">
        <v>96</v>
      </c>
      <c r="E179" s="4">
        <v>94</v>
      </c>
      <c r="F179" s="4">
        <v>93</v>
      </c>
      <c r="G179" s="4">
        <v>94</v>
      </c>
      <c r="H179" s="4">
        <v>92</v>
      </c>
      <c r="I179" s="4"/>
      <c r="J179" s="4"/>
      <c r="K179" s="4"/>
      <c r="L179" s="4"/>
      <c r="M179" s="11"/>
      <c r="N179" s="4">
        <f>SUM(D179+E179+F179+G179+H179+I179+J179+K179+L179+M179)</f>
        <v>469</v>
      </c>
      <c r="O179" s="8">
        <f>IF(COUNT(D179:M179),AVERAGE(D179:M179)," ")</f>
        <v>93.8</v>
      </c>
    </row>
    <row r="180" spans="1:14" ht="12.75" customHeight="1">
      <c r="A180" s="9"/>
      <c r="B180" s="6"/>
      <c r="C180" s="6">
        <f>+B178+B179</f>
        <v>186.6</v>
      </c>
      <c r="D180" s="4">
        <f aca="true" t="shared" si="16" ref="D180:M180">SUM(D178:D179)</f>
        <v>184</v>
      </c>
      <c r="E180" s="4">
        <f t="shared" si="16"/>
        <v>189</v>
      </c>
      <c r="F180" s="4">
        <f t="shared" si="16"/>
        <v>183</v>
      </c>
      <c r="G180" s="4">
        <f t="shared" si="16"/>
        <v>186</v>
      </c>
      <c r="H180" s="4">
        <f t="shared" si="16"/>
        <v>186</v>
      </c>
      <c r="I180" s="4">
        <f t="shared" si="16"/>
        <v>0</v>
      </c>
      <c r="J180" s="4">
        <f t="shared" si="16"/>
        <v>0</v>
      </c>
      <c r="K180" s="4">
        <f t="shared" si="16"/>
        <v>0</v>
      </c>
      <c r="L180" s="4">
        <f t="shared" si="16"/>
        <v>0</v>
      </c>
      <c r="M180" s="4">
        <f t="shared" si="16"/>
        <v>0</v>
      </c>
      <c r="N180" s="4">
        <f>SUM(D180:M180)</f>
        <v>928</v>
      </c>
    </row>
    <row r="181" spans="1:15" ht="12.75" customHeight="1">
      <c r="A181" s="15" t="s">
        <v>46</v>
      </c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8"/>
    </row>
    <row r="182" spans="1:15" ht="12.75" customHeight="1">
      <c r="A182" s="9" t="s">
        <v>47</v>
      </c>
      <c r="B182" s="4">
        <v>94.3</v>
      </c>
      <c r="C182" s="5"/>
      <c r="D182" s="4">
        <v>95</v>
      </c>
      <c r="E182" s="4">
        <v>97</v>
      </c>
      <c r="F182" s="4">
        <v>97</v>
      </c>
      <c r="G182" s="4">
        <v>92</v>
      </c>
      <c r="H182" s="56">
        <v>92</v>
      </c>
      <c r="I182" s="4"/>
      <c r="J182" s="4"/>
      <c r="K182" s="4"/>
      <c r="L182" s="4"/>
      <c r="M182" s="4"/>
      <c r="N182" s="4">
        <f>SUM(D182+E182+F182+G182+H182+I182+J182+K182+L182+M182)</f>
        <v>473</v>
      </c>
      <c r="O182" s="8">
        <f>IF(COUNT(D182:M182),AVERAGE(D182:M182)," ")</f>
        <v>94.6</v>
      </c>
    </row>
    <row r="183" spans="1:15" ht="12.75" customHeight="1">
      <c r="A183" s="9" t="s">
        <v>48</v>
      </c>
      <c r="B183" s="4">
        <v>92.2</v>
      </c>
      <c r="D183" s="4">
        <v>94</v>
      </c>
      <c r="E183" s="4">
        <v>90</v>
      </c>
      <c r="F183" s="4">
        <v>94</v>
      </c>
      <c r="G183" s="4">
        <v>93</v>
      </c>
      <c r="H183" s="4">
        <v>95</v>
      </c>
      <c r="N183" s="4">
        <f>SUM(D183+E183+F183+G183+H183+I183+J183+K183+L183+M183)</f>
        <v>466</v>
      </c>
      <c r="O183" s="8">
        <f>IF(COUNT(D183:M183),AVERAGE(D183:M183)," ")</f>
        <v>93.2</v>
      </c>
    </row>
    <row r="184" spans="1:15" ht="12.75" customHeight="1">
      <c r="A184" s="9"/>
      <c r="B184" s="6"/>
      <c r="C184" s="6">
        <f>+B182+B183</f>
        <v>186.5</v>
      </c>
      <c r="D184" s="4">
        <f aca="true" t="shared" si="17" ref="D184:M184">SUM(D182:D183)</f>
        <v>189</v>
      </c>
      <c r="E184" s="4">
        <f t="shared" si="17"/>
        <v>187</v>
      </c>
      <c r="F184" s="4">
        <f t="shared" si="17"/>
        <v>191</v>
      </c>
      <c r="G184" s="4">
        <f t="shared" si="17"/>
        <v>185</v>
      </c>
      <c r="H184" s="4">
        <f t="shared" si="17"/>
        <v>187</v>
      </c>
      <c r="I184" s="4">
        <f t="shared" si="17"/>
        <v>0</v>
      </c>
      <c r="J184" s="4">
        <f t="shared" si="17"/>
        <v>0</v>
      </c>
      <c r="K184" s="4">
        <f t="shared" si="17"/>
        <v>0</v>
      </c>
      <c r="L184" s="4">
        <f t="shared" si="17"/>
        <v>0</v>
      </c>
      <c r="M184" s="4">
        <f t="shared" si="17"/>
        <v>0</v>
      </c>
      <c r="N184" s="4">
        <f>SUM(D184:M184)</f>
        <v>939</v>
      </c>
      <c r="O184" s="8"/>
    </row>
    <row r="185" spans="1:15" ht="12.75" customHeight="1">
      <c r="A185" s="21" t="s">
        <v>28</v>
      </c>
      <c r="B185" s="4"/>
      <c r="C185" s="5" t="s">
        <v>49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8"/>
    </row>
    <row r="186" spans="1:15" ht="12.75" customHeight="1">
      <c r="A186" s="9" t="s">
        <v>32</v>
      </c>
      <c r="B186" s="8">
        <v>93.6</v>
      </c>
      <c r="C186" s="5"/>
      <c r="D186" s="4">
        <v>93</v>
      </c>
      <c r="E186" s="4">
        <v>90</v>
      </c>
      <c r="F186" s="4">
        <v>97</v>
      </c>
      <c r="G186" s="4">
        <v>93</v>
      </c>
      <c r="H186" s="4">
        <v>97</v>
      </c>
      <c r="I186" s="4"/>
      <c r="J186" s="4"/>
      <c r="K186" s="4"/>
      <c r="L186" s="4"/>
      <c r="M186" s="4"/>
      <c r="N186" s="4">
        <f>SUM(D186+E186+F186+G186+H186+I186+J186+K186+L186+M186)</f>
        <v>470</v>
      </c>
      <c r="O186" s="8">
        <f>IF(COUNT(D186:M186),AVERAGE(D186:M186)," ")</f>
        <v>94</v>
      </c>
    </row>
    <row r="187" spans="1:15" ht="12.75" customHeight="1">
      <c r="A187" s="9" t="s">
        <v>31</v>
      </c>
      <c r="B187" s="8">
        <v>92.2</v>
      </c>
      <c r="D187" s="4">
        <v>95</v>
      </c>
      <c r="E187" s="4">
        <v>94</v>
      </c>
      <c r="F187" s="4">
        <v>96</v>
      </c>
      <c r="G187" s="22">
        <v>97</v>
      </c>
      <c r="H187" s="4">
        <v>93</v>
      </c>
      <c r="I187" s="4"/>
      <c r="J187" s="4"/>
      <c r="K187" s="4"/>
      <c r="L187" s="4"/>
      <c r="M187" s="4"/>
      <c r="N187" s="4">
        <f>SUM(D187+E187+F187+G187+H187+I187+J187+K187+L187+M187)</f>
        <v>475</v>
      </c>
      <c r="O187" s="8">
        <f>IF(COUNT(D187:M187),AVERAGE(D187:M187)," ")</f>
        <v>95</v>
      </c>
    </row>
    <row r="188" spans="1:15" ht="12.75" customHeight="1">
      <c r="A188" s="9"/>
      <c r="B188" s="6"/>
      <c r="C188" s="6">
        <f>+B186+B187</f>
        <v>185.8</v>
      </c>
      <c r="D188" s="4">
        <f aca="true" t="shared" si="18" ref="D188:M188">SUM(D186:D187)</f>
        <v>188</v>
      </c>
      <c r="E188" s="4">
        <f t="shared" si="18"/>
        <v>184</v>
      </c>
      <c r="F188" s="4">
        <f t="shared" si="18"/>
        <v>193</v>
      </c>
      <c r="G188" s="4">
        <f t="shared" si="18"/>
        <v>190</v>
      </c>
      <c r="H188" s="4">
        <f t="shared" si="18"/>
        <v>190</v>
      </c>
      <c r="I188" s="4">
        <f t="shared" si="18"/>
        <v>0</v>
      </c>
      <c r="J188" s="4">
        <f t="shared" si="18"/>
        <v>0</v>
      </c>
      <c r="K188" s="4">
        <f t="shared" si="18"/>
        <v>0</v>
      </c>
      <c r="L188" s="4">
        <f t="shared" si="18"/>
        <v>0</v>
      </c>
      <c r="M188" s="4">
        <f t="shared" si="18"/>
        <v>0</v>
      </c>
      <c r="N188" s="4">
        <f>SUM(D188:M188)</f>
        <v>945</v>
      </c>
      <c r="O188" s="8"/>
    </row>
    <row r="189" spans="1:14" ht="12.75" customHeight="1">
      <c r="A189" s="15" t="s">
        <v>28</v>
      </c>
      <c r="B189" s="4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5" ht="12.75" customHeight="1">
      <c r="A190" s="9" t="s">
        <v>33</v>
      </c>
      <c r="B190" s="8">
        <v>90.2</v>
      </c>
      <c r="C190" s="5"/>
      <c r="D190" s="4">
        <v>89</v>
      </c>
      <c r="E190" s="4">
        <v>91</v>
      </c>
      <c r="F190" s="4">
        <v>92</v>
      </c>
      <c r="G190" s="4">
        <v>86</v>
      </c>
      <c r="H190" s="4">
        <v>93</v>
      </c>
      <c r="I190" s="4"/>
      <c r="J190" s="4"/>
      <c r="K190" s="4"/>
      <c r="L190" s="4"/>
      <c r="M190" s="4"/>
      <c r="N190" s="4">
        <f>SUM(D190+E190+F190+G190+H190+I190+J190+K190+L190+M190)</f>
        <v>451</v>
      </c>
      <c r="O190" s="8">
        <f>IF(COUNT(D190:M190),AVERAGE(D190:M190)," ")</f>
        <v>90.2</v>
      </c>
    </row>
    <row r="191" spans="1:15" ht="12.75" customHeight="1">
      <c r="A191" s="9" t="s">
        <v>34</v>
      </c>
      <c r="B191" s="8">
        <v>90</v>
      </c>
      <c r="D191" s="4">
        <v>89</v>
      </c>
      <c r="E191" s="4">
        <v>92</v>
      </c>
      <c r="F191" s="4">
        <v>93</v>
      </c>
      <c r="G191" s="4">
        <v>88</v>
      </c>
      <c r="H191" s="4">
        <v>93</v>
      </c>
      <c r="I191" s="4"/>
      <c r="J191" s="4"/>
      <c r="K191" s="4"/>
      <c r="L191" s="4"/>
      <c r="M191" s="4"/>
      <c r="N191" s="4">
        <f>SUM(D191+E191+F191+G191+H191+I191+J191+K191+L191+M191)</f>
        <v>455</v>
      </c>
      <c r="O191" s="8">
        <f>IF(COUNT(D191:M191),AVERAGE(D191:M191)," ")</f>
        <v>91</v>
      </c>
    </row>
    <row r="192" spans="1:14" ht="12.75" customHeight="1">
      <c r="A192" s="9"/>
      <c r="B192" s="6"/>
      <c r="C192" s="6">
        <f>+B190+B191</f>
        <v>180.2</v>
      </c>
      <c r="D192" s="4">
        <f aca="true" t="shared" si="19" ref="D192:M192">SUM(D190:D191)</f>
        <v>178</v>
      </c>
      <c r="E192" s="4">
        <f t="shared" si="19"/>
        <v>183</v>
      </c>
      <c r="F192" s="4">
        <f t="shared" si="19"/>
        <v>185</v>
      </c>
      <c r="G192" s="4">
        <f t="shared" si="19"/>
        <v>174</v>
      </c>
      <c r="H192" s="4">
        <f t="shared" si="19"/>
        <v>186</v>
      </c>
      <c r="I192" s="4">
        <f t="shared" si="19"/>
        <v>0</v>
      </c>
      <c r="J192" s="4">
        <f t="shared" si="19"/>
        <v>0</v>
      </c>
      <c r="K192" s="4">
        <f t="shared" si="19"/>
        <v>0</v>
      </c>
      <c r="L192" s="4">
        <f t="shared" si="19"/>
        <v>0</v>
      </c>
      <c r="M192" s="4">
        <f t="shared" si="19"/>
        <v>0</v>
      </c>
      <c r="N192" s="4">
        <f>SUM(D192:M192)</f>
        <v>906</v>
      </c>
    </row>
    <row r="193" spans="1:14" ht="12.75" customHeight="1">
      <c r="A193" s="1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5" ht="12.75" customHeight="1">
      <c r="A194" s="14"/>
      <c r="B194" s="20"/>
      <c r="C194" s="6"/>
      <c r="G194" s="10" t="s">
        <v>9</v>
      </c>
      <c r="H194" s="10" t="s">
        <v>8</v>
      </c>
      <c r="I194" s="10" t="s">
        <v>10</v>
      </c>
      <c r="J194" s="10" t="s">
        <v>11</v>
      </c>
      <c r="K194" s="10" t="s">
        <v>12</v>
      </c>
      <c r="L194" s="10" t="s">
        <v>13</v>
      </c>
      <c r="M194" s="4"/>
      <c r="N194" s="4"/>
      <c r="O194" s="8"/>
    </row>
    <row r="195" spans="1:15" ht="12.75" customHeight="1">
      <c r="A195" s="50"/>
      <c r="B195" s="53" t="s">
        <v>50</v>
      </c>
      <c r="C195" s="54"/>
      <c r="D195" s="15"/>
      <c r="E195" s="15"/>
      <c r="F195" s="15"/>
      <c r="G195" s="49">
        <f>+J165</f>
        <v>5</v>
      </c>
      <c r="H195" s="49">
        <v>4</v>
      </c>
      <c r="I195" s="49">
        <v>0</v>
      </c>
      <c r="J195" s="49">
        <v>1</v>
      </c>
      <c r="K195" s="48">
        <f>+H195*2+I195*1</f>
        <v>8</v>
      </c>
      <c r="L195" s="49">
        <f>+N184</f>
        <v>939</v>
      </c>
      <c r="M195" s="4"/>
      <c r="N195" s="4"/>
      <c r="O195" s="8"/>
    </row>
    <row r="196" spans="1:15" ht="12.75" customHeight="1">
      <c r="A196" s="14"/>
      <c r="B196" s="53" t="s">
        <v>44</v>
      </c>
      <c r="C196" s="54"/>
      <c r="D196" s="15"/>
      <c r="E196" s="15"/>
      <c r="F196" s="15"/>
      <c r="G196" s="49">
        <f>+J165</f>
        <v>5</v>
      </c>
      <c r="H196" s="49">
        <v>3</v>
      </c>
      <c r="I196" s="49">
        <v>0</v>
      </c>
      <c r="J196" s="49">
        <v>2</v>
      </c>
      <c r="K196" s="48">
        <f>+H196*2+I196*1</f>
        <v>6</v>
      </c>
      <c r="L196" s="49">
        <f>+N188</f>
        <v>945</v>
      </c>
      <c r="M196" s="4"/>
      <c r="N196" s="4"/>
      <c r="O196" s="8"/>
    </row>
    <row r="197" spans="1:15" ht="12.75" customHeight="1">
      <c r="A197" s="15"/>
      <c r="B197" s="55" t="s">
        <v>43</v>
      </c>
      <c r="C197" s="54"/>
      <c r="D197" s="15"/>
      <c r="E197" s="15"/>
      <c r="F197" s="15"/>
      <c r="G197" s="49">
        <f>+J165</f>
        <v>5</v>
      </c>
      <c r="H197" s="49">
        <v>3</v>
      </c>
      <c r="I197" s="49">
        <v>0</v>
      </c>
      <c r="J197" s="49">
        <v>2</v>
      </c>
      <c r="K197" s="48">
        <f>+H197*2+I197*1</f>
        <v>6</v>
      </c>
      <c r="L197" s="49">
        <f>++N180</f>
        <v>928</v>
      </c>
      <c r="M197" s="4"/>
      <c r="N197" s="4"/>
      <c r="O197" s="8"/>
    </row>
    <row r="198" spans="1:15" ht="12.75" customHeight="1">
      <c r="A198" s="14"/>
      <c r="B198" s="53" t="s">
        <v>45</v>
      </c>
      <c r="C198" s="54"/>
      <c r="D198" s="15"/>
      <c r="E198" s="15"/>
      <c r="F198" s="15"/>
      <c r="G198" s="49">
        <f>+J165</f>
        <v>5</v>
      </c>
      <c r="H198" s="49">
        <v>0</v>
      </c>
      <c r="I198" s="49">
        <v>0</v>
      </c>
      <c r="J198" s="49">
        <v>5</v>
      </c>
      <c r="K198" s="48">
        <f>+H198*2+I198*1</f>
        <v>0</v>
      </c>
      <c r="L198" s="49">
        <f>+N192</f>
        <v>906</v>
      </c>
      <c r="M198" s="4"/>
      <c r="N198" s="4"/>
      <c r="O198" s="8"/>
    </row>
    <row r="199" spans="1:15" ht="12.75" customHeight="1">
      <c r="A199" s="26"/>
      <c r="B199" s="13"/>
      <c r="C199" s="13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13"/>
    </row>
    <row r="200" spans="1:15" ht="12.75" customHeight="1">
      <c r="A200" s="38"/>
      <c r="M200" s="22"/>
      <c r="N200" s="22"/>
      <c r="O200" s="25"/>
    </row>
    <row r="201" ht="20.25" customHeight="1">
      <c r="B201" s="18" t="s">
        <v>4</v>
      </c>
    </row>
    <row r="202" ht="12.75" customHeight="1">
      <c r="E202" s="19" t="s">
        <v>5</v>
      </c>
    </row>
    <row r="203" ht="12.75" customHeight="1">
      <c r="E203" s="16" t="s">
        <v>6</v>
      </c>
    </row>
    <row r="204" spans="1:6" ht="12.75" customHeight="1">
      <c r="A204" s="13"/>
      <c r="F204" s="16" t="s">
        <v>17</v>
      </c>
    </row>
    <row r="205" spans="5:10" ht="12.75" customHeight="1">
      <c r="E205" s="17" t="s">
        <v>41</v>
      </c>
      <c r="J205" s="7">
        <v>6</v>
      </c>
    </row>
    <row r="206" ht="12.75" customHeight="1">
      <c r="G206" s="17" t="s">
        <v>15</v>
      </c>
    </row>
    <row r="207" spans="2:13" ht="12.75" customHeight="1">
      <c r="B207" s="15" t="str">
        <f>+A218</f>
        <v>J. Richards</v>
      </c>
      <c r="C207" s="15"/>
      <c r="D207" s="1"/>
      <c r="F207" s="4"/>
      <c r="G207" s="11"/>
      <c r="H207" s="4"/>
      <c r="J207" s="15" t="str">
        <f>+A222</f>
        <v>Mrs.J. Trewella</v>
      </c>
      <c r="K207" s="15"/>
      <c r="L207" s="1"/>
      <c r="M207" s="11"/>
    </row>
    <row r="208" spans="2:14" ht="12.75" customHeight="1">
      <c r="B208" s="15" t="str">
        <f>+A219</f>
        <v>D. Richards</v>
      </c>
      <c r="C208" s="15"/>
      <c r="D208" s="1"/>
      <c r="E208" s="11">
        <f>+I220</f>
        <v>185</v>
      </c>
      <c r="F208" s="4"/>
      <c r="G208" s="19" t="s">
        <v>52</v>
      </c>
      <c r="H208" s="4"/>
      <c r="I208" s="11"/>
      <c r="J208" s="15" t="str">
        <f>+A223</f>
        <v>C. Trewella</v>
      </c>
      <c r="N208" s="11">
        <f>+I224</f>
        <v>189</v>
      </c>
    </row>
    <row r="209" spans="2:9" ht="12.75" customHeight="1">
      <c r="B209" s="15"/>
      <c r="C209" s="15"/>
      <c r="D209" s="1"/>
      <c r="E209" s="11"/>
      <c r="F209" s="4"/>
      <c r="G209" s="11"/>
      <c r="H209" s="4"/>
      <c r="I209" s="11"/>
    </row>
    <row r="210" spans="2:10" ht="12.75" customHeight="1">
      <c r="B210" s="15" t="str">
        <f>+A226</f>
        <v>Mrs.M. Smith</v>
      </c>
      <c r="G210" s="4"/>
      <c r="H210" s="4"/>
      <c r="J210" s="15" t="str">
        <f>+A230</f>
        <v>C. O`Niell</v>
      </c>
    </row>
    <row r="211" spans="2:14" ht="12.75" customHeight="1">
      <c r="B211" s="15" t="str">
        <f>+A227</f>
        <v>M. Jones</v>
      </c>
      <c r="E211" s="11">
        <f>+I228</f>
        <v>189</v>
      </c>
      <c r="G211" s="19" t="s">
        <v>51</v>
      </c>
      <c r="H211" s="4"/>
      <c r="I211" s="11"/>
      <c r="J211" s="15" t="str">
        <f>+A231</f>
        <v>N. Leverton</v>
      </c>
      <c r="N211" s="11">
        <f>+I232</f>
        <v>179</v>
      </c>
    </row>
    <row r="212" spans="1:8" ht="12.75" customHeight="1">
      <c r="A212" s="23"/>
      <c r="B212" s="5"/>
      <c r="F212" s="4"/>
      <c r="G212" s="4"/>
      <c r="H212" s="4"/>
    </row>
    <row r="213" spans="1:8" ht="12.75" customHeight="1">
      <c r="A213" s="9"/>
      <c r="B213" s="8"/>
      <c r="G213" s="4"/>
      <c r="H213" s="4"/>
    </row>
    <row r="214" spans="1:8" ht="12.75" customHeight="1">
      <c r="A214" s="9"/>
      <c r="B214" s="8"/>
      <c r="G214" s="19"/>
      <c r="H214" s="4"/>
    </row>
    <row r="215" spans="2:4" ht="12.75" customHeight="1">
      <c r="B215" s="3" t="s">
        <v>2</v>
      </c>
      <c r="C215" s="3" t="s">
        <v>7</v>
      </c>
      <c r="D215" s="2" t="s">
        <v>3</v>
      </c>
    </row>
    <row r="216" spans="1:15" ht="12.75" customHeight="1">
      <c r="A216" s="2" t="s">
        <v>0</v>
      </c>
      <c r="B216" s="3" t="s">
        <v>1</v>
      </c>
      <c r="C216" s="3" t="s">
        <v>1</v>
      </c>
      <c r="D216" s="7">
        <v>1</v>
      </c>
      <c r="E216" s="7">
        <v>2</v>
      </c>
      <c r="F216" s="7">
        <v>3</v>
      </c>
      <c r="G216" s="7">
        <v>4</v>
      </c>
      <c r="H216" s="7">
        <v>5</v>
      </c>
      <c r="I216" s="7">
        <v>6</v>
      </c>
      <c r="J216" s="7">
        <v>7</v>
      </c>
      <c r="K216" s="7">
        <v>8</v>
      </c>
      <c r="L216" s="7">
        <v>9</v>
      </c>
      <c r="M216" s="7">
        <v>10</v>
      </c>
      <c r="N216" s="12" t="s">
        <v>13</v>
      </c>
      <c r="O216" s="12" t="s">
        <v>14</v>
      </c>
    </row>
    <row r="217" spans="1:15" ht="12.75" customHeight="1">
      <c r="A217" s="23" t="s">
        <v>18</v>
      </c>
      <c r="B217" s="4"/>
      <c r="C217" s="5"/>
      <c r="D217" s="7"/>
      <c r="E217" s="7"/>
      <c r="F217" s="7"/>
      <c r="G217" s="7"/>
      <c r="H217" s="7"/>
      <c r="I217" s="2"/>
      <c r="J217" s="2"/>
      <c r="K217" s="2"/>
      <c r="L217" s="2"/>
      <c r="M217" s="2"/>
      <c r="N217" s="3"/>
      <c r="O217" s="3"/>
    </row>
    <row r="218" spans="1:15" ht="12.75" customHeight="1">
      <c r="A218" s="9" t="s">
        <v>22</v>
      </c>
      <c r="B218" s="8">
        <v>94</v>
      </c>
      <c r="C218" s="6"/>
      <c r="D218" s="4">
        <v>88</v>
      </c>
      <c r="E218" s="4">
        <v>95</v>
      </c>
      <c r="F218" s="4">
        <v>90</v>
      </c>
      <c r="G218" s="4">
        <v>92</v>
      </c>
      <c r="H218" s="4">
        <v>94</v>
      </c>
      <c r="I218" s="4">
        <v>91</v>
      </c>
      <c r="J218" s="4"/>
      <c r="K218" s="4"/>
      <c r="L218" s="4"/>
      <c r="M218" s="4"/>
      <c r="N218" s="4">
        <f>SUM(D218+E218+F218+G218+H218+I218+J218+K218+L218+M218)</f>
        <v>550</v>
      </c>
      <c r="O218" s="8">
        <f>IF(COUNT(D218:M218),AVERAGE(D218:M218)," ")</f>
        <v>91.66666666666667</v>
      </c>
    </row>
    <row r="219" spans="1:15" ht="12.75" customHeight="1">
      <c r="A219" s="9" t="s">
        <v>21</v>
      </c>
      <c r="B219" s="8">
        <v>92.6</v>
      </c>
      <c r="D219" s="4">
        <v>96</v>
      </c>
      <c r="E219" s="4">
        <v>94</v>
      </c>
      <c r="F219" s="4">
        <v>93</v>
      </c>
      <c r="G219" s="4">
        <v>94</v>
      </c>
      <c r="H219" s="4">
        <v>92</v>
      </c>
      <c r="I219" s="4">
        <v>94</v>
      </c>
      <c r="J219" s="4"/>
      <c r="K219" s="4"/>
      <c r="L219" s="4"/>
      <c r="M219" s="11"/>
      <c r="N219" s="4">
        <f>SUM(D219+E219+F219+G219+H219+I219+J219+K219+L219+M219)</f>
        <v>563</v>
      </c>
      <c r="O219" s="8">
        <f>IF(COUNT(D219:M219),AVERAGE(D219:M219)," ")</f>
        <v>93.83333333333333</v>
      </c>
    </row>
    <row r="220" spans="1:14" ht="12.75" customHeight="1">
      <c r="A220" s="9"/>
      <c r="B220" s="6"/>
      <c r="C220" s="6">
        <f>+B218+B219</f>
        <v>186.6</v>
      </c>
      <c r="D220" s="4">
        <f aca="true" t="shared" si="20" ref="D220:M220">SUM(D218:D219)</f>
        <v>184</v>
      </c>
      <c r="E220" s="4">
        <f t="shared" si="20"/>
        <v>189</v>
      </c>
      <c r="F220" s="4">
        <f t="shared" si="20"/>
        <v>183</v>
      </c>
      <c r="G220" s="4">
        <f t="shared" si="20"/>
        <v>186</v>
      </c>
      <c r="H220" s="4">
        <f t="shared" si="20"/>
        <v>186</v>
      </c>
      <c r="I220" s="4">
        <f t="shared" si="20"/>
        <v>185</v>
      </c>
      <c r="J220" s="4">
        <f t="shared" si="20"/>
        <v>0</v>
      </c>
      <c r="K220" s="4">
        <f t="shared" si="20"/>
        <v>0</v>
      </c>
      <c r="L220" s="4">
        <f t="shared" si="20"/>
        <v>0</v>
      </c>
      <c r="M220" s="4">
        <f t="shared" si="20"/>
        <v>0</v>
      </c>
      <c r="N220" s="4">
        <f>SUM(D220:M220)</f>
        <v>1113</v>
      </c>
    </row>
    <row r="221" spans="1:15" ht="12.75" customHeight="1">
      <c r="A221" s="15" t="s">
        <v>46</v>
      </c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8"/>
    </row>
    <row r="222" spans="1:15" ht="12.75" customHeight="1">
      <c r="A222" s="9" t="s">
        <v>47</v>
      </c>
      <c r="B222" s="4">
        <v>94.3</v>
      </c>
      <c r="C222" s="5"/>
      <c r="D222" s="4">
        <v>95</v>
      </c>
      <c r="E222" s="4">
        <v>97</v>
      </c>
      <c r="F222" s="4">
        <v>97</v>
      </c>
      <c r="G222" s="4">
        <v>92</v>
      </c>
      <c r="H222" s="56">
        <v>92</v>
      </c>
      <c r="I222" s="4">
        <v>92</v>
      </c>
      <c r="J222" s="4"/>
      <c r="K222" s="4"/>
      <c r="L222" s="4"/>
      <c r="M222" s="4"/>
      <c r="N222" s="4">
        <f>SUM(D222+E222+F222+G222+H222+I222+J222+K222+L222+M222)</f>
        <v>565</v>
      </c>
      <c r="O222" s="8">
        <f>IF(COUNT(D222:M222),AVERAGE(D222:M222)," ")</f>
        <v>94.16666666666667</v>
      </c>
    </row>
    <row r="223" spans="1:15" ht="12.75" customHeight="1">
      <c r="A223" s="9" t="s">
        <v>48</v>
      </c>
      <c r="B223" s="4">
        <v>92.2</v>
      </c>
      <c r="D223" s="4">
        <v>94</v>
      </c>
      <c r="E223" s="4">
        <v>90</v>
      </c>
      <c r="F223" s="4">
        <v>94</v>
      </c>
      <c r="G223" s="4">
        <v>93</v>
      </c>
      <c r="H223" s="4">
        <v>95</v>
      </c>
      <c r="I223" s="4">
        <v>97</v>
      </c>
      <c r="N223" s="4">
        <f>SUM(D223+E223+F223+G223+H223+I223+J223+K223+L223+M223)</f>
        <v>563</v>
      </c>
      <c r="O223" s="8">
        <f>IF(COUNT(D223:M223),AVERAGE(D223:M223)," ")</f>
        <v>93.83333333333333</v>
      </c>
    </row>
    <row r="224" spans="1:15" ht="12.75" customHeight="1">
      <c r="A224" s="9"/>
      <c r="B224" s="6"/>
      <c r="C224" s="6">
        <f>+B222+B223</f>
        <v>186.5</v>
      </c>
      <c r="D224" s="4">
        <f aca="true" t="shared" si="21" ref="D224:M224">SUM(D222:D223)</f>
        <v>189</v>
      </c>
      <c r="E224" s="4">
        <f t="shared" si="21"/>
        <v>187</v>
      </c>
      <c r="F224" s="4">
        <f t="shared" si="21"/>
        <v>191</v>
      </c>
      <c r="G224" s="4">
        <f t="shared" si="21"/>
        <v>185</v>
      </c>
      <c r="H224" s="4">
        <f t="shared" si="21"/>
        <v>187</v>
      </c>
      <c r="I224" s="4">
        <f t="shared" si="21"/>
        <v>189</v>
      </c>
      <c r="J224" s="4">
        <f t="shared" si="21"/>
        <v>0</v>
      </c>
      <c r="K224" s="4">
        <f t="shared" si="21"/>
        <v>0</v>
      </c>
      <c r="L224" s="4">
        <f t="shared" si="21"/>
        <v>0</v>
      </c>
      <c r="M224" s="4">
        <f t="shared" si="21"/>
        <v>0</v>
      </c>
      <c r="N224" s="4">
        <f>SUM(D224:M224)</f>
        <v>1128</v>
      </c>
      <c r="O224" s="8"/>
    </row>
    <row r="225" spans="1:15" ht="12.75" customHeight="1">
      <c r="A225" s="21" t="s">
        <v>28</v>
      </c>
      <c r="B225" s="4"/>
      <c r="C225" s="5" t="s">
        <v>49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8"/>
    </row>
    <row r="226" spans="1:15" ht="12.75" customHeight="1">
      <c r="A226" s="9" t="s">
        <v>32</v>
      </c>
      <c r="B226" s="8">
        <v>93.6</v>
      </c>
      <c r="C226" s="5"/>
      <c r="D226" s="4">
        <v>93</v>
      </c>
      <c r="E226" s="4">
        <v>90</v>
      </c>
      <c r="F226" s="4">
        <v>97</v>
      </c>
      <c r="G226" s="4">
        <v>93</v>
      </c>
      <c r="H226" s="4">
        <v>97</v>
      </c>
      <c r="I226" s="4">
        <v>92</v>
      </c>
      <c r="J226" s="4"/>
      <c r="K226" s="4"/>
      <c r="L226" s="4"/>
      <c r="M226" s="4"/>
      <c r="N226" s="4">
        <f>SUM(D226+E226+F226+G226+H226+I226+J226+K226+L226+M226)</f>
        <v>562</v>
      </c>
      <c r="O226" s="8">
        <f>IF(COUNT(D226:M226),AVERAGE(D226:M226)," ")</f>
        <v>93.66666666666667</v>
      </c>
    </row>
    <row r="227" spans="1:15" ht="12.75" customHeight="1">
      <c r="A227" s="9" t="s">
        <v>31</v>
      </c>
      <c r="B227" s="8">
        <v>92.2</v>
      </c>
      <c r="D227" s="4">
        <v>95</v>
      </c>
      <c r="E227" s="4">
        <v>94</v>
      </c>
      <c r="F227" s="4">
        <v>96</v>
      </c>
      <c r="G227" s="22">
        <v>97</v>
      </c>
      <c r="H227" s="4">
        <v>93</v>
      </c>
      <c r="I227" s="4">
        <v>97</v>
      </c>
      <c r="J227" s="4"/>
      <c r="K227" s="4"/>
      <c r="L227" s="4"/>
      <c r="M227" s="4"/>
      <c r="N227" s="4">
        <f>SUM(D227+E227+F227+G227+H227+I227+J227+K227+L227+M227)</f>
        <v>572</v>
      </c>
      <c r="O227" s="8">
        <f>IF(COUNT(D227:M227),AVERAGE(D227:M227)," ")</f>
        <v>95.33333333333333</v>
      </c>
    </row>
    <row r="228" spans="1:15" ht="12.75" customHeight="1">
      <c r="A228" s="9"/>
      <c r="B228" s="6"/>
      <c r="C228" s="6">
        <f>+B226+B227</f>
        <v>185.8</v>
      </c>
      <c r="D228" s="4">
        <f aca="true" t="shared" si="22" ref="D228:M228">SUM(D226:D227)</f>
        <v>188</v>
      </c>
      <c r="E228" s="4">
        <f t="shared" si="22"/>
        <v>184</v>
      </c>
      <c r="F228" s="4">
        <f t="shared" si="22"/>
        <v>193</v>
      </c>
      <c r="G228" s="4">
        <f t="shared" si="22"/>
        <v>190</v>
      </c>
      <c r="H228" s="4">
        <f t="shared" si="22"/>
        <v>190</v>
      </c>
      <c r="I228" s="4">
        <f t="shared" si="22"/>
        <v>189</v>
      </c>
      <c r="J228" s="4">
        <f t="shared" si="22"/>
        <v>0</v>
      </c>
      <c r="K228" s="4">
        <f t="shared" si="22"/>
        <v>0</v>
      </c>
      <c r="L228" s="4">
        <f t="shared" si="22"/>
        <v>0</v>
      </c>
      <c r="M228" s="4">
        <f t="shared" si="22"/>
        <v>0</v>
      </c>
      <c r="N228" s="4">
        <f>SUM(D228:M228)</f>
        <v>1134</v>
      </c>
      <c r="O228" s="8"/>
    </row>
    <row r="229" spans="1:14" ht="12.75" customHeight="1">
      <c r="A229" s="15" t="s">
        <v>28</v>
      </c>
      <c r="B229" s="4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5" ht="12.75" customHeight="1">
      <c r="A230" s="9" t="s">
        <v>33</v>
      </c>
      <c r="B230" s="8">
        <v>90.2</v>
      </c>
      <c r="C230" s="5"/>
      <c r="D230" s="4">
        <v>89</v>
      </c>
      <c r="E230" s="4">
        <v>91</v>
      </c>
      <c r="F230" s="4">
        <v>92</v>
      </c>
      <c r="G230" s="4">
        <v>86</v>
      </c>
      <c r="H230" s="4">
        <v>93</v>
      </c>
      <c r="I230" s="4">
        <v>90</v>
      </c>
      <c r="J230" s="4"/>
      <c r="K230" s="4"/>
      <c r="L230" s="4"/>
      <c r="M230" s="4"/>
      <c r="N230" s="4">
        <f>SUM(D230+E230+F230+G230+H230+I230+J230+K230+L230+M230)</f>
        <v>541</v>
      </c>
      <c r="O230" s="8">
        <f>IF(COUNT(D230:M230),AVERAGE(D230:M230)," ")</f>
        <v>90.16666666666667</v>
      </c>
    </row>
    <row r="231" spans="1:15" ht="12.75" customHeight="1">
      <c r="A231" s="9" t="s">
        <v>34</v>
      </c>
      <c r="B231" s="8">
        <v>90</v>
      </c>
      <c r="D231" s="4">
        <v>89</v>
      </c>
      <c r="E231" s="4">
        <v>92</v>
      </c>
      <c r="F231" s="4">
        <v>93</v>
      </c>
      <c r="G231" s="4">
        <v>88</v>
      </c>
      <c r="H231" s="4">
        <v>93</v>
      </c>
      <c r="I231" s="4">
        <v>89</v>
      </c>
      <c r="J231" s="4"/>
      <c r="K231" s="4"/>
      <c r="L231" s="4"/>
      <c r="M231" s="4"/>
      <c r="N231" s="4">
        <f>SUM(D231+E231+F231+G231+H231+I231+J231+K231+L231+M231)</f>
        <v>544</v>
      </c>
      <c r="O231" s="8">
        <f>IF(COUNT(D231:M231),AVERAGE(D231:M231)," ")</f>
        <v>90.66666666666667</v>
      </c>
    </row>
    <row r="232" spans="1:14" ht="12.75" customHeight="1">
      <c r="A232" s="9"/>
      <c r="B232" s="6"/>
      <c r="C232" s="6">
        <f>+B230+B231</f>
        <v>180.2</v>
      </c>
      <c r="D232" s="4">
        <f aca="true" t="shared" si="23" ref="D232:M232">SUM(D230:D231)</f>
        <v>178</v>
      </c>
      <c r="E232" s="4">
        <f t="shared" si="23"/>
        <v>183</v>
      </c>
      <c r="F232" s="4">
        <f t="shared" si="23"/>
        <v>185</v>
      </c>
      <c r="G232" s="4">
        <f t="shared" si="23"/>
        <v>174</v>
      </c>
      <c r="H232" s="4">
        <f t="shared" si="23"/>
        <v>186</v>
      </c>
      <c r="I232" s="4">
        <f t="shared" si="23"/>
        <v>179</v>
      </c>
      <c r="J232" s="4">
        <f t="shared" si="23"/>
        <v>0</v>
      </c>
      <c r="K232" s="4">
        <f t="shared" si="23"/>
        <v>0</v>
      </c>
      <c r="L232" s="4">
        <f t="shared" si="23"/>
        <v>0</v>
      </c>
      <c r="M232" s="4">
        <f t="shared" si="23"/>
        <v>0</v>
      </c>
      <c r="N232" s="4">
        <f>SUM(D232:M232)</f>
        <v>1085</v>
      </c>
    </row>
    <row r="233" spans="1:14" ht="12.75" customHeight="1">
      <c r="A233" s="1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5" ht="12.75" customHeight="1">
      <c r="A234" s="14"/>
      <c r="B234" s="20"/>
      <c r="C234" s="6"/>
      <c r="G234" s="10" t="s">
        <v>9</v>
      </c>
      <c r="H234" s="10" t="s">
        <v>8</v>
      </c>
      <c r="I234" s="10" t="s">
        <v>10</v>
      </c>
      <c r="J234" s="10" t="s">
        <v>11</v>
      </c>
      <c r="K234" s="10" t="s">
        <v>12</v>
      </c>
      <c r="L234" s="10" t="s">
        <v>13</v>
      </c>
      <c r="M234" s="4"/>
      <c r="N234" s="4"/>
      <c r="O234" s="8"/>
    </row>
    <row r="235" spans="1:15" ht="12.75" customHeight="1">
      <c r="A235" s="50"/>
      <c r="B235" s="53" t="s">
        <v>50</v>
      </c>
      <c r="C235" s="54"/>
      <c r="D235" s="15"/>
      <c r="E235" s="15"/>
      <c r="F235" s="15"/>
      <c r="G235" s="49">
        <f>+J205</f>
        <v>6</v>
      </c>
      <c r="H235" s="49">
        <v>5</v>
      </c>
      <c r="I235" s="49">
        <v>0</v>
      </c>
      <c r="J235" s="49">
        <v>1</v>
      </c>
      <c r="K235" s="48">
        <f>+H235*2+I235*1</f>
        <v>10</v>
      </c>
      <c r="L235" s="49">
        <f>+N224</f>
        <v>1128</v>
      </c>
      <c r="M235" s="4"/>
      <c r="N235" s="4"/>
      <c r="O235" s="8"/>
    </row>
    <row r="236" spans="1:15" ht="12.75" customHeight="1">
      <c r="A236" s="14"/>
      <c r="B236" s="53" t="s">
        <v>44</v>
      </c>
      <c r="C236" s="54"/>
      <c r="D236" s="15"/>
      <c r="E236" s="15"/>
      <c r="F236" s="15"/>
      <c r="G236" s="49">
        <f>+J205</f>
        <v>6</v>
      </c>
      <c r="H236" s="49">
        <v>4</v>
      </c>
      <c r="I236" s="49">
        <v>0</v>
      </c>
      <c r="J236" s="49">
        <v>2</v>
      </c>
      <c r="K236" s="48">
        <f>+H236*2+I236*1</f>
        <v>8</v>
      </c>
      <c r="L236" s="49">
        <f>+N228</f>
        <v>1134</v>
      </c>
      <c r="M236" s="4"/>
      <c r="N236" s="4"/>
      <c r="O236" s="8"/>
    </row>
    <row r="237" spans="1:15" ht="12.75" customHeight="1">
      <c r="A237" s="15"/>
      <c r="B237" s="55" t="s">
        <v>43</v>
      </c>
      <c r="C237" s="54"/>
      <c r="D237" s="15"/>
      <c r="E237" s="15"/>
      <c r="F237" s="15"/>
      <c r="G237" s="49">
        <f>+J205</f>
        <v>6</v>
      </c>
      <c r="H237" s="49">
        <v>3</v>
      </c>
      <c r="I237" s="49">
        <v>0</v>
      </c>
      <c r="J237" s="49">
        <v>3</v>
      </c>
      <c r="K237" s="48">
        <f>+H237*2+I237*1</f>
        <v>6</v>
      </c>
      <c r="L237" s="49">
        <f>++N220</f>
        <v>1113</v>
      </c>
      <c r="M237" s="4"/>
      <c r="N237" s="4"/>
      <c r="O237" s="8"/>
    </row>
    <row r="238" spans="1:15" ht="12.75" customHeight="1">
      <c r="A238" s="14"/>
      <c r="B238" s="53" t="s">
        <v>45</v>
      </c>
      <c r="C238" s="54"/>
      <c r="D238" s="15"/>
      <c r="E238" s="15"/>
      <c r="F238" s="15"/>
      <c r="G238" s="49">
        <f>+J205</f>
        <v>6</v>
      </c>
      <c r="H238" s="49">
        <v>0</v>
      </c>
      <c r="I238" s="49">
        <v>0</v>
      </c>
      <c r="J238" s="49">
        <v>6</v>
      </c>
      <c r="K238" s="48">
        <f>+H238*2+I238*1</f>
        <v>0</v>
      </c>
      <c r="L238" s="49">
        <f>+N232</f>
        <v>1085</v>
      </c>
      <c r="M238" s="4"/>
      <c r="N238" s="4"/>
      <c r="O238" s="8"/>
    </row>
    <row r="239" spans="1:15" ht="12.75" customHeight="1">
      <c r="A239" s="38"/>
      <c r="B239" s="25"/>
      <c r="C239" s="13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5"/>
    </row>
    <row r="240" spans="1:15" ht="12.75" customHeight="1">
      <c r="A240" s="38"/>
      <c r="B240" s="39"/>
      <c r="C240" s="39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5"/>
    </row>
    <row r="241" ht="20.25" customHeight="1">
      <c r="B241" s="18" t="s">
        <v>4</v>
      </c>
    </row>
    <row r="242" ht="12.75" customHeight="1">
      <c r="E242" s="19" t="s">
        <v>5</v>
      </c>
    </row>
    <row r="243" ht="12.75" customHeight="1">
      <c r="E243" s="16" t="s">
        <v>6</v>
      </c>
    </row>
    <row r="244" spans="1:6" ht="12.75" customHeight="1">
      <c r="A244" s="13"/>
      <c r="F244" s="16" t="s">
        <v>17</v>
      </c>
    </row>
    <row r="245" spans="5:10" ht="12.75" customHeight="1">
      <c r="E245" s="17" t="s">
        <v>41</v>
      </c>
      <c r="J245" s="7">
        <v>7</v>
      </c>
    </row>
    <row r="246" ht="12.75" customHeight="1">
      <c r="G246" s="17" t="s">
        <v>15</v>
      </c>
    </row>
    <row r="247" spans="2:10" ht="12.75" customHeight="1">
      <c r="B247" s="15" t="str">
        <f>+A258</f>
        <v>J. Richards</v>
      </c>
      <c r="C247" s="15"/>
      <c r="D247" s="1"/>
      <c r="F247" s="4"/>
      <c r="G247" s="11"/>
      <c r="H247" s="4"/>
      <c r="J247" s="15" t="str">
        <f>+A270</f>
        <v>C. O`Niell</v>
      </c>
    </row>
    <row r="248" spans="2:14" ht="12.75" customHeight="1">
      <c r="B248" s="15" t="str">
        <f>+A259</f>
        <v>D. Richards</v>
      </c>
      <c r="C248" s="15"/>
      <c r="D248" s="1"/>
      <c r="E248" s="11">
        <f>+J260</f>
        <v>181</v>
      </c>
      <c r="F248" s="4"/>
      <c r="G248" s="19" t="s">
        <v>54</v>
      </c>
      <c r="H248" s="4"/>
      <c r="I248" s="11"/>
      <c r="J248" s="15" t="str">
        <f>+A271</f>
        <v>N. Leverton</v>
      </c>
      <c r="N248" s="11">
        <f>+J272</f>
        <v>190</v>
      </c>
    </row>
    <row r="249" spans="2:9" ht="12.75" customHeight="1">
      <c r="B249" s="15"/>
      <c r="C249" s="15"/>
      <c r="D249" s="1"/>
      <c r="E249" s="11"/>
      <c r="F249" s="4"/>
      <c r="G249" s="11"/>
      <c r="H249" s="4"/>
      <c r="I249" s="11"/>
    </row>
    <row r="250" spans="2:10" ht="12.75" customHeight="1">
      <c r="B250" s="15" t="str">
        <f>+A262</f>
        <v>Mrs.J. Trewella</v>
      </c>
      <c r="C250" s="15"/>
      <c r="D250" s="1"/>
      <c r="E250" s="11"/>
      <c r="G250" s="4"/>
      <c r="H250" s="4"/>
      <c r="J250" s="15" t="str">
        <f>+A266</f>
        <v>Mrs.M. Smith</v>
      </c>
    </row>
    <row r="251" spans="2:14" ht="12.75" customHeight="1">
      <c r="B251" s="15" t="str">
        <f>+A263</f>
        <v>C. Trewella</v>
      </c>
      <c r="E251" s="11">
        <f>+J264</f>
        <v>182</v>
      </c>
      <c r="G251" s="19" t="s">
        <v>52</v>
      </c>
      <c r="H251" s="4"/>
      <c r="I251" s="11"/>
      <c r="J251" s="15" t="str">
        <f>+A267</f>
        <v>M. Jones</v>
      </c>
      <c r="N251" s="11">
        <f>+J268</f>
        <v>188</v>
      </c>
    </row>
    <row r="252" spans="1:8" ht="12.75" customHeight="1">
      <c r="A252" s="23"/>
      <c r="B252" s="5"/>
      <c r="F252" s="4"/>
      <c r="G252" s="4"/>
      <c r="H252" s="4"/>
    </row>
    <row r="253" spans="1:8" ht="12.75" customHeight="1">
      <c r="A253" s="9"/>
      <c r="B253" s="8"/>
      <c r="G253" s="4"/>
      <c r="H253" s="4"/>
    </row>
    <row r="254" spans="1:8" ht="12.75" customHeight="1">
      <c r="A254" s="9"/>
      <c r="B254" s="8"/>
      <c r="G254" s="19"/>
      <c r="H254" s="4"/>
    </row>
    <row r="255" spans="2:4" ht="12.75" customHeight="1">
      <c r="B255" s="3" t="s">
        <v>2</v>
      </c>
      <c r="C255" s="3" t="s">
        <v>7</v>
      </c>
      <c r="D255" s="2" t="s">
        <v>3</v>
      </c>
    </row>
    <row r="256" spans="1:15" ht="12.75" customHeight="1">
      <c r="A256" s="2" t="s">
        <v>0</v>
      </c>
      <c r="B256" s="3" t="s">
        <v>1</v>
      </c>
      <c r="C256" s="3" t="s">
        <v>1</v>
      </c>
      <c r="D256" s="7">
        <v>1</v>
      </c>
      <c r="E256" s="7">
        <v>2</v>
      </c>
      <c r="F256" s="7">
        <v>3</v>
      </c>
      <c r="G256" s="7">
        <v>4</v>
      </c>
      <c r="H256" s="7">
        <v>5</v>
      </c>
      <c r="I256" s="7">
        <v>6</v>
      </c>
      <c r="J256" s="7">
        <v>7</v>
      </c>
      <c r="K256" s="7">
        <v>8</v>
      </c>
      <c r="L256" s="7">
        <v>9</v>
      </c>
      <c r="M256" s="7">
        <v>10</v>
      </c>
      <c r="N256" s="12" t="s">
        <v>13</v>
      </c>
      <c r="O256" s="12" t="s">
        <v>14</v>
      </c>
    </row>
    <row r="257" spans="1:15" ht="12.75" customHeight="1">
      <c r="A257" s="23" t="s">
        <v>18</v>
      </c>
      <c r="B257" s="4"/>
      <c r="C257" s="5"/>
      <c r="D257" s="7"/>
      <c r="E257" s="7"/>
      <c r="F257" s="7"/>
      <c r="G257" s="7"/>
      <c r="H257" s="7"/>
      <c r="I257" s="2"/>
      <c r="J257" s="2"/>
      <c r="K257" s="2"/>
      <c r="L257" s="2"/>
      <c r="M257" s="2"/>
      <c r="N257" s="3"/>
      <c r="O257" s="3"/>
    </row>
    <row r="258" spans="1:15" ht="12.75" customHeight="1">
      <c r="A258" s="9" t="s">
        <v>22</v>
      </c>
      <c r="B258" s="8">
        <v>94</v>
      </c>
      <c r="C258" s="6"/>
      <c r="D258" s="4">
        <v>88</v>
      </c>
      <c r="E258" s="4">
        <v>95</v>
      </c>
      <c r="F258" s="4">
        <v>90</v>
      </c>
      <c r="G258" s="4">
        <v>92</v>
      </c>
      <c r="H258" s="4">
        <v>94</v>
      </c>
      <c r="I258" s="4">
        <v>91</v>
      </c>
      <c r="J258" s="4">
        <v>88</v>
      </c>
      <c r="K258" s="4"/>
      <c r="L258" s="4"/>
      <c r="M258" s="4"/>
      <c r="N258" s="4">
        <f>SUM(D258+E258+F258+G258+H258+I258+J258+K258+L258+M258)</f>
        <v>638</v>
      </c>
      <c r="O258" s="8">
        <f>IF(COUNT(D258:M258),AVERAGE(D258:M258)," ")</f>
        <v>91.14285714285714</v>
      </c>
    </row>
    <row r="259" spans="1:15" ht="12.75" customHeight="1">
      <c r="A259" s="9" t="s">
        <v>21</v>
      </c>
      <c r="B259" s="8">
        <v>92.6</v>
      </c>
      <c r="D259" s="4">
        <v>96</v>
      </c>
      <c r="E259" s="4">
        <v>94</v>
      </c>
      <c r="F259" s="4">
        <v>93</v>
      </c>
      <c r="G259" s="4">
        <v>94</v>
      </c>
      <c r="H259" s="4">
        <v>92</v>
      </c>
      <c r="I259" s="4">
        <v>94</v>
      </c>
      <c r="J259" s="4">
        <v>93</v>
      </c>
      <c r="K259" s="4"/>
      <c r="L259" s="4"/>
      <c r="M259" s="11"/>
      <c r="N259" s="4">
        <f>SUM(D259+E259+F259+G259+H259+I259+J259+K259+L259+M259)</f>
        <v>656</v>
      </c>
      <c r="O259" s="8">
        <f>IF(COUNT(D259:M259),AVERAGE(D259:M259)," ")</f>
        <v>93.71428571428571</v>
      </c>
    </row>
    <row r="260" spans="1:14" ht="12.75" customHeight="1">
      <c r="A260" s="9"/>
      <c r="B260" s="6"/>
      <c r="C260" s="6">
        <f>+B258+B259</f>
        <v>186.6</v>
      </c>
      <c r="D260" s="4">
        <f aca="true" t="shared" si="24" ref="D260:M260">SUM(D258:D259)</f>
        <v>184</v>
      </c>
      <c r="E260" s="4">
        <f t="shared" si="24"/>
        <v>189</v>
      </c>
      <c r="F260" s="4">
        <f t="shared" si="24"/>
        <v>183</v>
      </c>
      <c r="G260" s="4">
        <f t="shared" si="24"/>
        <v>186</v>
      </c>
      <c r="H260" s="4">
        <f t="shared" si="24"/>
        <v>186</v>
      </c>
      <c r="I260" s="4">
        <f t="shared" si="24"/>
        <v>185</v>
      </c>
      <c r="J260" s="4">
        <f t="shared" si="24"/>
        <v>181</v>
      </c>
      <c r="K260" s="4">
        <f t="shared" si="24"/>
        <v>0</v>
      </c>
      <c r="L260" s="4">
        <f t="shared" si="24"/>
        <v>0</v>
      </c>
      <c r="M260" s="4">
        <f t="shared" si="24"/>
        <v>0</v>
      </c>
      <c r="N260" s="4">
        <f>SUM(D260:M260)</f>
        <v>1294</v>
      </c>
    </row>
    <row r="261" spans="1:15" ht="12.75" customHeight="1">
      <c r="A261" s="15" t="s">
        <v>46</v>
      </c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8"/>
    </row>
    <row r="262" spans="1:15" ht="12.75" customHeight="1">
      <c r="A262" s="9" t="s">
        <v>47</v>
      </c>
      <c r="B262" s="4">
        <v>94.3</v>
      </c>
      <c r="C262" s="5"/>
      <c r="D262" s="4">
        <v>95</v>
      </c>
      <c r="E262" s="4">
        <v>97</v>
      </c>
      <c r="F262" s="4">
        <v>97</v>
      </c>
      <c r="G262" s="4">
        <v>92</v>
      </c>
      <c r="H262" s="56">
        <v>92</v>
      </c>
      <c r="I262" s="4">
        <v>92</v>
      </c>
      <c r="J262" s="4">
        <v>92</v>
      </c>
      <c r="K262" s="4"/>
      <c r="L262" s="4"/>
      <c r="M262" s="4"/>
      <c r="N262" s="4">
        <f>SUM(D262+E262+F262+G262+H262+I262+J262+K262+L262+M262)</f>
        <v>657</v>
      </c>
      <c r="O262" s="8">
        <f>IF(COUNT(D262:M262),AVERAGE(D262:M262)," ")</f>
        <v>93.85714285714286</v>
      </c>
    </row>
    <row r="263" spans="1:15" ht="12.75" customHeight="1">
      <c r="A263" s="9" t="s">
        <v>48</v>
      </c>
      <c r="B263" s="4">
        <v>92.2</v>
      </c>
      <c r="D263" s="4">
        <v>94</v>
      </c>
      <c r="E263" s="4">
        <v>90</v>
      </c>
      <c r="F263" s="4">
        <v>94</v>
      </c>
      <c r="G263" s="4">
        <v>93</v>
      </c>
      <c r="H263" s="4">
        <v>95</v>
      </c>
      <c r="I263" s="4">
        <v>97</v>
      </c>
      <c r="J263" s="4">
        <v>90</v>
      </c>
      <c r="N263" s="4">
        <f>SUM(D263+E263+F263+G263+H263+I263+J263+K263+L263+M263)</f>
        <v>653</v>
      </c>
      <c r="O263" s="8">
        <f>IF(COUNT(D263:M263),AVERAGE(D263:M263)," ")</f>
        <v>93.28571428571429</v>
      </c>
    </row>
    <row r="264" spans="1:15" ht="12.75" customHeight="1">
      <c r="A264" s="9"/>
      <c r="B264" s="6"/>
      <c r="C264" s="6">
        <f>+B262+B263</f>
        <v>186.5</v>
      </c>
      <c r="D264" s="4">
        <f aca="true" t="shared" si="25" ref="D264:M264">SUM(D262:D263)</f>
        <v>189</v>
      </c>
      <c r="E264" s="4">
        <f t="shared" si="25"/>
        <v>187</v>
      </c>
      <c r="F264" s="4">
        <f t="shared" si="25"/>
        <v>191</v>
      </c>
      <c r="G264" s="4">
        <f t="shared" si="25"/>
        <v>185</v>
      </c>
      <c r="H264" s="4">
        <f t="shared" si="25"/>
        <v>187</v>
      </c>
      <c r="I264" s="4">
        <f t="shared" si="25"/>
        <v>189</v>
      </c>
      <c r="J264" s="4">
        <f t="shared" si="25"/>
        <v>182</v>
      </c>
      <c r="K264" s="4">
        <f t="shared" si="25"/>
        <v>0</v>
      </c>
      <c r="L264" s="4">
        <f t="shared" si="25"/>
        <v>0</v>
      </c>
      <c r="M264" s="4">
        <f t="shared" si="25"/>
        <v>0</v>
      </c>
      <c r="N264" s="4">
        <f>SUM(D264:M264)</f>
        <v>1310</v>
      </c>
      <c r="O264" s="8"/>
    </row>
    <row r="265" spans="1:15" ht="12.75" customHeight="1">
      <c r="A265" s="21" t="s">
        <v>28</v>
      </c>
      <c r="B265" s="4"/>
      <c r="C265" s="5" t="s">
        <v>49</v>
      </c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8"/>
    </row>
    <row r="266" spans="1:15" ht="12.75" customHeight="1">
      <c r="A266" s="9" t="s">
        <v>32</v>
      </c>
      <c r="B266" s="8">
        <v>93.6</v>
      </c>
      <c r="C266" s="5"/>
      <c r="D266" s="4">
        <v>93</v>
      </c>
      <c r="E266" s="4">
        <v>90</v>
      </c>
      <c r="F266" s="4">
        <v>97</v>
      </c>
      <c r="G266" s="4">
        <v>93</v>
      </c>
      <c r="H266" s="4">
        <v>97</v>
      </c>
      <c r="I266" s="4">
        <v>92</v>
      </c>
      <c r="J266" s="4">
        <v>91</v>
      </c>
      <c r="K266" s="4"/>
      <c r="L266" s="4"/>
      <c r="M266" s="4"/>
      <c r="N266" s="4">
        <f>SUM(D266+E266+F266+G266+H266+I266+J266+K266+L266+M266)</f>
        <v>653</v>
      </c>
      <c r="O266" s="8">
        <f>IF(COUNT(D266:M266),AVERAGE(D266:M266)," ")</f>
        <v>93.28571428571429</v>
      </c>
    </row>
    <row r="267" spans="1:15" ht="12.75" customHeight="1">
      <c r="A267" s="9" t="s">
        <v>31</v>
      </c>
      <c r="B267" s="8">
        <v>92.2</v>
      </c>
      <c r="D267" s="4">
        <v>95</v>
      </c>
      <c r="E267" s="4">
        <v>94</v>
      </c>
      <c r="F267" s="4">
        <v>96</v>
      </c>
      <c r="G267" s="22">
        <v>97</v>
      </c>
      <c r="H267" s="4">
        <v>93</v>
      </c>
      <c r="I267" s="4">
        <v>97</v>
      </c>
      <c r="J267" s="4">
        <v>97</v>
      </c>
      <c r="K267" s="4"/>
      <c r="L267" s="4"/>
      <c r="M267" s="4"/>
      <c r="N267" s="4">
        <f>SUM(D267+E267+F267+G267+H267+I267+J267+K267+L267+M267)</f>
        <v>669</v>
      </c>
      <c r="O267" s="8">
        <f>IF(COUNT(D267:M267),AVERAGE(D267:M267)," ")</f>
        <v>95.57142857142857</v>
      </c>
    </row>
    <row r="268" spans="1:15" ht="12.75" customHeight="1">
      <c r="A268" s="9"/>
      <c r="B268" s="6"/>
      <c r="C268" s="6">
        <f>+B266+B267</f>
        <v>185.8</v>
      </c>
      <c r="D268" s="4">
        <f aca="true" t="shared" si="26" ref="D268:M268">SUM(D266:D267)</f>
        <v>188</v>
      </c>
      <c r="E268" s="4">
        <f t="shared" si="26"/>
        <v>184</v>
      </c>
      <c r="F268" s="4">
        <f t="shared" si="26"/>
        <v>193</v>
      </c>
      <c r="G268" s="4">
        <f t="shared" si="26"/>
        <v>190</v>
      </c>
      <c r="H268" s="4">
        <f t="shared" si="26"/>
        <v>190</v>
      </c>
      <c r="I268" s="4">
        <f t="shared" si="26"/>
        <v>189</v>
      </c>
      <c r="J268" s="4">
        <f t="shared" si="26"/>
        <v>188</v>
      </c>
      <c r="K268" s="4">
        <f t="shared" si="26"/>
        <v>0</v>
      </c>
      <c r="L268" s="4">
        <f t="shared" si="26"/>
        <v>0</v>
      </c>
      <c r="M268" s="4">
        <f t="shared" si="26"/>
        <v>0</v>
      </c>
      <c r="N268" s="4">
        <f>SUM(D268:M268)</f>
        <v>1322</v>
      </c>
      <c r="O268" s="8"/>
    </row>
    <row r="269" spans="1:14" ht="12.75" customHeight="1">
      <c r="A269" s="15" t="s">
        <v>28</v>
      </c>
      <c r="B269" s="4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5" ht="12.75" customHeight="1">
      <c r="A270" s="9" t="s">
        <v>33</v>
      </c>
      <c r="B270" s="8">
        <v>90.2</v>
      </c>
      <c r="C270" s="5"/>
      <c r="D270" s="4">
        <v>89</v>
      </c>
      <c r="E270" s="4">
        <v>91</v>
      </c>
      <c r="F270" s="4">
        <v>92</v>
      </c>
      <c r="G270" s="4">
        <v>86</v>
      </c>
      <c r="H270" s="4">
        <v>93</v>
      </c>
      <c r="I270" s="4">
        <v>90</v>
      </c>
      <c r="J270" s="4">
        <v>94</v>
      </c>
      <c r="K270" s="4"/>
      <c r="L270" s="4"/>
      <c r="M270" s="4"/>
      <c r="N270" s="4">
        <f>SUM(D270+E270+F270+G270+H270+I270+J270+K270+L270+M270)</f>
        <v>635</v>
      </c>
      <c r="O270" s="8">
        <f>IF(COUNT(D270:M270),AVERAGE(D270:M270)," ")</f>
        <v>90.71428571428571</v>
      </c>
    </row>
    <row r="271" spans="1:15" ht="12.75" customHeight="1">
      <c r="A271" s="9" t="s">
        <v>34</v>
      </c>
      <c r="B271" s="8">
        <v>90</v>
      </c>
      <c r="D271" s="4">
        <v>89</v>
      </c>
      <c r="E271" s="4">
        <v>92</v>
      </c>
      <c r="F271" s="4">
        <v>93</v>
      </c>
      <c r="G271" s="4">
        <v>88</v>
      </c>
      <c r="H271" s="4">
        <v>93</v>
      </c>
      <c r="I271" s="4">
        <v>89</v>
      </c>
      <c r="J271" s="4">
        <v>96</v>
      </c>
      <c r="K271" s="4"/>
      <c r="L271" s="4"/>
      <c r="M271" s="4"/>
      <c r="N271" s="4">
        <f>SUM(D271+E271+F271+G271+H271+I271+J271+K271+L271+M271)</f>
        <v>640</v>
      </c>
      <c r="O271" s="8">
        <f>IF(COUNT(D271:M271),AVERAGE(D271:M271)," ")</f>
        <v>91.42857142857143</v>
      </c>
    </row>
    <row r="272" spans="1:14" ht="12.75" customHeight="1">
      <c r="A272" s="9"/>
      <c r="B272" s="6"/>
      <c r="C272" s="6">
        <f>+B270+B271</f>
        <v>180.2</v>
      </c>
      <c r="D272" s="4">
        <f aca="true" t="shared" si="27" ref="D272:M272">SUM(D270:D271)</f>
        <v>178</v>
      </c>
      <c r="E272" s="4">
        <f t="shared" si="27"/>
        <v>183</v>
      </c>
      <c r="F272" s="4">
        <f t="shared" si="27"/>
        <v>185</v>
      </c>
      <c r="G272" s="4">
        <f t="shared" si="27"/>
        <v>174</v>
      </c>
      <c r="H272" s="4">
        <f t="shared" si="27"/>
        <v>186</v>
      </c>
      <c r="I272" s="4">
        <f t="shared" si="27"/>
        <v>179</v>
      </c>
      <c r="J272" s="4">
        <f t="shared" si="27"/>
        <v>190</v>
      </c>
      <c r="K272" s="4">
        <f t="shared" si="27"/>
        <v>0</v>
      </c>
      <c r="L272" s="4">
        <f t="shared" si="27"/>
        <v>0</v>
      </c>
      <c r="M272" s="4">
        <f t="shared" si="27"/>
        <v>0</v>
      </c>
      <c r="N272" s="4">
        <f>SUM(D272:M272)</f>
        <v>1275</v>
      </c>
    </row>
    <row r="273" spans="1:14" ht="12.75" customHeight="1">
      <c r="A273" s="1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5" ht="12.75" customHeight="1">
      <c r="A274" s="14"/>
      <c r="B274" s="20"/>
      <c r="C274" s="6"/>
      <c r="G274" s="10" t="s">
        <v>9</v>
      </c>
      <c r="H274" s="10" t="s">
        <v>8</v>
      </c>
      <c r="I274" s="10" t="s">
        <v>10</v>
      </c>
      <c r="J274" s="10" t="s">
        <v>11</v>
      </c>
      <c r="K274" s="10" t="s">
        <v>12</v>
      </c>
      <c r="L274" s="10" t="s">
        <v>13</v>
      </c>
      <c r="M274" s="4"/>
      <c r="N274" s="4"/>
      <c r="O274" s="8"/>
    </row>
    <row r="275" spans="1:15" ht="12.75" customHeight="1">
      <c r="A275" s="50"/>
      <c r="B275" s="53" t="s">
        <v>44</v>
      </c>
      <c r="C275" s="54"/>
      <c r="D275" s="15"/>
      <c r="E275" s="15"/>
      <c r="F275" s="15"/>
      <c r="G275" s="49">
        <f>+J245</f>
        <v>7</v>
      </c>
      <c r="H275" s="49">
        <v>5</v>
      </c>
      <c r="I275" s="49">
        <v>0</v>
      </c>
      <c r="J275" s="49">
        <v>2</v>
      </c>
      <c r="K275" s="48">
        <f>+H275*2+I275*1</f>
        <v>10</v>
      </c>
      <c r="L275" s="49">
        <f>+N268</f>
        <v>1322</v>
      </c>
      <c r="M275" s="4"/>
      <c r="N275" s="4"/>
      <c r="O275" s="8"/>
    </row>
    <row r="276" spans="1:15" ht="12.75" customHeight="1">
      <c r="A276" s="14"/>
      <c r="B276" s="53" t="s">
        <v>50</v>
      </c>
      <c r="C276" s="54"/>
      <c r="D276" s="15"/>
      <c r="E276" s="15"/>
      <c r="F276" s="15"/>
      <c r="G276" s="49">
        <f>+J245</f>
        <v>7</v>
      </c>
      <c r="H276" s="49">
        <v>5</v>
      </c>
      <c r="I276" s="49">
        <v>0</v>
      </c>
      <c r="J276" s="49">
        <v>2</v>
      </c>
      <c r="K276" s="48">
        <f>+H276*2+I276*1</f>
        <v>10</v>
      </c>
      <c r="L276" s="49">
        <f>+N264</f>
        <v>1310</v>
      </c>
      <c r="M276" s="4"/>
      <c r="N276" s="4"/>
      <c r="O276" s="8"/>
    </row>
    <row r="277" spans="1:15" ht="12.75" customHeight="1">
      <c r="A277" s="15"/>
      <c r="B277" s="55" t="s">
        <v>43</v>
      </c>
      <c r="C277" s="54"/>
      <c r="D277" s="15"/>
      <c r="E277" s="15"/>
      <c r="F277" s="15"/>
      <c r="G277" s="49">
        <f>+J245</f>
        <v>7</v>
      </c>
      <c r="H277" s="49">
        <v>3</v>
      </c>
      <c r="I277" s="49">
        <v>0</v>
      </c>
      <c r="J277" s="49">
        <v>4</v>
      </c>
      <c r="K277" s="48">
        <f>+H277*2+I277*1</f>
        <v>6</v>
      </c>
      <c r="L277" s="49">
        <f>++N260</f>
        <v>1294</v>
      </c>
      <c r="M277" s="4"/>
      <c r="N277" s="4"/>
      <c r="O277" s="8"/>
    </row>
    <row r="278" spans="1:15" ht="12.75" customHeight="1">
      <c r="A278" s="14"/>
      <c r="B278" s="53" t="s">
        <v>45</v>
      </c>
      <c r="C278" s="54"/>
      <c r="D278" s="15"/>
      <c r="E278" s="15"/>
      <c r="F278" s="15"/>
      <c r="G278" s="49">
        <f>+J245</f>
        <v>7</v>
      </c>
      <c r="H278" s="49">
        <v>1</v>
      </c>
      <c r="I278" s="49">
        <v>0</v>
      </c>
      <c r="J278" s="49">
        <v>6</v>
      </c>
      <c r="K278" s="48">
        <f>+H278*2+I278*1</f>
        <v>2</v>
      </c>
      <c r="L278" s="49">
        <f>+N272</f>
        <v>1275</v>
      </c>
      <c r="M278" s="4"/>
      <c r="N278" s="4"/>
      <c r="O278" s="8"/>
    </row>
    <row r="279" spans="1:15" ht="12.75" customHeight="1">
      <c r="A279" s="36"/>
      <c r="B279" s="37"/>
      <c r="C279" s="37"/>
      <c r="D279" s="30"/>
      <c r="E279" s="30"/>
      <c r="F279" s="30"/>
      <c r="G279" s="30"/>
      <c r="H279" s="30"/>
      <c r="I279" s="34"/>
      <c r="J279" s="34"/>
      <c r="K279" s="34"/>
      <c r="L279" s="34"/>
      <c r="M279" s="34"/>
      <c r="N279" s="33"/>
      <c r="O279" s="33"/>
    </row>
    <row r="280" spans="1:15" ht="12.75" customHeight="1">
      <c r="A280" s="38"/>
      <c r="M280" s="22"/>
      <c r="N280" s="22"/>
      <c r="O280" s="25"/>
    </row>
    <row r="281" ht="20.25" customHeight="1">
      <c r="B281" s="18" t="s">
        <v>4</v>
      </c>
    </row>
    <row r="282" ht="12.75" customHeight="1">
      <c r="E282" s="19" t="s">
        <v>5</v>
      </c>
    </row>
    <row r="283" ht="12.75" customHeight="1">
      <c r="E283" s="16" t="s">
        <v>6</v>
      </c>
    </row>
    <row r="284" spans="1:6" ht="12.75" customHeight="1">
      <c r="A284" s="13"/>
      <c r="F284" s="16" t="s">
        <v>17</v>
      </c>
    </row>
    <row r="285" spans="5:10" ht="12.75" customHeight="1">
      <c r="E285" s="17" t="s">
        <v>41</v>
      </c>
      <c r="J285" s="7">
        <v>8</v>
      </c>
    </row>
    <row r="286" ht="12.75" customHeight="1">
      <c r="G286" s="17" t="s">
        <v>15</v>
      </c>
    </row>
    <row r="287" spans="2:10" ht="12.75" customHeight="1">
      <c r="B287" s="15" t="str">
        <f>+A298</f>
        <v>J. Richards</v>
      </c>
      <c r="C287" s="15"/>
      <c r="D287" s="1"/>
      <c r="F287" s="4"/>
      <c r="G287" s="11"/>
      <c r="H287" s="4"/>
      <c r="J287" s="15" t="str">
        <f>+A306</f>
        <v>Mrs.M. Smith</v>
      </c>
    </row>
    <row r="288" spans="2:14" ht="12.75" customHeight="1">
      <c r="B288" s="15" t="str">
        <f>+A299</f>
        <v>D. Richards</v>
      </c>
      <c r="C288" s="15"/>
      <c r="D288" s="1"/>
      <c r="E288" s="11">
        <f>+K300</f>
        <v>183</v>
      </c>
      <c r="F288" s="4"/>
      <c r="G288" s="19" t="s">
        <v>52</v>
      </c>
      <c r="H288" s="4"/>
      <c r="I288" s="11"/>
      <c r="J288" s="15" t="str">
        <f>+A307</f>
        <v>M. Jones</v>
      </c>
      <c r="N288" s="11">
        <f>+K308</f>
        <v>195</v>
      </c>
    </row>
    <row r="289" spans="2:9" ht="12.75" customHeight="1">
      <c r="B289" s="15"/>
      <c r="C289" s="15"/>
      <c r="D289" s="1"/>
      <c r="E289" s="11"/>
      <c r="F289" s="4"/>
      <c r="G289" s="11"/>
      <c r="H289" s="4"/>
      <c r="I289" s="11"/>
    </row>
    <row r="290" spans="2:10" ht="12.75" customHeight="1">
      <c r="B290" s="15" t="str">
        <f>+A302</f>
        <v>Mrs.J. Trewella</v>
      </c>
      <c r="C290" s="15"/>
      <c r="D290" s="1"/>
      <c r="E290" s="11"/>
      <c r="G290" s="4"/>
      <c r="H290" s="4"/>
      <c r="J290" s="15" t="str">
        <f>+A310</f>
        <v>C. O`Niell</v>
      </c>
    </row>
    <row r="291" spans="2:14" ht="12.75" customHeight="1">
      <c r="B291" s="15" t="str">
        <f>+A303</f>
        <v>C. Trewella</v>
      </c>
      <c r="E291" s="11">
        <f>+K304</f>
        <v>182</v>
      </c>
      <c r="G291" s="19" t="s">
        <v>52</v>
      </c>
      <c r="H291" s="4"/>
      <c r="I291" s="11"/>
      <c r="J291" s="15" t="str">
        <f>+A311</f>
        <v>N. Leverton</v>
      </c>
      <c r="N291" s="11">
        <f>+K312</f>
        <v>183</v>
      </c>
    </row>
    <row r="292" spans="1:8" ht="12.75" customHeight="1">
      <c r="A292" s="23"/>
      <c r="B292" s="5"/>
      <c r="F292" s="4"/>
      <c r="G292" s="4"/>
      <c r="H292" s="4"/>
    </row>
    <row r="293" spans="1:8" ht="12.75" customHeight="1">
      <c r="A293" s="9"/>
      <c r="B293" s="8"/>
      <c r="G293" s="4"/>
      <c r="H293" s="4"/>
    </row>
    <row r="294" spans="1:8" ht="12.75" customHeight="1">
      <c r="A294" s="9"/>
      <c r="B294" s="8"/>
      <c r="G294" s="19"/>
      <c r="H294" s="4"/>
    </row>
    <row r="295" spans="2:4" ht="12.75" customHeight="1">
      <c r="B295" s="3" t="s">
        <v>2</v>
      </c>
      <c r="C295" s="3" t="s">
        <v>7</v>
      </c>
      <c r="D295" s="2" t="s">
        <v>3</v>
      </c>
    </row>
    <row r="296" spans="1:15" ht="12.75" customHeight="1">
      <c r="A296" s="2" t="s">
        <v>0</v>
      </c>
      <c r="B296" s="3" t="s">
        <v>1</v>
      </c>
      <c r="C296" s="3" t="s">
        <v>1</v>
      </c>
      <c r="D296" s="7">
        <v>1</v>
      </c>
      <c r="E296" s="7">
        <v>2</v>
      </c>
      <c r="F296" s="7">
        <v>3</v>
      </c>
      <c r="G296" s="7">
        <v>4</v>
      </c>
      <c r="H296" s="7">
        <v>5</v>
      </c>
      <c r="I296" s="7">
        <v>6</v>
      </c>
      <c r="J296" s="7">
        <v>7</v>
      </c>
      <c r="K296" s="7">
        <v>8</v>
      </c>
      <c r="L296" s="7">
        <v>9</v>
      </c>
      <c r="M296" s="7">
        <v>10</v>
      </c>
      <c r="N296" s="12" t="s">
        <v>13</v>
      </c>
      <c r="O296" s="12" t="s">
        <v>14</v>
      </c>
    </row>
    <row r="297" spans="1:15" ht="12.75" customHeight="1">
      <c r="A297" s="15" t="s">
        <v>18</v>
      </c>
      <c r="B297" s="4"/>
      <c r="C297" s="5"/>
      <c r="D297" s="7"/>
      <c r="E297" s="7"/>
      <c r="F297" s="7"/>
      <c r="G297" s="7"/>
      <c r="H297" s="7"/>
      <c r="I297" s="2"/>
      <c r="J297" s="2"/>
      <c r="K297" s="2"/>
      <c r="L297" s="2"/>
      <c r="M297" s="2"/>
      <c r="N297" s="3"/>
      <c r="O297" s="3"/>
    </row>
    <row r="298" spans="1:15" ht="12.75" customHeight="1">
      <c r="A298" s="9" t="s">
        <v>22</v>
      </c>
      <c r="B298" s="8">
        <v>94</v>
      </c>
      <c r="C298" s="6"/>
      <c r="D298" s="4">
        <v>88</v>
      </c>
      <c r="E298" s="4">
        <v>95</v>
      </c>
      <c r="F298" s="4">
        <v>90</v>
      </c>
      <c r="G298" s="4">
        <v>92</v>
      </c>
      <c r="H298" s="4">
        <v>94</v>
      </c>
      <c r="I298" s="4">
        <v>91</v>
      </c>
      <c r="J298" s="4">
        <v>88</v>
      </c>
      <c r="K298" s="4">
        <v>95</v>
      </c>
      <c r="L298" s="4"/>
      <c r="M298" s="4"/>
      <c r="N298" s="4">
        <f>SUM(D298+E298+F298+G298+H298+I298+J298+K298+L298+M298)</f>
        <v>733</v>
      </c>
      <c r="O298" s="8">
        <f>IF(COUNT(D298:M298),AVERAGE(D298:M298)," ")</f>
        <v>91.625</v>
      </c>
    </row>
    <row r="299" spans="1:15" ht="12.75" customHeight="1">
      <c r="A299" s="9" t="s">
        <v>21</v>
      </c>
      <c r="B299" s="8">
        <v>92.6</v>
      </c>
      <c r="D299" s="4">
        <v>96</v>
      </c>
      <c r="E299" s="4">
        <v>94</v>
      </c>
      <c r="F299" s="4">
        <v>93</v>
      </c>
      <c r="G299" s="4">
        <v>94</v>
      </c>
      <c r="H299" s="4">
        <v>92</v>
      </c>
      <c r="I299" s="4">
        <v>94</v>
      </c>
      <c r="J299" s="4">
        <v>93</v>
      </c>
      <c r="K299" s="4">
        <v>88</v>
      </c>
      <c r="L299" s="4"/>
      <c r="M299" s="11"/>
      <c r="N299" s="4">
        <f>SUM(D299+E299+F299+G299+H299+I299+J299+K299+L299+M299)</f>
        <v>744</v>
      </c>
      <c r="O299" s="8">
        <f>IF(COUNT(D299:M299),AVERAGE(D299:M299)," ")</f>
        <v>93</v>
      </c>
    </row>
    <row r="300" spans="1:14" ht="12.75" customHeight="1">
      <c r="A300" s="9"/>
      <c r="B300" s="6"/>
      <c r="C300" s="6">
        <f>+B298+B299</f>
        <v>186.6</v>
      </c>
      <c r="D300" s="4">
        <f aca="true" t="shared" si="28" ref="D300:M300">SUM(D298:D299)</f>
        <v>184</v>
      </c>
      <c r="E300" s="4">
        <f t="shared" si="28"/>
        <v>189</v>
      </c>
      <c r="F300" s="4">
        <f t="shared" si="28"/>
        <v>183</v>
      </c>
      <c r="G300" s="4">
        <f t="shared" si="28"/>
        <v>186</v>
      </c>
      <c r="H300" s="4">
        <f t="shared" si="28"/>
        <v>186</v>
      </c>
      <c r="I300" s="4">
        <f t="shared" si="28"/>
        <v>185</v>
      </c>
      <c r="J300" s="4">
        <f t="shared" si="28"/>
        <v>181</v>
      </c>
      <c r="K300" s="4">
        <f t="shared" si="28"/>
        <v>183</v>
      </c>
      <c r="L300" s="4">
        <f t="shared" si="28"/>
        <v>0</v>
      </c>
      <c r="M300" s="4">
        <f t="shared" si="28"/>
        <v>0</v>
      </c>
      <c r="N300" s="4">
        <f>SUM(D300:M300)</f>
        <v>1477</v>
      </c>
    </row>
    <row r="301" spans="1:15" ht="12.75" customHeight="1">
      <c r="A301" s="15" t="s">
        <v>46</v>
      </c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8"/>
    </row>
    <row r="302" spans="1:15" ht="12.75" customHeight="1">
      <c r="A302" s="9" t="s">
        <v>47</v>
      </c>
      <c r="B302" s="4">
        <v>94.3</v>
      </c>
      <c r="C302" s="5"/>
      <c r="D302" s="4">
        <v>95</v>
      </c>
      <c r="E302" s="4">
        <v>97</v>
      </c>
      <c r="F302" s="4">
        <v>97</v>
      </c>
      <c r="G302" s="4">
        <v>92</v>
      </c>
      <c r="H302" s="56">
        <v>92</v>
      </c>
      <c r="I302" s="4">
        <v>92</v>
      </c>
      <c r="J302" s="4">
        <v>92</v>
      </c>
      <c r="K302" s="4">
        <v>92</v>
      </c>
      <c r="L302" s="4">
        <v>93</v>
      </c>
      <c r="M302" s="4"/>
      <c r="N302" s="4">
        <f>SUM(D302+E302+F302+G302+H302+I302+J302+K302+L302+M302)</f>
        <v>842</v>
      </c>
      <c r="O302" s="8">
        <f>IF(COUNT(D302:M302),AVERAGE(D302:M302)," ")</f>
        <v>93.55555555555556</v>
      </c>
    </row>
    <row r="303" spans="1:15" ht="12.75" customHeight="1">
      <c r="A303" s="9" t="s">
        <v>48</v>
      </c>
      <c r="B303" s="4">
        <v>92.2</v>
      </c>
      <c r="D303" s="4">
        <v>94</v>
      </c>
      <c r="E303" s="4">
        <v>90</v>
      </c>
      <c r="F303" s="4">
        <v>94</v>
      </c>
      <c r="G303" s="4">
        <v>93</v>
      </c>
      <c r="H303" s="4">
        <v>95</v>
      </c>
      <c r="I303" s="4">
        <v>97</v>
      </c>
      <c r="J303" s="4">
        <v>90</v>
      </c>
      <c r="K303" s="4">
        <v>90</v>
      </c>
      <c r="L303" s="4">
        <v>96</v>
      </c>
      <c r="N303" s="4">
        <f>SUM(D303+E303+F303+G303+H303+I303+J303+K303+L303+M303)</f>
        <v>839</v>
      </c>
      <c r="O303" s="8">
        <f>IF(COUNT(D303:M303),AVERAGE(D303:M303)," ")</f>
        <v>93.22222222222223</v>
      </c>
    </row>
    <row r="304" spans="1:15" ht="12.75" customHeight="1">
      <c r="A304" s="9"/>
      <c r="B304" s="6"/>
      <c r="C304" s="6">
        <f>+B302+B303</f>
        <v>186.5</v>
      </c>
      <c r="D304" s="4">
        <f aca="true" t="shared" si="29" ref="D304:M304">SUM(D302:D303)</f>
        <v>189</v>
      </c>
      <c r="E304" s="4">
        <f t="shared" si="29"/>
        <v>187</v>
      </c>
      <c r="F304" s="4">
        <f t="shared" si="29"/>
        <v>191</v>
      </c>
      <c r="G304" s="4">
        <f t="shared" si="29"/>
        <v>185</v>
      </c>
      <c r="H304" s="4">
        <f t="shared" si="29"/>
        <v>187</v>
      </c>
      <c r="I304" s="4">
        <f t="shared" si="29"/>
        <v>189</v>
      </c>
      <c r="J304" s="4">
        <f t="shared" si="29"/>
        <v>182</v>
      </c>
      <c r="K304" s="4">
        <f t="shared" si="29"/>
        <v>182</v>
      </c>
      <c r="L304" s="4">
        <f t="shared" si="29"/>
        <v>189</v>
      </c>
      <c r="M304" s="4">
        <f t="shared" si="29"/>
        <v>0</v>
      </c>
      <c r="N304" s="4">
        <f>SUM(D304:M304)</f>
        <v>1681</v>
      </c>
      <c r="O304" s="8"/>
    </row>
    <row r="305" spans="1:15" ht="12.75" customHeight="1">
      <c r="A305" s="15" t="s">
        <v>28</v>
      </c>
      <c r="B305" s="4"/>
      <c r="C305" s="5" t="s">
        <v>49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8"/>
    </row>
    <row r="306" spans="1:15" ht="12.75" customHeight="1">
      <c r="A306" s="9" t="s">
        <v>32</v>
      </c>
      <c r="B306" s="8">
        <v>93.6</v>
      </c>
      <c r="C306" s="5"/>
      <c r="D306" s="4">
        <v>93</v>
      </c>
      <c r="E306" s="4">
        <v>90</v>
      </c>
      <c r="F306" s="4">
        <v>97</v>
      </c>
      <c r="G306" s="4">
        <v>93</v>
      </c>
      <c r="H306" s="4">
        <v>97</v>
      </c>
      <c r="I306" s="4">
        <v>92</v>
      </c>
      <c r="J306" s="4">
        <v>91</v>
      </c>
      <c r="K306" s="4">
        <v>95</v>
      </c>
      <c r="L306" s="4">
        <v>92</v>
      </c>
      <c r="M306" s="4"/>
      <c r="N306" s="4">
        <f>SUM(D306+E306+F306+G306+H306+I306+J306+K306+L306+M306)</f>
        <v>840</v>
      </c>
      <c r="O306" s="8">
        <f>IF(COUNT(D306:M306),AVERAGE(D306:M306)," ")</f>
        <v>93.33333333333333</v>
      </c>
    </row>
    <row r="307" spans="1:15" ht="12.75" customHeight="1">
      <c r="A307" s="9" t="s">
        <v>31</v>
      </c>
      <c r="B307" s="8">
        <v>92.2</v>
      </c>
      <c r="D307" s="4">
        <v>95</v>
      </c>
      <c r="E307" s="4">
        <v>94</v>
      </c>
      <c r="F307" s="4">
        <v>96</v>
      </c>
      <c r="G307" s="22">
        <v>97</v>
      </c>
      <c r="H307" s="4">
        <v>93</v>
      </c>
      <c r="I307" s="4">
        <v>97</v>
      </c>
      <c r="J307" s="4">
        <v>97</v>
      </c>
      <c r="K307" s="11">
        <v>100</v>
      </c>
      <c r="L307" s="4">
        <v>94</v>
      </c>
      <c r="M307" s="4"/>
      <c r="N307" s="4">
        <f>SUM(D307+E307+F307+G307+H307+I307+J307+K307+L307+M307)</f>
        <v>863</v>
      </c>
      <c r="O307" s="8">
        <f>IF(COUNT(D307:M307),AVERAGE(D307:M307)," ")</f>
        <v>95.88888888888889</v>
      </c>
    </row>
    <row r="308" spans="1:15" ht="12.75" customHeight="1">
      <c r="A308" s="9"/>
      <c r="B308" s="6"/>
      <c r="C308" s="6">
        <f>+B306+B307</f>
        <v>185.8</v>
      </c>
      <c r="D308" s="4">
        <f aca="true" t="shared" si="30" ref="D308:M308">SUM(D306:D307)</f>
        <v>188</v>
      </c>
      <c r="E308" s="4">
        <f t="shared" si="30"/>
        <v>184</v>
      </c>
      <c r="F308" s="4">
        <f t="shared" si="30"/>
        <v>193</v>
      </c>
      <c r="G308" s="4">
        <f t="shared" si="30"/>
        <v>190</v>
      </c>
      <c r="H308" s="4">
        <f t="shared" si="30"/>
        <v>190</v>
      </c>
      <c r="I308" s="4">
        <f t="shared" si="30"/>
        <v>189</v>
      </c>
      <c r="J308" s="4">
        <f t="shared" si="30"/>
        <v>188</v>
      </c>
      <c r="K308" s="4">
        <f t="shared" si="30"/>
        <v>195</v>
      </c>
      <c r="L308" s="4">
        <f t="shared" si="30"/>
        <v>186</v>
      </c>
      <c r="M308" s="4">
        <f t="shared" si="30"/>
        <v>0</v>
      </c>
      <c r="N308" s="4">
        <f>SUM(D308:M308)</f>
        <v>1703</v>
      </c>
      <c r="O308" s="8"/>
    </row>
    <row r="309" spans="1:14" ht="12.75" customHeight="1">
      <c r="A309" s="15" t="s">
        <v>28</v>
      </c>
      <c r="B309" s="4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5" ht="12.75" customHeight="1">
      <c r="A310" s="9" t="s">
        <v>33</v>
      </c>
      <c r="B310" s="8">
        <v>90.2</v>
      </c>
      <c r="C310" s="5"/>
      <c r="D310" s="4">
        <v>89</v>
      </c>
      <c r="E310" s="4">
        <v>91</v>
      </c>
      <c r="F310" s="4">
        <v>92</v>
      </c>
      <c r="G310" s="4">
        <v>86</v>
      </c>
      <c r="H310" s="4">
        <v>93</v>
      </c>
      <c r="I310" s="4">
        <v>90</v>
      </c>
      <c r="J310" s="4">
        <v>94</v>
      </c>
      <c r="K310" s="4">
        <v>89</v>
      </c>
      <c r="L310" s="4">
        <v>86</v>
      </c>
      <c r="M310" s="4"/>
      <c r="N310" s="4">
        <f>SUM(D310+E310+F310+G310+H310+I310+J310+K310+L310+M310)</f>
        <v>810</v>
      </c>
      <c r="O310" s="8">
        <f>IF(COUNT(D310:M310),AVERAGE(D310:M310)," ")</f>
        <v>90</v>
      </c>
    </row>
    <row r="311" spans="1:15" ht="12.75" customHeight="1">
      <c r="A311" s="9" t="s">
        <v>34</v>
      </c>
      <c r="B311" s="8">
        <v>90</v>
      </c>
      <c r="D311" s="4">
        <v>89</v>
      </c>
      <c r="E311" s="4">
        <v>92</v>
      </c>
      <c r="F311" s="4">
        <v>93</v>
      </c>
      <c r="G311" s="4">
        <v>88</v>
      </c>
      <c r="H311" s="4">
        <v>93</v>
      </c>
      <c r="I311" s="4">
        <v>89</v>
      </c>
      <c r="J311" s="4">
        <v>96</v>
      </c>
      <c r="K311" s="4">
        <v>94</v>
      </c>
      <c r="L311" s="4">
        <v>90</v>
      </c>
      <c r="M311" s="4"/>
      <c r="N311" s="4">
        <f>SUM(D311+E311+F311+G311+H311+I311+J311+K311+L311+M311)</f>
        <v>824</v>
      </c>
      <c r="O311" s="8">
        <f>IF(COUNT(D311:M311),AVERAGE(D311:M311)," ")</f>
        <v>91.55555555555556</v>
      </c>
    </row>
    <row r="312" spans="1:14" ht="12.75" customHeight="1">
      <c r="A312" s="9"/>
      <c r="B312" s="6"/>
      <c r="C312" s="6">
        <f>+B310+B311</f>
        <v>180.2</v>
      </c>
      <c r="D312" s="4">
        <f aca="true" t="shared" si="31" ref="D312:M312">SUM(D310:D311)</f>
        <v>178</v>
      </c>
      <c r="E312" s="4">
        <f t="shared" si="31"/>
        <v>183</v>
      </c>
      <c r="F312" s="4">
        <f t="shared" si="31"/>
        <v>185</v>
      </c>
      <c r="G312" s="4">
        <f t="shared" si="31"/>
        <v>174</v>
      </c>
      <c r="H312" s="4">
        <f t="shared" si="31"/>
        <v>186</v>
      </c>
      <c r="I312" s="4">
        <f t="shared" si="31"/>
        <v>179</v>
      </c>
      <c r="J312" s="4">
        <f t="shared" si="31"/>
        <v>190</v>
      </c>
      <c r="K312" s="4">
        <f t="shared" si="31"/>
        <v>183</v>
      </c>
      <c r="L312" s="4">
        <f t="shared" si="31"/>
        <v>176</v>
      </c>
      <c r="M312" s="4">
        <f t="shared" si="31"/>
        <v>0</v>
      </c>
      <c r="N312" s="4">
        <f>SUM(D312:M312)</f>
        <v>1634</v>
      </c>
    </row>
    <row r="313" spans="1:14" ht="12.75" customHeight="1">
      <c r="A313" s="1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5" ht="12.75" customHeight="1">
      <c r="A314" s="14"/>
      <c r="B314" s="20"/>
      <c r="C314" s="6"/>
      <c r="G314" s="10" t="s">
        <v>9</v>
      </c>
      <c r="H314" s="10" t="s">
        <v>8</v>
      </c>
      <c r="I314" s="10" t="s">
        <v>10</v>
      </c>
      <c r="J314" s="10" t="s">
        <v>11</v>
      </c>
      <c r="K314" s="10" t="s">
        <v>12</v>
      </c>
      <c r="L314" s="10" t="s">
        <v>13</v>
      </c>
      <c r="M314" s="4"/>
      <c r="N314" s="4"/>
      <c r="O314" s="8"/>
    </row>
    <row r="315" spans="1:15" ht="12.75" customHeight="1">
      <c r="A315" s="50"/>
      <c r="B315" s="53" t="s">
        <v>44</v>
      </c>
      <c r="C315" s="54"/>
      <c r="D315" s="15"/>
      <c r="E315" s="15"/>
      <c r="F315" s="15"/>
      <c r="G315" s="49">
        <f>+J285</f>
        <v>8</v>
      </c>
      <c r="H315" s="49">
        <v>6</v>
      </c>
      <c r="I315" s="49">
        <v>0</v>
      </c>
      <c r="J315" s="49">
        <v>2</v>
      </c>
      <c r="K315" s="48">
        <f>+H315*2+I315*1</f>
        <v>12</v>
      </c>
      <c r="L315" s="49">
        <f>+N308</f>
        <v>1703</v>
      </c>
      <c r="M315" s="4"/>
      <c r="N315" s="4"/>
      <c r="O315" s="8"/>
    </row>
    <row r="316" spans="1:15" ht="12.75" customHeight="1">
      <c r="A316" s="14"/>
      <c r="B316" s="53" t="s">
        <v>50</v>
      </c>
      <c r="C316" s="54"/>
      <c r="D316" s="15"/>
      <c r="E316" s="15"/>
      <c r="F316" s="15"/>
      <c r="G316" s="49">
        <f>+J285</f>
        <v>8</v>
      </c>
      <c r="H316" s="49">
        <v>5</v>
      </c>
      <c r="I316" s="49">
        <v>0</v>
      </c>
      <c r="J316" s="49">
        <v>3</v>
      </c>
      <c r="K316" s="48">
        <f>+H316*2+I316*1</f>
        <v>10</v>
      </c>
      <c r="L316" s="49">
        <f>+N304</f>
        <v>1681</v>
      </c>
      <c r="M316" s="4"/>
      <c r="N316" s="4"/>
      <c r="O316" s="8"/>
    </row>
    <row r="317" spans="1:15" ht="12.75" customHeight="1">
      <c r="A317" s="15"/>
      <c r="B317" s="55" t="s">
        <v>43</v>
      </c>
      <c r="C317" s="54"/>
      <c r="D317" s="15"/>
      <c r="E317" s="15"/>
      <c r="F317" s="15"/>
      <c r="G317" s="49">
        <f>+J285</f>
        <v>8</v>
      </c>
      <c r="H317" s="49">
        <v>3</v>
      </c>
      <c r="I317" s="49">
        <v>0</v>
      </c>
      <c r="J317" s="49">
        <v>5</v>
      </c>
      <c r="K317" s="48">
        <f>+H317*2+I317*1</f>
        <v>6</v>
      </c>
      <c r="L317" s="49">
        <f>++N300</f>
        <v>1477</v>
      </c>
      <c r="M317" s="4"/>
      <c r="N317" s="4"/>
      <c r="O317" s="8"/>
    </row>
    <row r="318" spans="1:15" ht="12.75" customHeight="1">
      <c r="A318" s="14"/>
      <c r="B318" s="53" t="s">
        <v>45</v>
      </c>
      <c r="C318" s="54"/>
      <c r="D318" s="15"/>
      <c r="E318" s="15"/>
      <c r="F318" s="15"/>
      <c r="G318" s="49">
        <f>+J285</f>
        <v>8</v>
      </c>
      <c r="H318" s="49">
        <v>2</v>
      </c>
      <c r="I318" s="49">
        <v>0</v>
      </c>
      <c r="J318" s="49">
        <v>6</v>
      </c>
      <c r="K318" s="48">
        <f>+H318*2+I318*1</f>
        <v>4</v>
      </c>
      <c r="L318" s="49">
        <f>+N312</f>
        <v>1634</v>
      </c>
      <c r="M318" s="4"/>
      <c r="N318" s="4"/>
      <c r="O318" s="8"/>
    </row>
    <row r="319" spans="1:15" ht="12.75" customHeight="1">
      <c r="A319" s="13"/>
      <c r="B319" s="26"/>
      <c r="C319" s="26"/>
      <c r="D319" s="31"/>
      <c r="E319" s="13"/>
      <c r="F319" s="22"/>
      <c r="G319" s="32"/>
      <c r="H319" s="22"/>
      <c r="I319" s="13"/>
      <c r="J319" s="26"/>
      <c r="K319" s="13"/>
      <c r="L319" s="13"/>
      <c r="M319" s="13"/>
      <c r="N319" s="13"/>
      <c r="O319" s="13"/>
    </row>
    <row r="320" spans="1:15" ht="12.75" customHeight="1">
      <c r="A320" s="13"/>
      <c r="B320" s="26"/>
      <c r="C320" s="26"/>
      <c r="D320" s="31"/>
      <c r="E320" s="13"/>
      <c r="F320" s="32"/>
      <c r="G320" s="13"/>
      <c r="H320" s="27"/>
      <c r="I320" s="32"/>
      <c r="J320" s="26"/>
      <c r="K320" s="13"/>
      <c r="L320" s="13"/>
      <c r="M320" s="13"/>
      <c r="N320" s="32"/>
      <c r="O320" s="13"/>
    </row>
    <row r="321" ht="20.25" customHeight="1">
      <c r="B321" s="18" t="s">
        <v>4</v>
      </c>
    </row>
    <row r="322" ht="12.75" customHeight="1">
      <c r="E322" s="19" t="s">
        <v>5</v>
      </c>
    </row>
    <row r="323" ht="12.75" customHeight="1">
      <c r="E323" s="16" t="s">
        <v>6</v>
      </c>
    </row>
    <row r="324" spans="1:6" ht="12.75" customHeight="1">
      <c r="A324" s="13"/>
      <c r="F324" s="16" t="s">
        <v>17</v>
      </c>
    </row>
    <row r="325" spans="5:10" ht="12.75" customHeight="1">
      <c r="E325" s="17" t="s">
        <v>41</v>
      </c>
      <c r="J325" s="7">
        <v>9</v>
      </c>
    </row>
    <row r="326" ht="12.75" customHeight="1">
      <c r="G326" s="17" t="s">
        <v>15</v>
      </c>
    </row>
    <row r="327" spans="2:13" ht="12.75" customHeight="1">
      <c r="B327" s="15" t="str">
        <f>+A338</f>
        <v>J. Richards</v>
      </c>
      <c r="C327" s="15"/>
      <c r="D327" s="1"/>
      <c r="F327" s="4"/>
      <c r="G327" s="11"/>
      <c r="H327" s="4"/>
      <c r="J327" s="15" t="str">
        <f>+A342</f>
        <v>Mrs.J. Trewella</v>
      </c>
      <c r="K327" s="15"/>
      <c r="L327" s="1"/>
      <c r="M327" s="11"/>
    </row>
    <row r="328" spans="2:14" ht="12.75" customHeight="1">
      <c r="B328" s="15" t="str">
        <f>+A339</f>
        <v>D. Richards</v>
      </c>
      <c r="C328" s="15"/>
      <c r="D328" s="1"/>
      <c r="E328" s="11">
        <f>+L340</f>
        <v>173</v>
      </c>
      <c r="F328" s="4"/>
      <c r="G328" s="19" t="s">
        <v>52</v>
      </c>
      <c r="H328" s="4"/>
      <c r="I328" s="11"/>
      <c r="J328" s="15" t="str">
        <f>+A343</f>
        <v>C. Trewella</v>
      </c>
      <c r="N328" s="11">
        <f>+L344</f>
        <v>189</v>
      </c>
    </row>
    <row r="329" spans="2:9" ht="12.75" customHeight="1">
      <c r="B329" s="15"/>
      <c r="C329" s="15"/>
      <c r="D329" s="1"/>
      <c r="E329" s="11"/>
      <c r="F329" s="4"/>
      <c r="G329" s="11"/>
      <c r="H329" s="4"/>
      <c r="I329" s="11"/>
    </row>
    <row r="330" spans="2:10" ht="12.75" customHeight="1">
      <c r="B330" s="15" t="str">
        <f>+A346</f>
        <v>Mrs.M. Smith</v>
      </c>
      <c r="G330" s="4"/>
      <c r="H330" s="4"/>
      <c r="J330" s="15" t="str">
        <f>+A350</f>
        <v>C. O`Niell</v>
      </c>
    </row>
    <row r="331" spans="2:14" ht="12.75" customHeight="1">
      <c r="B331" s="15" t="str">
        <f>+A347</f>
        <v>M. Jones</v>
      </c>
      <c r="E331" s="11">
        <f>+L348</f>
        <v>186</v>
      </c>
      <c r="G331" s="19" t="s">
        <v>51</v>
      </c>
      <c r="H331" s="4"/>
      <c r="I331" s="11"/>
      <c r="J331" s="15" t="str">
        <f>+A351</f>
        <v>N. Leverton</v>
      </c>
      <c r="N331" s="11">
        <f>+L352</f>
        <v>176</v>
      </c>
    </row>
    <row r="332" spans="1:8" ht="12.75" customHeight="1">
      <c r="A332" s="23"/>
      <c r="B332" s="5"/>
      <c r="F332" s="4"/>
      <c r="G332" s="4"/>
      <c r="H332" s="4"/>
    </row>
    <row r="333" spans="1:8" ht="12.75" customHeight="1">
      <c r="A333" s="9"/>
      <c r="B333" s="8"/>
      <c r="G333" s="4"/>
      <c r="H333" s="4"/>
    </row>
    <row r="334" spans="1:8" ht="12.75" customHeight="1">
      <c r="A334" s="9"/>
      <c r="B334" s="8"/>
      <c r="G334" s="19"/>
      <c r="H334" s="4"/>
    </row>
    <row r="335" spans="2:4" ht="12.75" customHeight="1">
      <c r="B335" s="3" t="s">
        <v>2</v>
      </c>
      <c r="C335" s="3" t="s">
        <v>7</v>
      </c>
      <c r="D335" s="2" t="s">
        <v>3</v>
      </c>
    </row>
    <row r="336" spans="1:15" ht="12.75" customHeight="1">
      <c r="A336" s="2" t="s">
        <v>0</v>
      </c>
      <c r="B336" s="3" t="s">
        <v>1</v>
      </c>
      <c r="C336" s="3" t="s">
        <v>1</v>
      </c>
      <c r="D336" s="7">
        <v>1</v>
      </c>
      <c r="E336" s="7">
        <v>2</v>
      </c>
      <c r="F336" s="7">
        <v>3</v>
      </c>
      <c r="G336" s="7">
        <v>4</v>
      </c>
      <c r="H336" s="7">
        <v>5</v>
      </c>
      <c r="I336" s="7">
        <v>6</v>
      </c>
      <c r="J336" s="7">
        <v>7</v>
      </c>
      <c r="K336" s="7">
        <v>8</v>
      </c>
      <c r="L336" s="7">
        <v>9</v>
      </c>
      <c r="M336" s="7">
        <v>10</v>
      </c>
      <c r="N336" s="12" t="s">
        <v>13</v>
      </c>
      <c r="O336" s="12" t="s">
        <v>14</v>
      </c>
    </row>
    <row r="337" spans="1:15" ht="12.75" customHeight="1">
      <c r="A337" s="15" t="s">
        <v>18</v>
      </c>
      <c r="B337" s="4"/>
      <c r="C337" s="5"/>
      <c r="D337" s="7"/>
      <c r="E337" s="7"/>
      <c r="F337" s="7"/>
      <c r="G337" s="7"/>
      <c r="H337" s="7"/>
      <c r="I337" s="2"/>
      <c r="J337" s="2"/>
      <c r="K337" s="2"/>
      <c r="L337" s="2"/>
      <c r="M337" s="2"/>
      <c r="N337" s="3"/>
      <c r="O337" s="3"/>
    </row>
    <row r="338" spans="1:15" ht="12.75" customHeight="1">
      <c r="A338" s="9" t="s">
        <v>22</v>
      </c>
      <c r="B338" s="8">
        <v>94</v>
      </c>
      <c r="C338" s="6"/>
      <c r="D338" s="4">
        <v>88</v>
      </c>
      <c r="E338" s="4">
        <v>95</v>
      </c>
      <c r="F338" s="4">
        <v>90</v>
      </c>
      <c r="G338" s="4">
        <v>92</v>
      </c>
      <c r="H338" s="4">
        <v>94</v>
      </c>
      <c r="I338" s="4">
        <v>91</v>
      </c>
      <c r="J338" s="4">
        <v>88</v>
      </c>
      <c r="K338" s="4">
        <v>95</v>
      </c>
      <c r="L338" s="4">
        <v>90</v>
      </c>
      <c r="M338" s="4"/>
      <c r="N338" s="4">
        <f>SUM(D338+E338+F338+G338+H338+I338+J338+K338+L338+M338)</f>
        <v>823</v>
      </c>
      <c r="O338" s="8">
        <f>IF(COUNT(D338:M338),AVERAGE(D338:M338)," ")</f>
        <v>91.44444444444444</v>
      </c>
    </row>
    <row r="339" spans="1:15" ht="12.75" customHeight="1">
      <c r="A339" s="9" t="s">
        <v>21</v>
      </c>
      <c r="B339" s="8">
        <v>92.6</v>
      </c>
      <c r="D339" s="4">
        <v>96</v>
      </c>
      <c r="E339" s="4">
        <v>94</v>
      </c>
      <c r="F339" s="4">
        <v>93</v>
      </c>
      <c r="G339" s="4">
        <v>94</v>
      </c>
      <c r="H339" s="4">
        <v>92</v>
      </c>
      <c r="I339" s="4">
        <v>94</v>
      </c>
      <c r="J339" s="4">
        <v>93</v>
      </c>
      <c r="K339" s="4">
        <v>88</v>
      </c>
      <c r="L339" s="4">
        <v>83</v>
      </c>
      <c r="M339" s="11"/>
      <c r="N339" s="4">
        <f>SUM(D339+E339+F339+G339+H339+I339+J339+K339+L339+M339)</f>
        <v>827</v>
      </c>
      <c r="O339" s="8">
        <f>IF(COUNT(D339:M339),AVERAGE(D339:M339)," ")</f>
        <v>91.88888888888889</v>
      </c>
    </row>
    <row r="340" spans="1:14" ht="12.75" customHeight="1">
      <c r="A340" s="9"/>
      <c r="B340" s="6"/>
      <c r="C340" s="6">
        <f>+B338+B339</f>
        <v>186.6</v>
      </c>
      <c r="D340" s="4">
        <f aca="true" t="shared" si="32" ref="D340:M340">SUM(D338:D339)</f>
        <v>184</v>
      </c>
      <c r="E340" s="4">
        <f t="shared" si="32"/>
        <v>189</v>
      </c>
      <c r="F340" s="4">
        <f t="shared" si="32"/>
        <v>183</v>
      </c>
      <c r="G340" s="4">
        <f t="shared" si="32"/>
        <v>186</v>
      </c>
      <c r="H340" s="4">
        <f t="shared" si="32"/>
        <v>186</v>
      </c>
      <c r="I340" s="4">
        <f t="shared" si="32"/>
        <v>185</v>
      </c>
      <c r="J340" s="4">
        <f t="shared" si="32"/>
        <v>181</v>
      </c>
      <c r="K340" s="4">
        <f t="shared" si="32"/>
        <v>183</v>
      </c>
      <c r="L340" s="4">
        <f t="shared" si="32"/>
        <v>173</v>
      </c>
      <c r="M340" s="4">
        <f t="shared" si="32"/>
        <v>0</v>
      </c>
      <c r="N340" s="4">
        <f>SUM(D340:M340)</f>
        <v>1650</v>
      </c>
    </row>
    <row r="341" spans="1:15" ht="12.75" customHeight="1">
      <c r="A341" s="15" t="s">
        <v>46</v>
      </c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8"/>
    </row>
    <row r="342" spans="1:15" ht="12.75" customHeight="1">
      <c r="A342" s="9" t="s">
        <v>47</v>
      </c>
      <c r="B342" s="4">
        <v>94.3</v>
      </c>
      <c r="C342" s="5"/>
      <c r="D342" s="4">
        <v>95</v>
      </c>
      <c r="E342" s="4">
        <v>97</v>
      </c>
      <c r="F342" s="4">
        <v>97</v>
      </c>
      <c r="G342" s="4">
        <v>92</v>
      </c>
      <c r="H342" s="56">
        <v>92</v>
      </c>
      <c r="I342" s="4">
        <v>92</v>
      </c>
      <c r="J342" s="4">
        <v>92</v>
      </c>
      <c r="K342" s="4">
        <v>92</v>
      </c>
      <c r="L342" s="4">
        <v>93</v>
      </c>
      <c r="M342" s="4"/>
      <c r="N342" s="4">
        <f>SUM(D342+E342+F342+G342+H342+I342+J342+K342+L342+M342)</f>
        <v>842</v>
      </c>
      <c r="O342" s="8">
        <f>IF(COUNT(D342:M342),AVERAGE(D342:M342)," ")</f>
        <v>93.55555555555556</v>
      </c>
    </row>
    <row r="343" spans="1:15" ht="12.75" customHeight="1">
      <c r="A343" s="9" t="s">
        <v>48</v>
      </c>
      <c r="B343" s="4">
        <v>92.2</v>
      </c>
      <c r="D343" s="4">
        <v>94</v>
      </c>
      <c r="E343" s="4">
        <v>90</v>
      </c>
      <c r="F343" s="4">
        <v>94</v>
      </c>
      <c r="G343" s="4">
        <v>93</v>
      </c>
      <c r="H343" s="4">
        <v>95</v>
      </c>
      <c r="I343" s="4">
        <v>97</v>
      </c>
      <c r="J343" s="4">
        <v>90</v>
      </c>
      <c r="K343" s="4">
        <v>90</v>
      </c>
      <c r="L343" s="4">
        <v>96</v>
      </c>
      <c r="N343" s="4">
        <f>SUM(D343+E343+F343+G343+H343+I343+J343+K343+L343+M343)</f>
        <v>839</v>
      </c>
      <c r="O343" s="8">
        <f>IF(COUNT(D343:M343),AVERAGE(D343:M343)," ")</f>
        <v>93.22222222222223</v>
      </c>
    </row>
    <row r="344" spans="1:15" ht="12.75" customHeight="1">
      <c r="A344" s="9"/>
      <c r="B344" s="6"/>
      <c r="C344" s="6">
        <f>+B342+B343</f>
        <v>186.5</v>
      </c>
      <c r="D344" s="4">
        <f aca="true" t="shared" si="33" ref="D344:M344">SUM(D342:D343)</f>
        <v>189</v>
      </c>
      <c r="E344" s="4">
        <f t="shared" si="33"/>
        <v>187</v>
      </c>
      <c r="F344" s="4">
        <f t="shared" si="33"/>
        <v>191</v>
      </c>
      <c r="G344" s="4">
        <f t="shared" si="33"/>
        <v>185</v>
      </c>
      <c r="H344" s="4">
        <f t="shared" si="33"/>
        <v>187</v>
      </c>
      <c r="I344" s="4">
        <f t="shared" si="33"/>
        <v>189</v>
      </c>
      <c r="J344" s="4">
        <f t="shared" si="33"/>
        <v>182</v>
      </c>
      <c r="K344" s="4">
        <f t="shared" si="33"/>
        <v>182</v>
      </c>
      <c r="L344" s="4">
        <f t="shared" si="33"/>
        <v>189</v>
      </c>
      <c r="M344" s="4">
        <f t="shared" si="33"/>
        <v>0</v>
      </c>
      <c r="N344" s="4">
        <f>SUM(D344:M344)</f>
        <v>1681</v>
      </c>
      <c r="O344" s="8"/>
    </row>
    <row r="345" spans="1:15" ht="12.75" customHeight="1">
      <c r="A345" s="15" t="s">
        <v>28</v>
      </c>
      <c r="B345" s="4"/>
      <c r="C345" s="5" t="s">
        <v>49</v>
      </c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8"/>
    </row>
    <row r="346" spans="1:15" ht="12.75" customHeight="1">
      <c r="A346" s="9" t="s">
        <v>32</v>
      </c>
      <c r="B346" s="8">
        <v>93.6</v>
      </c>
      <c r="C346" s="5"/>
      <c r="D346" s="4">
        <v>93</v>
      </c>
      <c r="E346" s="4">
        <v>90</v>
      </c>
      <c r="F346" s="4">
        <v>97</v>
      </c>
      <c r="G346" s="4">
        <v>93</v>
      </c>
      <c r="H346" s="4">
        <v>97</v>
      </c>
      <c r="I346" s="4">
        <v>92</v>
      </c>
      <c r="J346" s="4">
        <v>91</v>
      </c>
      <c r="K346" s="4">
        <v>95</v>
      </c>
      <c r="L346" s="4">
        <v>92</v>
      </c>
      <c r="M346" s="4"/>
      <c r="N346" s="4">
        <f>SUM(D346+E346+F346+G346+H346+I346+J346+K346+L346+M346)</f>
        <v>840</v>
      </c>
      <c r="O346" s="8">
        <f>IF(COUNT(D346:M346),AVERAGE(D346:M346)," ")</f>
        <v>93.33333333333333</v>
      </c>
    </row>
    <row r="347" spans="1:15" ht="12.75" customHeight="1">
      <c r="A347" s="9" t="s">
        <v>31</v>
      </c>
      <c r="B347" s="8">
        <v>92.2</v>
      </c>
      <c r="D347" s="4">
        <v>95</v>
      </c>
      <c r="E347" s="4">
        <v>94</v>
      </c>
      <c r="F347" s="4">
        <v>96</v>
      </c>
      <c r="G347" s="22">
        <v>97</v>
      </c>
      <c r="H347" s="4">
        <v>93</v>
      </c>
      <c r="I347" s="4">
        <v>97</v>
      </c>
      <c r="J347" s="4">
        <v>97</v>
      </c>
      <c r="K347" s="11">
        <v>100</v>
      </c>
      <c r="L347" s="4">
        <v>94</v>
      </c>
      <c r="M347" s="4"/>
      <c r="N347" s="4">
        <f>SUM(D347+E347+F347+G347+H347+I347+J347+K347+L347+M347)</f>
        <v>863</v>
      </c>
      <c r="O347" s="8">
        <f>IF(COUNT(D347:M347),AVERAGE(D347:M347)," ")</f>
        <v>95.88888888888889</v>
      </c>
    </row>
    <row r="348" spans="1:15" ht="12.75" customHeight="1">
      <c r="A348" s="9"/>
      <c r="B348" s="6"/>
      <c r="C348" s="6">
        <f>+B346+B347</f>
        <v>185.8</v>
      </c>
      <c r="D348" s="4">
        <f aca="true" t="shared" si="34" ref="D348:M348">SUM(D346:D347)</f>
        <v>188</v>
      </c>
      <c r="E348" s="4">
        <f t="shared" si="34"/>
        <v>184</v>
      </c>
      <c r="F348" s="4">
        <f t="shared" si="34"/>
        <v>193</v>
      </c>
      <c r="G348" s="4">
        <f t="shared" si="34"/>
        <v>190</v>
      </c>
      <c r="H348" s="4">
        <f t="shared" si="34"/>
        <v>190</v>
      </c>
      <c r="I348" s="4">
        <f t="shared" si="34"/>
        <v>189</v>
      </c>
      <c r="J348" s="4">
        <f t="shared" si="34"/>
        <v>188</v>
      </c>
      <c r="K348" s="4">
        <f t="shared" si="34"/>
        <v>195</v>
      </c>
      <c r="L348" s="4">
        <f t="shared" si="34"/>
        <v>186</v>
      </c>
      <c r="M348" s="4">
        <f t="shared" si="34"/>
        <v>0</v>
      </c>
      <c r="N348" s="4">
        <f>SUM(D348:M348)</f>
        <v>1703</v>
      </c>
      <c r="O348" s="8"/>
    </row>
    <row r="349" spans="1:14" ht="12.75" customHeight="1">
      <c r="A349" s="15" t="s">
        <v>28</v>
      </c>
      <c r="B349" s="4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5" ht="12.75" customHeight="1">
      <c r="A350" s="9" t="s">
        <v>33</v>
      </c>
      <c r="B350" s="8">
        <v>90.2</v>
      </c>
      <c r="C350" s="5"/>
      <c r="D350" s="4">
        <v>89</v>
      </c>
      <c r="E350" s="4">
        <v>91</v>
      </c>
      <c r="F350" s="4">
        <v>92</v>
      </c>
      <c r="G350" s="4">
        <v>86</v>
      </c>
      <c r="H350" s="4">
        <v>93</v>
      </c>
      <c r="I350" s="4">
        <v>90</v>
      </c>
      <c r="J350" s="4">
        <v>94</v>
      </c>
      <c r="K350" s="4">
        <v>89</v>
      </c>
      <c r="L350" s="4">
        <v>86</v>
      </c>
      <c r="M350" s="4"/>
      <c r="N350" s="4">
        <f>SUM(D350+E350+F350+G350+H350+I350+J350+K350+L350+M350)</f>
        <v>810</v>
      </c>
      <c r="O350" s="8">
        <f>IF(COUNT(D350:M350),AVERAGE(D350:M350)," ")</f>
        <v>90</v>
      </c>
    </row>
    <row r="351" spans="1:15" ht="12.75" customHeight="1">
      <c r="A351" s="9" t="s">
        <v>34</v>
      </c>
      <c r="B351" s="8">
        <v>90</v>
      </c>
      <c r="D351" s="4">
        <v>89</v>
      </c>
      <c r="E351" s="4">
        <v>92</v>
      </c>
      <c r="F351" s="4">
        <v>93</v>
      </c>
      <c r="G351" s="4">
        <v>88</v>
      </c>
      <c r="H351" s="4">
        <v>93</v>
      </c>
      <c r="I351" s="4">
        <v>89</v>
      </c>
      <c r="J351" s="4">
        <v>96</v>
      </c>
      <c r="K351" s="4">
        <v>94</v>
      </c>
      <c r="L351" s="4">
        <v>90</v>
      </c>
      <c r="M351" s="4"/>
      <c r="N351" s="4">
        <f>SUM(D351+E351+F351+G351+H351+I351+J351+K351+L351+M351)</f>
        <v>824</v>
      </c>
      <c r="O351" s="8">
        <f>IF(COUNT(D351:M351),AVERAGE(D351:M351)," ")</f>
        <v>91.55555555555556</v>
      </c>
    </row>
    <row r="352" spans="1:14" ht="12.75" customHeight="1">
      <c r="A352" s="9"/>
      <c r="B352" s="6"/>
      <c r="C352" s="6">
        <f>+B350+B351</f>
        <v>180.2</v>
      </c>
      <c r="D352" s="4">
        <f aca="true" t="shared" si="35" ref="D352:M352">SUM(D350:D351)</f>
        <v>178</v>
      </c>
      <c r="E352" s="4">
        <f t="shared" si="35"/>
        <v>183</v>
      </c>
      <c r="F352" s="4">
        <f t="shared" si="35"/>
        <v>185</v>
      </c>
      <c r="G352" s="4">
        <f t="shared" si="35"/>
        <v>174</v>
      </c>
      <c r="H352" s="4">
        <f t="shared" si="35"/>
        <v>186</v>
      </c>
      <c r="I352" s="4">
        <f t="shared" si="35"/>
        <v>179</v>
      </c>
      <c r="J352" s="4">
        <f t="shared" si="35"/>
        <v>190</v>
      </c>
      <c r="K352" s="4">
        <f t="shared" si="35"/>
        <v>183</v>
      </c>
      <c r="L352" s="4">
        <f t="shared" si="35"/>
        <v>176</v>
      </c>
      <c r="M352" s="4">
        <f t="shared" si="35"/>
        <v>0</v>
      </c>
      <c r="N352" s="4">
        <f>SUM(D352:M352)</f>
        <v>1634</v>
      </c>
    </row>
    <row r="353" spans="1:14" ht="12.75" customHeight="1">
      <c r="A353" s="1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5" ht="12.75" customHeight="1">
      <c r="A354" s="14"/>
      <c r="B354" s="20"/>
      <c r="C354" s="6"/>
      <c r="G354" s="10" t="s">
        <v>9</v>
      </c>
      <c r="H354" s="10" t="s">
        <v>8</v>
      </c>
      <c r="I354" s="10" t="s">
        <v>10</v>
      </c>
      <c r="J354" s="10" t="s">
        <v>11</v>
      </c>
      <c r="K354" s="10" t="s">
        <v>12</v>
      </c>
      <c r="L354" s="10" t="s">
        <v>13</v>
      </c>
      <c r="M354" s="4"/>
      <c r="N354" s="4"/>
      <c r="O354" s="8"/>
    </row>
    <row r="355" spans="1:15" ht="12.75" customHeight="1">
      <c r="A355" s="50"/>
      <c r="B355" s="53" t="s">
        <v>44</v>
      </c>
      <c r="C355" s="54"/>
      <c r="D355" s="15"/>
      <c r="E355" s="15"/>
      <c r="F355" s="15"/>
      <c r="G355" s="49">
        <f>+J325</f>
        <v>9</v>
      </c>
      <c r="H355" s="49">
        <v>7</v>
      </c>
      <c r="I355" s="49">
        <v>0</v>
      </c>
      <c r="J355" s="49">
        <v>2</v>
      </c>
      <c r="K355" s="48">
        <f>+H355*2+I355*1</f>
        <v>14</v>
      </c>
      <c r="L355" s="49">
        <f>+N348</f>
        <v>1703</v>
      </c>
      <c r="M355" s="4"/>
      <c r="N355" s="4"/>
      <c r="O355" s="8"/>
    </row>
    <row r="356" spans="1:15" ht="12.75" customHeight="1">
      <c r="A356" s="14"/>
      <c r="B356" s="53" t="s">
        <v>50</v>
      </c>
      <c r="C356" s="54"/>
      <c r="D356" s="15"/>
      <c r="E356" s="15"/>
      <c r="F356" s="15"/>
      <c r="G356" s="49">
        <f>+J325</f>
        <v>9</v>
      </c>
      <c r="H356" s="49">
        <v>6</v>
      </c>
      <c r="I356" s="49">
        <v>0</v>
      </c>
      <c r="J356" s="49">
        <v>3</v>
      </c>
      <c r="K356" s="48">
        <f>+H356*2+I356*1</f>
        <v>12</v>
      </c>
      <c r="L356" s="49">
        <f>+N344</f>
        <v>1681</v>
      </c>
      <c r="M356" s="4"/>
      <c r="N356" s="4"/>
      <c r="O356" s="8"/>
    </row>
    <row r="357" spans="1:15" ht="12.75" customHeight="1">
      <c r="A357" s="15"/>
      <c r="B357" s="55" t="s">
        <v>43</v>
      </c>
      <c r="C357" s="54"/>
      <c r="D357" s="15"/>
      <c r="E357" s="15"/>
      <c r="F357" s="15"/>
      <c r="G357" s="49">
        <f>+J325</f>
        <v>9</v>
      </c>
      <c r="H357" s="49">
        <v>3</v>
      </c>
      <c r="I357" s="49">
        <v>0</v>
      </c>
      <c r="J357" s="49">
        <v>6</v>
      </c>
      <c r="K357" s="48">
        <f>+H357*2+I357*1</f>
        <v>6</v>
      </c>
      <c r="L357" s="49">
        <f>++N340</f>
        <v>1650</v>
      </c>
      <c r="M357" s="4"/>
      <c r="N357" s="4"/>
      <c r="O357" s="8"/>
    </row>
    <row r="358" spans="1:15" ht="12.75" customHeight="1">
      <c r="A358" s="14"/>
      <c r="B358" s="53" t="s">
        <v>45</v>
      </c>
      <c r="C358" s="54"/>
      <c r="D358" s="15"/>
      <c r="E358" s="15"/>
      <c r="F358" s="15"/>
      <c r="G358" s="49">
        <f>+J325</f>
        <v>9</v>
      </c>
      <c r="H358" s="49">
        <v>2</v>
      </c>
      <c r="I358" s="49">
        <v>0</v>
      </c>
      <c r="J358" s="49">
        <v>7</v>
      </c>
      <c r="K358" s="48">
        <f>+H358*2+I358*1</f>
        <v>4</v>
      </c>
      <c r="L358" s="49">
        <f>+N352</f>
        <v>1634</v>
      </c>
      <c r="M358" s="4"/>
      <c r="N358" s="4"/>
      <c r="O358" s="8"/>
    </row>
    <row r="359" spans="1:15" ht="12.75" customHeight="1">
      <c r="A359" s="24"/>
      <c r="B359" s="27"/>
      <c r="C359" s="26"/>
      <c r="D359" s="26"/>
      <c r="E359" s="26"/>
      <c r="F359" s="13"/>
      <c r="G359" s="44"/>
      <c r="H359" s="22"/>
      <c r="I359" s="22"/>
      <c r="J359" s="22"/>
      <c r="K359" s="22"/>
      <c r="L359" s="22"/>
      <c r="M359" s="22"/>
      <c r="N359" s="22"/>
      <c r="O359" s="25"/>
    </row>
    <row r="360" spans="1:15" ht="12.75" customHeight="1">
      <c r="A360" s="26"/>
      <c r="B360" s="27"/>
      <c r="C360" s="39"/>
      <c r="D360" s="13"/>
      <c r="E360" s="13"/>
      <c r="F360" s="13"/>
      <c r="G360" s="44"/>
      <c r="H360" s="22"/>
      <c r="I360" s="22"/>
      <c r="J360" s="22"/>
      <c r="K360" s="22"/>
      <c r="L360" s="22"/>
      <c r="M360" s="22"/>
      <c r="N360" s="22"/>
      <c r="O360" s="25"/>
    </row>
    <row r="361" ht="20.25" customHeight="1">
      <c r="B361" s="18" t="s">
        <v>4</v>
      </c>
    </row>
    <row r="362" ht="12.75" customHeight="1">
      <c r="E362" s="19" t="s">
        <v>5</v>
      </c>
    </row>
    <row r="363" ht="12.75" customHeight="1">
      <c r="E363" s="16" t="s">
        <v>6</v>
      </c>
    </row>
    <row r="364" spans="1:6" ht="12.75" customHeight="1">
      <c r="A364" s="13"/>
      <c r="F364" s="16" t="s">
        <v>17</v>
      </c>
    </row>
    <row r="365" spans="5:10" ht="12.75" customHeight="1">
      <c r="E365" s="17" t="s">
        <v>41</v>
      </c>
      <c r="J365" s="7">
        <v>10</v>
      </c>
    </row>
    <row r="366" ht="12.75" customHeight="1">
      <c r="H366" s="17" t="s">
        <v>15</v>
      </c>
    </row>
    <row r="367" spans="2:8" ht="12.75" customHeight="1">
      <c r="B367" s="15" t="str">
        <f>+A391</f>
        <v>Mrs.M. Smith</v>
      </c>
      <c r="G367" s="11"/>
      <c r="H367" s="4"/>
    </row>
    <row r="368" spans="2:9" ht="12.75" customHeight="1">
      <c r="B368" s="15" t="str">
        <f>+A392</f>
        <v>M. Jones</v>
      </c>
      <c r="C368" s="14"/>
      <c r="F368" s="11">
        <f>+M393</f>
        <v>188</v>
      </c>
      <c r="G368" s="4"/>
      <c r="H368" s="11">
        <v>3</v>
      </c>
      <c r="I368" s="11"/>
    </row>
    <row r="369" spans="2:9" ht="12.75" customHeight="1">
      <c r="B369" s="2"/>
      <c r="C369" s="2"/>
      <c r="D369" s="1"/>
      <c r="F369" s="11"/>
      <c r="G369" s="19"/>
      <c r="H369" s="4"/>
      <c r="I369" s="11"/>
    </row>
    <row r="370" spans="2:9" ht="12.75" customHeight="1">
      <c r="B370" s="15" t="str">
        <f>+A387</f>
        <v>Mrs.J. Trewella</v>
      </c>
      <c r="C370" s="15"/>
      <c r="D370" s="1"/>
      <c r="E370" s="11"/>
      <c r="G370" s="19"/>
      <c r="H370" s="4"/>
      <c r="I370" s="11"/>
    </row>
    <row r="371" spans="2:8" ht="12.75" customHeight="1">
      <c r="B371" s="15" t="str">
        <f>+A388</f>
        <v>C. Trewella</v>
      </c>
      <c r="C371" s="14"/>
      <c r="F371" s="11">
        <f>+M389</f>
        <v>187</v>
      </c>
      <c r="G371" s="4"/>
      <c r="H371" s="11">
        <v>2</v>
      </c>
    </row>
    <row r="372" spans="2:8" ht="12.75" customHeight="1">
      <c r="B372" s="2"/>
      <c r="C372" s="57"/>
      <c r="F372" s="11"/>
      <c r="G372" s="4"/>
      <c r="H372" s="4"/>
    </row>
    <row r="373" spans="2:9" ht="12.75" customHeight="1">
      <c r="B373" s="15" t="str">
        <f>+A383</f>
        <v>J. Richards</v>
      </c>
      <c r="C373" s="15"/>
      <c r="D373" s="1"/>
      <c r="F373" s="4"/>
      <c r="G373" s="11"/>
      <c r="H373" s="4"/>
      <c r="I373" s="11"/>
    </row>
    <row r="374" spans="1:8" ht="12.75" customHeight="1">
      <c r="A374" s="23"/>
      <c r="B374" s="15" t="str">
        <f>+A384</f>
        <v>D. Richards</v>
      </c>
      <c r="C374" s="15"/>
      <c r="D374" s="1"/>
      <c r="F374" s="11">
        <f>+M385</f>
        <v>185</v>
      </c>
      <c r="G374" s="19"/>
      <c r="H374" s="11">
        <v>1</v>
      </c>
    </row>
    <row r="375" spans="1:8" ht="12.75" customHeight="1">
      <c r="A375" s="23"/>
      <c r="B375" s="2"/>
      <c r="C375" s="57"/>
      <c r="F375" s="11"/>
      <c r="G375" s="4"/>
      <c r="H375" s="4"/>
    </row>
    <row r="376" spans="1:8" ht="12.75" customHeight="1">
      <c r="A376" s="9"/>
      <c r="B376" s="15" t="str">
        <f>+A395</f>
        <v>C. O`Niell</v>
      </c>
      <c r="G376" s="4"/>
      <c r="H376" s="4"/>
    </row>
    <row r="377" spans="1:8" ht="12.75" customHeight="1">
      <c r="A377" s="9"/>
      <c r="B377" s="15" t="str">
        <f>+A396</f>
        <v>N. Leverton</v>
      </c>
      <c r="F377" s="11">
        <f>+M397</f>
        <v>179</v>
      </c>
      <c r="G377" s="19"/>
      <c r="H377" s="4"/>
    </row>
    <row r="378" spans="1:8" ht="12.75" customHeight="1">
      <c r="A378" s="9"/>
      <c r="B378" s="8"/>
      <c r="G378" s="19"/>
      <c r="H378" s="4"/>
    </row>
    <row r="379" spans="1:8" ht="12.75" customHeight="1">
      <c r="A379" s="9"/>
      <c r="B379" s="8"/>
      <c r="G379" s="19"/>
      <c r="H379" s="4"/>
    </row>
    <row r="380" spans="2:4" ht="12.75" customHeight="1">
      <c r="B380" s="3" t="s">
        <v>2</v>
      </c>
      <c r="C380" s="3" t="s">
        <v>7</v>
      </c>
      <c r="D380" s="2" t="s">
        <v>3</v>
      </c>
    </row>
    <row r="381" spans="1:15" ht="12.75" customHeight="1">
      <c r="A381" s="2" t="s">
        <v>0</v>
      </c>
      <c r="B381" s="3" t="s">
        <v>1</v>
      </c>
      <c r="C381" s="3" t="s">
        <v>1</v>
      </c>
      <c r="D381" s="7">
        <v>1</v>
      </c>
      <c r="E381" s="7">
        <v>2</v>
      </c>
      <c r="F381" s="7">
        <v>3</v>
      </c>
      <c r="G381" s="7">
        <v>4</v>
      </c>
      <c r="H381" s="7">
        <v>5</v>
      </c>
      <c r="I381" s="7">
        <v>6</v>
      </c>
      <c r="J381" s="7">
        <v>7</v>
      </c>
      <c r="K381" s="7">
        <v>8</v>
      </c>
      <c r="L381" s="7">
        <v>9</v>
      </c>
      <c r="M381" s="7">
        <v>10</v>
      </c>
      <c r="N381" s="12" t="s">
        <v>13</v>
      </c>
      <c r="O381" s="12" t="s">
        <v>14</v>
      </c>
    </row>
    <row r="382" spans="1:15" ht="12.75" customHeight="1">
      <c r="A382" s="15" t="s">
        <v>18</v>
      </c>
      <c r="B382" s="4"/>
      <c r="C382" s="5"/>
      <c r="D382" s="7"/>
      <c r="E382" s="7"/>
      <c r="F382" s="7"/>
      <c r="G382" s="7"/>
      <c r="H382" s="7"/>
      <c r="I382" s="2"/>
      <c r="J382" s="2"/>
      <c r="K382" s="2"/>
      <c r="L382" s="2"/>
      <c r="M382" s="2"/>
      <c r="N382" s="3"/>
      <c r="O382" s="3"/>
    </row>
    <row r="383" spans="1:15" ht="12.75" customHeight="1">
      <c r="A383" s="9" t="s">
        <v>22</v>
      </c>
      <c r="B383" s="8">
        <v>94</v>
      </c>
      <c r="C383" s="6"/>
      <c r="D383" s="4">
        <v>88</v>
      </c>
      <c r="E383" s="4">
        <v>95</v>
      </c>
      <c r="F383" s="4">
        <v>90</v>
      </c>
      <c r="G383" s="4">
        <v>92</v>
      </c>
      <c r="H383" s="4">
        <v>94</v>
      </c>
      <c r="I383" s="4">
        <v>91</v>
      </c>
      <c r="J383" s="4">
        <v>88</v>
      </c>
      <c r="K383" s="4">
        <v>95</v>
      </c>
      <c r="L383" s="4">
        <v>90</v>
      </c>
      <c r="M383" s="4">
        <v>93</v>
      </c>
      <c r="N383" s="4">
        <f>SUM(D383+E383+F383+G383+H383+I383+J383+K383+L383+M383)</f>
        <v>916</v>
      </c>
      <c r="O383" s="8">
        <f>IF(COUNT(D383:M383),AVERAGE(D383:M383)," ")</f>
        <v>91.6</v>
      </c>
    </row>
    <row r="384" spans="1:15" ht="12.75" customHeight="1">
      <c r="A384" s="9" t="s">
        <v>21</v>
      </c>
      <c r="B384" s="8">
        <v>92.6</v>
      </c>
      <c r="D384" s="4">
        <v>96</v>
      </c>
      <c r="E384" s="4">
        <v>94</v>
      </c>
      <c r="F384" s="4">
        <v>93</v>
      </c>
      <c r="G384" s="4">
        <v>94</v>
      </c>
      <c r="H384" s="4">
        <v>92</v>
      </c>
      <c r="I384" s="4">
        <v>94</v>
      </c>
      <c r="J384" s="4">
        <v>93</v>
      </c>
      <c r="K384" s="4">
        <v>88</v>
      </c>
      <c r="L384" s="4">
        <v>83</v>
      </c>
      <c r="M384" s="56">
        <v>92</v>
      </c>
      <c r="N384" s="4">
        <f>SUM(D384+E384+F384+G384+H384+I384+J384+K384+L384+M384)</f>
        <v>919</v>
      </c>
      <c r="O384" s="8">
        <f>IF(COUNT(D384:M384),AVERAGE(D384:M384)," ")</f>
        <v>91.9</v>
      </c>
    </row>
    <row r="385" spans="1:14" ht="12.75" customHeight="1">
      <c r="A385" s="9"/>
      <c r="B385" s="6"/>
      <c r="C385" s="6">
        <f>+B383+B384</f>
        <v>186.6</v>
      </c>
      <c r="D385" s="4">
        <f aca="true" t="shared" si="36" ref="D385:M385">SUM(D383:D384)</f>
        <v>184</v>
      </c>
      <c r="E385" s="4">
        <f t="shared" si="36"/>
        <v>189</v>
      </c>
      <c r="F385" s="4">
        <f t="shared" si="36"/>
        <v>183</v>
      </c>
      <c r="G385" s="4">
        <f t="shared" si="36"/>
        <v>186</v>
      </c>
      <c r="H385" s="4">
        <f t="shared" si="36"/>
        <v>186</v>
      </c>
      <c r="I385" s="4">
        <f t="shared" si="36"/>
        <v>185</v>
      </c>
      <c r="J385" s="4">
        <f t="shared" si="36"/>
        <v>181</v>
      </c>
      <c r="K385" s="4">
        <f t="shared" si="36"/>
        <v>183</v>
      </c>
      <c r="L385" s="4">
        <f t="shared" si="36"/>
        <v>173</v>
      </c>
      <c r="M385" s="4">
        <f t="shared" si="36"/>
        <v>185</v>
      </c>
      <c r="N385" s="4">
        <f>SUM(D385:M385)</f>
        <v>1835</v>
      </c>
    </row>
    <row r="386" spans="1:15" ht="12.75" customHeight="1">
      <c r="A386" s="15" t="s">
        <v>46</v>
      </c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8"/>
    </row>
    <row r="387" spans="1:15" ht="12.75" customHeight="1">
      <c r="A387" s="9" t="s">
        <v>47</v>
      </c>
      <c r="B387" s="4">
        <v>94.3</v>
      </c>
      <c r="C387" s="5"/>
      <c r="D387" s="4">
        <v>95</v>
      </c>
      <c r="E387" s="4">
        <v>97</v>
      </c>
      <c r="F387" s="4">
        <v>97</v>
      </c>
      <c r="G387" s="4">
        <v>92</v>
      </c>
      <c r="H387" s="56">
        <v>92</v>
      </c>
      <c r="I387" s="4">
        <v>92</v>
      </c>
      <c r="J387" s="4">
        <v>92</v>
      </c>
      <c r="K387" s="4">
        <v>92</v>
      </c>
      <c r="L387" s="4">
        <v>93</v>
      </c>
      <c r="M387" s="4">
        <v>92</v>
      </c>
      <c r="N387" s="4">
        <f>SUM(D387+E387+F387+G387+H387+I387+J387+K387+L387+M387)</f>
        <v>934</v>
      </c>
      <c r="O387" s="8">
        <f>IF(COUNT(D387:M387),AVERAGE(D387:M387)," ")</f>
        <v>93.4</v>
      </c>
    </row>
    <row r="388" spans="1:15" ht="12.75" customHeight="1">
      <c r="A388" s="9" t="s">
        <v>48</v>
      </c>
      <c r="B388" s="4">
        <v>92.2</v>
      </c>
      <c r="D388" s="4">
        <v>94</v>
      </c>
      <c r="E388" s="4">
        <v>90</v>
      </c>
      <c r="F388" s="4">
        <v>94</v>
      </c>
      <c r="G388" s="4">
        <v>93</v>
      </c>
      <c r="H388" s="4">
        <v>95</v>
      </c>
      <c r="I388" s="4">
        <v>97</v>
      </c>
      <c r="J388" s="4">
        <v>90</v>
      </c>
      <c r="K388" s="4">
        <v>90</v>
      </c>
      <c r="L388" s="4">
        <v>96</v>
      </c>
      <c r="M388" s="4">
        <v>95</v>
      </c>
      <c r="N388" s="4">
        <f>SUM(D388+E388+F388+G388+H388+I388+J388+K388+L388+M388)</f>
        <v>934</v>
      </c>
      <c r="O388" s="8">
        <f>IF(COUNT(D388:M388),AVERAGE(D388:M388)," ")</f>
        <v>93.4</v>
      </c>
    </row>
    <row r="389" spans="1:15" ht="12.75" customHeight="1">
      <c r="A389" s="9"/>
      <c r="B389" s="6"/>
      <c r="C389" s="6">
        <f>+B387+B388</f>
        <v>186.5</v>
      </c>
      <c r="D389" s="4">
        <f aca="true" t="shared" si="37" ref="D389:M389">SUM(D387:D388)</f>
        <v>189</v>
      </c>
      <c r="E389" s="4">
        <f t="shared" si="37"/>
        <v>187</v>
      </c>
      <c r="F389" s="4">
        <f t="shared" si="37"/>
        <v>191</v>
      </c>
      <c r="G389" s="4">
        <f t="shared" si="37"/>
        <v>185</v>
      </c>
      <c r="H389" s="4">
        <f t="shared" si="37"/>
        <v>187</v>
      </c>
      <c r="I389" s="4">
        <f t="shared" si="37"/>
        <v>189</v>
      </c>
      <c r="J389" s="4">
        <f t="shared" si="37"/>
        <v>182</v>
      </c>
      <c r="K389" s="4">
        <f t="shared" si="37"/>
        <v>182</v>
      </c>
      <c r="L389" s="4">
        <f t="shared" si="37"/>
        <v>189</v>
      </c>
      <c r="M389" s="4">
        <f t="shared" si="37"/>
        <v>187</v>
      </c>
      <c r="N389" s="4">
        <f>SUM(D389:M389)</f>
        <v>1868</v>
      </c>
      <c r="O389" s="8"/>
    </row>
    <row r="390" spans="1:15" ht="12.75" customHeight="1">
      <c r="A390" s="15" t="s">
        <v>28</v>
      </c>
      <c r="B390" s="4"/>
      <c r="C390" s="5" t="s">
        <v>49</v>
      </c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8"/>
    </row>
    <row r="391" spans="1:15" ht="12.75" customHeight="1">
      <c r="A391" s="9" t="s">
        <v>32</v>
      </c>
      <c r="B391" s="8">
        <v>93.6</v>
      </c>
      <c r="C391" s="5"/>
      <c r="D391" s="4">
        <v>93</v>
      </c>
      <c r="E391" s="4">
        <v>90</v>
      </c>
      <c r="F391" s="4">
        <v>97</v>
      </c>
      <c r="G391" s="4">
        <v>93</v>
      </c>
      <c r="H391" s="4">
        <v>97</v>
      </c>
      <c r="I391" s="4">
        <v>92</v>
      </c>
      <c r="J391" s="4">
        <v>91</v>
      </c>
      <c r="K391" s="4">
        <v>95</v>
      </c>
      <c r="L391" s="4">
        <v>92</v>
      </c>
      <c r="M391" s="4">
        <v>94</v>
      </c>
      <c r="N391" s="4">
        <f>SUM(D391+E391+F391+G391+H391+I391+J391+K391+L391+M391)</f>
        <v>934</v>
      </c>
      <c r="O391" s="8">
        <f>IF(COUNT(D391:M391),AVERAGE(D391:M391)," ")</f>
        <v>93.4</v>
      </c>
    </row>
    <row r="392" spans="1:15" ht="12.75" customHeight="1">
      <c r="A392" s="9" t="s">
        <v>31</v>
      </c>
      <c r="B392" s="8">
        <v>92.2</v>
      </c>
      <c r="D392" s="4">
        <v>95</v>
      </c>
      <c r="E392" s="4">
        <v>94</v>
      </c>
      <c r="F392" s="4">
        <v>96</v>
      </c>
      <c r="G392" s="22">
        <v>97</v>
      </c>
      <c r="H392" s="4">
        <v>93</v>
      </c>
      <c r="I392" s="4">
        <v>97</v>
      </c>
      <c r="J392" s="4">
        <v>97</v>
      </c>
      <c r="K392" s="11">
        <v>100</v>
      </c>
      <c r="L392" s="4">
        <v>94</v>
      </c>
      <c r="M392" s="4">
        <v>94</v>
      </c>
      <c r="N392" s="4">
        <f>SUM(D392+E392+F392+G392+H392+I392+J392+K392+L392+M392)</f>
        <v>957</v>
      </c>
      <c r="O392" s="8">
        <f>IF(COUNT(D392:M392),AVERAGE(D392:M392)," ")</f>
        <v>95.7</v>
      </c>
    </row>
    <row r="393" spans="1:15" ht="12.75" customHeight="1">
      <c r="A393" s="9"/>
      <c r="B393" s="6"/>
      <c r="C393" s="6">
        <f>+B391+B392</f>
        <v>185.8</v>
      </c>
      <c r="D393" s="4">
        <f aca="true" t="shared" si="38" ref="D393:M393">SUM(D391:D392)</f>
        <v>188</v>
      </c>
      <c r="E393" s="4">
        <f t="shared" si="38"/>
        <v>184</v>
      </c>
      <c r="F393" s="4">
        <f t="shared" si="38"/>
        <v>193</v>
      </c>
      <c r="G393" s="4">
        <f t="shared" si="38"/>
        <v>190</v>
      </c>
      <c r="H393" s="4">
        <f t="shared" si="38"/>
        <v>190</v>
      </c>
      <c r="I393" s="4">
        <f t="shared" si="38"/>
        <v>189</v>
      </c>
      <c r="J393" s="4">
        <f t="shared" si="38"/>
        <v>188</v>
      </c>
      <c r="K393" s="4">
        <f t="shared" si="38"/>
        <v>195</v>
      </c>
      <c r="L393" s="4">
        <f t="shared" si="38"/>
        <v>186</v>
      </c>
      <c r="M393" s="4">
        <f t="shared" si="38"/>
        <v>188</v>
      </c>
      <c r="N393" s="4">
        <f>SUM(D393:M393)</f>
        <v>1891</v>
      </c>
      <c r="O393" s="8"/>
    </row>
    <row r="394" spans="1:14" ht="12.75" customHeight="1">
      <c r="A394" s="15" t="s">
        <v>28</v>
      </c>
      <c r="B394" s="4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5" ht="12.75" customHeight="1">
      <c r="A395" s="9" t="s">
        <v>33</v>
      </c>
      <c r="B395" s="8">
        <v>90.2</v>
      </c>
      <c r="C395" s="5"/>
      <c r="D395" s="4">
        <v>89</v>
      </c>
      <c r="E395" s="4">
        <v>91</v>
      </c>
      <c r="F395" s="4">
        <v>92</v>
      </c>
      <c r="G395" s="4">
        <v>86</v>
      </c>
      <c r="H395" s="4">
        <v>93</v>
      </c>
      <c r="I395" s="4">
        <v>90</v>
      </c>
      <c r="J395" s="4">
        <v>94</v>
      </c>
      <c r="K395" s="4">
        <v>89</v>
      </c>
      <c r="L395" s="4">
        <v>86</v>
      </c>
      <c r="M395" s="4">
        <v>85</v>
      </c>
      <c r="N395" s="4">
        <f>SUM(D395+E395+F395+G395+H395+I395+J395+K395+L395+M395)</f>
        <v>895</v>
      </c>
      <c r="O395" s="8">
        <f>IF(COUNT(D395:M395),AVERAGE(D395:M395)," ")</f>
        <v>89.5</v>
      </c>
    </row>
    <row r="396" spans="1:15" ht="12.75" customHeight="1">
      <c r="A396" s="9" t="s">
        <v>34</v>
      </c>
      <c r="B396" s="8">
        <v>90</v>
      </c>
      <c r="D396" s="4">
        <v>89</v>
      </c>
      <c r="E396" s="4">
        <v>92</v>
      </c>
      <c r="F396" s="4">
        <v>93</v>
      </c>
      <c r="G396" s="4">
        <v>88</v>
      </c>
      <c r="H396" s="4">
        <v>93</v>
      </c>
      <c r="I396" s="4">
        <v>89</v>
      </c>
      <c r="J396" s="4">
        <v>96</v>
      </c>
      <c r="K396" s="4">
        <v>94</v>
      </c>
      <c r="L396" s="4">
        <v>90</v>
      </c>
      <c r="M396" s="4">
        <v>94</v>
      </c>
      <c r="N396" s="4">
        <f>SUM(D396+E396+F396+G396+H396+I396+J396+K396+L396+M396)</f>
        <v>918</v>
      </c>
      <c r="O396" s="8">
        <f>IF(COUNT(D396:M396),AVERAGE(D396:M396)," ")</f>
        <v>91.8</v>
      </c>
    </row>
    <row r="397" spans="1:14" ht="12.75" customHeight="1">
      <c r="A397" s="9"/>
      <c r="B397" s="6"/>
      <c r="C397" s="6">
        <f>+B395+B396</f>
        <v>180.2</v>
      </c>
      <c r="D397" s="4">
        <f aca="true" t="shared" si="39" ref="D397:M397">SUM(D395:D396)</f>
        <v>178</v>
      </c>
      <c r="E397" s="4">
        <f t="shared" si="39"/>
        <v>183</v>
      </c>
      <c r="F397" s="4">
        <f t="shared" si="39"/>
        <v>185</v>
      </c>
      <c r="G397" s="4">
        <f t="shared" si="39"/>
        <v>174</v>
      </c>
      <c r="H397" s="4">
        <f t="shared" si="39"/>
        <v>186</v>
      </c>
      <c r="I397" s="4">
        <f t="shared" si="39"/>
        <v>179</v>
      </c>
      <c r="J397" s="4">
        <f t="shared" si="39"/>
        <v>190</v>
      </c>
      <c r="K397" s="4">
        <f t="shared" si="39"/>
        <v>183</v>
      </c>
      <c r="L397" s="4">
        <f t="shared" si="39"/>
        <v>176</v>
      </c>
      <c r="M397" s="4">
        <f t="shared" si="39"/>
        <v>179</v>
      </c>
      <c r="N397" s="4">
        <f>SUM(D397:M397)</f>
        <v>1813</v>
      </c>
    </row>
    <row r="398" spans="1:14" ht="12.75" customHeight="1">
      <c r="A398" s="1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5" ht="12.75" customHeight="1">
      <c r="A399" s="14"/>
      <c r="B399" s="20"/>
      <c r="C399" s="6"/>
      <c r="G399" s="10" t="s">
        <v>9</v>
      </c>
      <c r="H399" s="10" t="s">
        <v>8</v>
      </c>
      <c r="I399" s="10" t="s">
        <v>10</v>
      </c>
      <c r="J399" s="10" t="s">
        <v>11</v>
      </c>
      <c r="K399" s="10" t="s">
        <v>12</v>
      </c>
      <c r="L399" s="10" t="s">
        <v>13</v>
      </c>
      <c r="M399" s="4"/>
      <c r="N399" s="4"/>
      <c r="O399" s="8"/>
    </row>
    <row r="400" spans="1:15" ht="12.75" customHeight="1">
      <c r="A400" s="50"/>
      <c r="B400" s="53" t="s">
        <v>44</v>
      </c>
      <c r="C400" s="54"/>
      <c r="D400" s="15"/>
      <c r="E400" s="15"/>
      <c r="F400" s="15"/>
      <c r="G400" s="49">
        <f>+J365</f>
        <v>10</v>
      </c>
      <c r="H400" s="49">
        <v>7</v>
      </c>
      <c r="I400" s="49">
        <v>0</v>
      </c>
      <c r="J400" s="49">
        <v>2</v>
      </c>
      <c r="K400" s="48">
        <f>+H400*2+I400*1+3</f>
        <v>17</v>
      </c>
      <c r="L400" s="49">
        <f>+N393</f>
        <v>1891</v>
      </c>
      <c r="M400" s="4"/>
      <c r="N400" s="4"/>
      <c r="O400" s="8"/>
    </row>
    <row r="401" spans="1:15" ht="12.75" customHeight="1">
      <c r="A401" s="14"/>
      <c r="B401" s="53" t="s">
        <v>50</v>
      </c>
      <c r="C401" s="54"/>
      <c r="D401" s="15"/>
      <c r="E401" s="15"/>
      <c r="F401" s="15"/>
      <c r="G401" s="49">
        <f>+J365</f>
        <v>10</v>
      </c>
      <c r="H401" s="49">
        <v>6</v>
      </c>
      <c r="I401" s="49">
        <v>0</v>
      </c>
      <c r="J401" s="49">
        <v>3</v>
      </c>
      <c r="K401" s="48">
        <f>+H401*2+I401*1+2</f>
        <v>14</v>
      </c>
      <c r="L401" s="49">
        <f>+N389</f>
        <v>1868</v>
      </c>
      <c r="M401" s="4"/>
      <c r="N401" s="4"/>
      <c r="O401" s="8"/>
    </row>
    <row r="402" spans="1:15" ht="12.75" customHeight="1">
      <c r="A402" s="15"/>
      <c r="B402" s="55" t="s">
        <v>43</v>
      </c>
      <c r="C402" s="54"/>
      <c r="D402" s="15"/>
      <c r="E402" s="15"/>
      <c r="F402" s="15"/>
      <c r="G402" s="49">
        <f>+J365</f>
        <v>10</v>
      </c>
      <c r="H402" s="49">
        <v>3</v>
      </c>
      <c r="I402" s="49">
        <v>0</v>
      </c>
      <c r="J402" s="49">
        <v>6</v>
      </c>
      <c r="K402" s="48">
        <f>+H402*2+I402*1+1</f>
        <v>7</v>
      </c>
      <c r="L402" s="49">
        <f>++N385</f>
        <v>1835</v>
      </c>
      <c r="M402" s="4"/>
      <c r="N402" s="4"/>
      <c r="O402" s="8"/>
    </row>
    <row r="403" spans="1:15" ht="12.75" customHeight="1">
      <c r="A403" s="14"/>
      <c r="B403" s="53" t="s">
        <v>45</v>
      </c>
      <c r="C403" s="54"/>
      <c r="D403" s="15"/>
      <c r="E403" s="15"/>
      <c r="F403" s="15"/>
      <c r="G403" s="49">
        <f>+J365</f>
        <v>10</v>
      </c>
      <c r="H403" s="49">
        <v>2</v>
      </c>
      <c r="I403" s="49">
        <v>0</v>
      </c>
      <c r="J403" s="49">
        <v>7</v>
      </c>
      <c r="K403" s="48">
        <f>+H403*2+I403*1</f>
        <v>4</v>
      </c>
      <c r="L403" s="49">
        <f>+N397</f>
        <v>1813</v>
      </c>
      <c r="M403" s="4"/>
      <c r="N403" s="4"/>
      <c r="O403" s="8"/>
    </row>
    <row r="404" spans="1:15" ht="12.75" customHeight="1">
      <c r="A404" s="26"/>
      <c r="B404" s="13"/>
      <c r="C404" s="13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13"/>
    </row>
    <row r="405" spans="1:15" ht="12.75" customHeight="1">
      <c r="A405" s="38"/>
      <c r="B405" s="22"/>
      <c r="C405" s="13"/>
      <c r="D405" s="22"/>
      <c r="E405" s="22"/>
      <c r="F405" s="22"/>
      <c r="G405" s="22"/>
      <c r="H405" s="46"/>
      <c r="I405" s="22"/>
      <c r="J405" s="22"/>
      <c r="K405" s="22"/>
      <c r="L405" s="22"/>
      <c r="M405" s="22"/>
      <c r="N405" s="22"/>
      <c r="O405" s="25"/>
    </row>
    <row r="406" spans="1:15" ht="12.75" customHeight="1">
      <c r="A406" s="38"/>
      <c r="B406" s="25"/>
      <c r="C406" s="13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5"/>
    </row>
    <row r="407" spans="1:15" ht="12.75" customHeight="1">
      <c r="A407" s="26"/>
      <c r="B407" s="13"/>
      <c r="C407" s="39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13"/>
    </row>
    <row r="408" spans="1:15" ht="12.75" customHeight="1">
      <c r="A408" s="26"/>
      <c r="B408" s="13"/>
      <c r="C408" s="13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13"/>
    </row>
    <row r="409" spans="1:15" ht="12.75" customHeight="1">
      <c r="A409" s="24"/>
      <c r="B409" s="42"/>
      <c r="C409" s="39"/>
      <c r="D409" s="13"/>
      <c r="E409" s="13"/>
      <c r="F409" s="13"/>
      <c r="G409" s="43"/>
      <c r="H409" s="43"/>
      <c r="I409" s="43"/>
      <c r="J409" s="43"/>
      <c r="K409" s="43"/>
      <c r="L409" s="43"/>
      <c r="M409" s="22"/>
      <c r="N409" s="22"/>
      <c r="O409" s="25"/>
    </row>
    <row r="410" spans="1:15" ht="12.75" customHeight="1">
      <c r="A410" s="13"/>
      <c r="B410" s="27"/>
      <c r="C410" s="39"/>
      <c r="D410" s="13"/>
      <c r="E410" s="13"/>
      <c r="F410" s="13"/>
      <c r="G410" s="44"/>
      <c r="H410" s="22"/>
      <c r="I410" s="22"/>
      <c r="J410" s="22"/>
      <c r="K410" s="22"/>
      <c r="L410" s="22"/>
      <c r="M410" s="22"/>
      <c r="N410" s="22"/>
      <c r="O410" s="25"/>
    </row>
    <row r="411" spans="1:15" ht="12.75" customHeight="1">
      <c r="A411" s="26"/>
      <c r="B411" s="45"/>
      <c r="C411" s="39"/>
      <c r="D411" s="13"/>
      <c r="E411" s="13"/>
      <c r="F411" s="13"/>
      <c r="G411" s="44"/>
      <c r="H411" s="22"/>
      <c r="I411" s="22"/>
      <c r="J411" s="22"/>
      <c r="K411" s="22"/>
      <c r="L411" s="22"/>
      <c r="M411" s="22"/>
      <c r="N411" s="22"/>
      <c r="O411" s="25"/>
    </row>
    <row r="412" spans="1:15" ht="12.75" customHeight="1">
      <c r="A412" s="26"/>
      <c r="B412" s="27"/>
      <c r="C412" s="39"/>
      <c r="D412" s="13"/>
      <c r="E412" s="13"/>
      <c r="F412" s="13"/>
      <c r="G412" s="44"/>
      <c r="H412" s="22"/>
      <c r="I412" s="22"/>
      <c r="J412" s="22"/>
      <c r="K412" s="22"/>
      <c r="L412" s="22"/>
      <c r="M412" s="22"/>
      <c r="N412" s="22"/>
      <c r="O412" s="25"/>
    </row>
    <row r="413" spans="1:15" ht="12.75" customHeight="1">
      <c r="A413" s="24"/>
      <c r="B413" s="27"/>
      <c r="C413" s="39"/>
      <c r="D413" s="13"/>
      <c r="E413" s="13"/>
      <c r="F413" s="13"/>
      <c r="G413" s="44"/>
      <c r="H413" s="22"/>
      <c r="I413" s="22"/>
      <c r="J413" s="22"/>
      <c r="K413" s="22"/>
      <c r="L413" s="22"/>
      <c r="M413" s="22"/>
      <c r="N413" s="22"/>
      <c r="O413" s="25"/>
    </row>
    <row r="414" spans="1:15" ht="12.75" customHeight="1">
      <c r="A414" s="24"/>
      <c r="B414" s="27"/>
      <c r="C414" s="26"/>
      <c r="D414" s="26"/>
      <c r="E414" s="26"/>
      <c r="F414" s="13"/>
      <c r="G414" s="44"/>
      <c r="H414" s="22"/>
      <c r="I414" s="22"/>
      <c r="J414" s="22"/>
      <c r="K414" s="22"/>
      <c r="L414" s="22"/>
      <c r="M414" s="22"/>
      <c r="N414" s="22"/>
      <c r="O414" s="25"/>
    </row>
    <row r="415" spans="1:15" ht="12.75" customHeight="1">
      <c r="A415" s="26"/>
      <c r="B415" s="27"/>
      <c r="C415" s="39"/>
      <c r="D415" s="13"/>
      <c r="E415" s="13"/>
      <c r="F415" s="13"/>
      <c r="G415" s="44"/>
      <c r="H415" s="22"/>
      <c r="I415" s="22"/>
      <c r="J415" s="22"/>
      <c r="K415" s="22"/>
      <c r="L415" s="22"/>
      <c r="M415" s="22"/>
      <c r="N415" s="22"/>
      <c r="O415" s="25"/>
    </row>
    <row r="416" spans="1:15" ht="12.75" customHeight="1">
      <c r="A416" s="13"/>
      <c r="B416" s="13"/>
      <c r="C416" s="13"/>
      <c r="D416" s="13"/>
      <c r="E416" s="13"/>
      <c r="F416" s="13"/>
      <c r="G416" s="30"/>
      <c r="H416" s="13"/>
      <c r="I416" s="13"/>
      <c r="J416" s="13"/>
      <c r="K416" s="13"/>
      <c r="L416" s="13"/>
      <c r="M416" s="13"/>
      <c r="N416" s="13"/>
      <c r="O416" s="13"/>
    </row>
    <row r="417" spans="1:15" ht="12.75" customHeight="1">
      <c r="A417" s="13"/>
      <c r="B417" s="38"/>
      <c r="C417" s="13"/>
      <c r="D417" s="31"/>
      <c r="E417" s="13"/>
      <c r="F417" s="13"/>
      <c r="G417" s="13"/>
      <c r="H417" s="13"/>
      <c r="I417" s="13"/>
      <c r="J417" s="13"/>
      <c r="K417" s="38"/>
      <c r="L417" s="13"/>
      <c r="M417" s="13"/>
      <c r="N417" s="13"/>
      <c r="O417" s="13"/>
    </row>
    <row r="418" spans="1:15" ht="12.75" customHeight="1">
      <c r="A418" s="13"/>
      <c r="B418" s="13"/>
      <c r="C418" s="26"/>
      <c r="D418" s="26"/>
      <c r="E418" s="27"/>
      <c r="F418" s="26"/>
      <c r="G418" s="26"/>
      <c r="H418" s="26"/>
      <c r="I418" s="26"/>
      <c r="J418" s="26"/>
      <c r="K418" s="26"/>
      <c r="L418" s="26"/>
      <c r="M418" s="13"/>
      <c r="N418" s="13"/>
      <c r="O418" s="13"/>
    </row>
    <row r="419" spans="1:15" ht="12.75" customHeight="1">
      <c r="A419" s="13"/>
      <c r="B419" s="13"/>
      <c r="C419" s="13"/>
      <c r="D419" s="13"/>
      <c r="E419" s="27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 customHeight="1">
      <c r="A420" s="13"/>
      <c r="B420" s="13"/>
      <c r="C420" s="13"/>
      <c r="D420" s="13"/>
      <c r="E420" s="28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 customHeight="1">
      <c r="A421" s="13"/>
      <c r="B421" s="13"/>
      <c r="C421" s="13"/>
      <c r="D421" s="13"/>
      <c r="E421" s="13"/>
      <c r="F421" s="28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 customHeight="1">
      <c r="A422" s="13"/>
      <c r="B422" s="13"/>
      <c r="C422" s="13"/>
      <c r="D422" s="13"/>
      <c r="E422" s="29"/>
      <c r="F422" s="13"/>
      <c r="G422" s="13"/>
      <c r="H422" s="13"/>
      <c r="I422" s="13"/>
      <c r="J422" s="30"/>
      <c r="K422" s="13"/>
      <c r="L422" s="13"/>
      <c r="M422" s="13"/>
      <c r="N422" s="13"/>
      <c r="O422" s="13"/>
    </row>
    <row r="423" spans="1:15" ht="12.75" customHeight="1">
      <c r="A423" s="13"/>
      <c r="B423" s="13"/>
      <c r="C423" s="13"/>
      <c r="D423" s="13"/>
      <c r="E423" s="13"/>
      <c r="F423" s="13"/>
      <c r="G423" s="29"/>
      <c r="H423" s="13"/>
      <c r="I423" s="13"/>
      <c r="J423" s="13"/>
      <c r="K423" s="13"/>
      <c r="L423" s="13"/>
      <c r="M423" s="13"/>
      <c r="N423" s="13"/>
      <c r="O423" s="13"/>
    </row>
    <row r="424" spans="1:15" ht="12.75" customHeight="1">
      <c r="A424" s="13"/>
      <c r="B424" s="26"/>
      <c r="C424" s="26"/>
      <c r="D424" s="31"/>
      <c r="E424" s="13"/>
      <c r="F424" s="22"/>
      <c r="G424" s="32"/>
      <c r="H424" s="22"/>
      <c r="I424" s="13"/>
      <c r="J424" s="26"/>
      <c r="K424" s="13"/>
      <c r="L424" s="13"/>
      <c r="M424" s="13"/>
      <c r="N424" s="13"/>
      <c r="O424" s="13"/>
    </row>
    <row r="425" spans="1:15" ht="12.75" customHeight="1">
      <c r="A425" s="13"/>
      <c r="B425" s="26"/>
      <c r="C425" s="26"/>
      <c r="D425" s="31"/>
      <c r="E425" s="13"/>
      <c r="F425" s="32"/>
      <c r="G425" s="13"/>
      <c r="H425" s="27"/>
      <c r="I425" s="32"/>
      <c r="J425" s="26"/>
      <c r="K425" s="13"/>
      <c r="L425" s="13"/>
      <c r="M425" s="13"/>
      <c r="N425" s="32"/>
      <c r="O425" s="13"/>
    </row>
    <row r="426" spans="1:15" ht="12.75" customHeight="1">
      <c r="A426" s="13"/>
      <c r="B426" s="26"/>
      <c r="C426" s="26"/>
      <c r="D426" s="31"/>
      <c r="E426" s="32"/>
      <c r="F426" s="22"/>
      <c r="G426" s="13"/>
      <c r="H426" s="32"/>
      <c r="I426" s="32"/>
      <c r="J426" s="13"/>
      <c r="K426" s="13"/>
      <c r="L426" s="13"/>
      <c r="M426" s="13"/>
      <c r="N426" s="13"/>
      <c r="O426" s="13"/>
    </row>
    <row r="427" spans="1:15" ht="12.75" customHeight="1">
      <c r="A427" s="13"/>
      <c r="B427" s="26"/>
      <c r="C427" s="26"/>
      <c r="D427" s="31"/>
      <c r="E427" s="32"/>
      <c r="F427" s="13"/>
      <c r="G427" s="13"/>
      <c r="H427" s="22"/>
      <c r="I427" s="13"/>
      <c r="J427" s="26"/>
      <c r="K427" s="13"/>
      <c r="L427" s="13"/>
      <c r="M427" s="13"/>
      <c r="N427" s="13"/>
      <c r="O427" s="13"/>
    </row>
    <row r="428" spans="1:15" ht="12.75" customHeight="1">
      <c r="A428" s="13"/>
      <c r="B428" s="26"/>
      <c r="C428" s="13"/>
      <c r="D428" s="13"/>
      <c r="E428" s="13"/>
      <c r="F428" s="32"/>
      <c r="G428" s="13"/>
      <c r="H428" s="27"/>
      <c r="I428" s="32"/>
      <c r="J428" s="26"/>
      <c r="K428" s="13"/>
      <c r="L428" s="13"/>
      <c r="M428" s="13"/>
      <c r="N428" s="32"/>
      <c r="O428" s="13"/>
    </row>
    <row r="429" spans="1:15" ht="12.75" customHeight="1">
      <c r="A429" s="13"/>
      <c r="B429" s="13"/>
      <c r="C429" s="13"/>
      <c r="D429" s="13"/>
      <c r="E429" s="13"/>
      <c r="F429" s="22"/>
      <c r="G429" s="13"/>
      <c r="H429" s="22"/>
      <c r="I429" s="13"/>
      <c r="J429" s="13"/>
      <c r="K429" s="13"/>
      <c r="L429" s="13"/>
      <c r="M429" s="13"/>
      <c r="N429" s="13"/>
      <c r="O429" s="13"/>
    </row>
    <row r="430" spans="1:15" ht="12.75" customHeight="1">
      <c r="A430" s="13"/>
      <c r="B430" s="26"/>
      <c r="C430" s="13"/>
      <c r="D430" s="13"/>
      <c r="E430" s="13"/>
      <c r="F430" s="13"/>
      <c r="G430" s="13"/>
      <c r="H430" s="22"/>
      <c r="I430" s="13"/>
      <c r="J430" s="26"/>
      <c r="K430" s="13"/>
      <c r="L430" s="13"/>
      <c r="M430" s="13"/>
      <c r="N430" s="13"/>
      <c r="O430" s="13"/>
    </row>
    <row r="431" spans="1:15" ht="12.75" customHeight="1">
      <c r="A431" s="13"/>
      <c r="B431" s="26"/>
      <c r="C431" s="26"/>
      <c r="D431" s="13"/>
      <c r="E431" s="13"/>
      <c r="F431" s="32"/>
      <c r="G431" s="13"/>
      <c r="H431" s="27"/>
      <c r="I431" s="13"/>
      <c r="J431" s="26"/>
      <c r="K431" s="13"/>
      <c r="L431" s="13"/>
      <c r="M431" s="13"/>
      <c r="N431" s="32"/>
      <c r="O431" s="13"/>
    </row>
    <row r="432" spans="1:15" ht="12.75" customHeight="1">
      <c r="A432" s="13"/>
      <c r="B432" s="33"/>
      <c r="C432" s="33"/>
      <c r="D432" s="34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 customHeight="1">
      <c r="A433" s="34"/>
      <c r="B433" s="33"/>
      <c r="C433" s="33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5"/>
      <c r="O433" s="35"/>
    </row>
    <row r="434" spans="1:15" ht="12.75" customHeight="1">
      <c r="A434" s="36"/>
      <c r="B434" s="37"/>
      <c r="C434" s="37"/>
      <c r="D434" s="30"/>
      <c r="E434" s="30"/>
      <c r="F434" s="30"/>
      <c r="G434" s="30"/>
      <c r="H434" s="30"/>
      <c r="I434" s="34"/>
      <c r="J434" s="34"/>
      <c r="K434" s="34"/>
      <c r="L434" s="34"/>
      <c r="M434" s="34"/>
      <c r="N434" s="33"/>
      <c r="O434" s="33"/>
    </row>
    <row r="435" spans="1:15" ht="12.75" customHeight="1">
      <c r="A435" s="38"/>
      <c r="B435" s="25"/>
      <c r="C435" s="39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5"/>
    </row>
    <row r="436" spans="1:15" ht="12.75" customHeight="1">
      <c r="A436" s="38"/>
      <c r="B436" s="25"/>
      <c r="C436" s="13"/>
      <c r="D436" s="22"/>
      <c r="E436" s="22"/>
      <c r="F436" s="22"/>
      <c r="G436" s="22"/>
      <c r="H436" s="22"/>
      <c r="I436" s="22"/>
      <c r="J436" s="22"/>
      <c r="K436" s="22"/>
      <c r="L436" s="22"/>
      <c r="M436" s="32"/>
      <c r="N436" s="22"/>
      <c r="O436" s="25"/>
    </row>
    <row r="437" spans="1:15" ht="12.75" customHeight="1">
      <c r="A437" s="38"/>
      <c r="B437" s="39"/>
      <c r="C437" s="39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13"/>
    </row>
    <row r="438" spans="1:15" ht="12.75" customHeight="1">
      <c r="A438" s="36"/>
      <c r="B438" s="22"/>
      <c r="C438" s="37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5"/>
    </row>
    <row r="439" spans="1:15" ht="12.75" customHeight="1">
      <c r="A439" s="38"/>
      <c r="B439" s="40"/>
      <c r="C439" s="37"/>
      <c r="D439" s="22"/>
      <c r="E439" s="22"/>
      <c r="F439" s="22"/>
      <c r="G439" s="22"/>
      <c r="H439" s="46"/>
      <c r="I439" s="22"/>
      <c r="J439" s="22"/>
      <c r="K439" s="22"/>
      <c r="L439" s="22"/>
      <c r="M439" s="22"/>
      <c r="N439" s="22"/>
      <c r="O439" s="25"/>
    </row>
    <row r="440" spans="1:15" ht="12.75" customHeight="1">
      <c r="A440" s="38"/>
      <c r="B440" s="40"/>
      <c r="C440" s="13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5"/>
    </row>
    <row r="441" spans="1:15" ht="12.75" customHeight="1">
      <c r="A441" s="38"/>
      <c r="B441" s="39"/>
      <c r="C441" s="39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5"/>
    </row>
    <row r="442" spans="1:15" ht="12.75" customHeight="1">
      <c r="A442" s="41"/>
      <c r="B442" s="22"/>
      <c r="C442" s="37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5"/>
    </row>
    <row r="443" spans="1:15" ht="12.75" customHeight="1">
      <c r="A443" s="38"/>
      <c r="B443" s="25"/>
      <c r="C443" s="37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5"/>
    </row>
    <row r="444" spans="1:15" ht="12.75" customHeight="1">
      <c r="A444" s="38"/>
      <c r="B444" s="25"/>
      <c r="C444" s="13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5"/>
    </row>
    <row r="445" spans="1:15" ht="12.75" customHeight="1">
      <c r="A445" s="38"/>
      <c r="B445" s="39"/>
      <c r="C445" s="39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5"/>
    </row>
    <row r="446" spans="1:15" ht="12.75" customHeight="1">
      <c r="A446" s="26"/>
      <c r="B446" s="22"/>
      <c r="C446" s="37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13"/>
    </row>
    <row r="447" spans="1:15" ht="12.75" customHeight="1">
      <c r="A447" s="38"/>
      <c r="B447" s="25"/>
      <c r="C447" s="37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5"/>
    </row>
    <row r="448" spans="1:15" ht="12.75" customHeight="1">
      <c r="A448" s="38"/>
      <c r="B448" s="25"/>
      <c r="C448" s="13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5"/>
    </row>
    <row r="449" spans="1:15" ht="12.75" customHeight="1">
      <c r="A449" s="38"/>
      <c r="B449" s="39"/>
      <c r="C449" s="39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13"/>
    </row>
    <row r="450" spans="1:15" ht="12.75" customHeight="1">
      <c r="A450" s="26"/>
      <c r="B450" s="22"/>
      <c r="C450" s="37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13"/>
    </row>
    <row r="451" spans="1:15" ht="12.75" customHeight="1">
      <c r="A451" s="38"/>
      <c r="B451" s="25"/>
      <c r="C451" s="37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5"/>
    </row>
    <row r="452" spans="1:15" ht="12.75" customHeight="1">
      <c r="A452" s="38"/>
      <c r="B452" s="25"/>
      <c r="C452" s="13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5"/>
    </row>
    <row r="453" spans="1:15" ht="12.75" customHeight="1">
      <c r="A453" s="38"/>
      <c r="B453" s="39"/>
      <c r="C453" s="39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13"/>
    </row>
    <row r="454" spans="1:15" ht="12.75" customHeight="1">
      <c r="A454" s="26"/>
      <c r="B454" s="13"/>
      <c r="C454" s="13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13"/>
    </row>
    <row r="455" spans="1:15" ht="12.75" customHeight="1">
      <c r="A455" s="38"/>
      <c r="B455" s="22"/>
      <c r="C455" s="13"/>
      <c r="D455" s="22"/>
      <c r="E455" s="22"/>
      <c r="F455" s="22"/>
      <c r="G455" s="22"/>
      <c r="H455" s="46"/>
      <c r="I455" s="22"/>
      <c r="J455" s="22"/>
      <c r="K455" s="22"/>
      <c r="L455" s="22"/>
      <c r="M455" s="22"/>
      <c r="N455" s="22"/>
      <c r="O455" s="25"/>
    </row>
    <row r="456" spans="1:15" ht="12.75" customHeight="1">
      <c r="A456" s="38"/>
      <c r="B456" s="25"/>
      <c r="C456" s="13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5"/>
    </row>
    <row r="457" spans="1:15" ht="12.75" customHeight="1">
      <c r="A457" s="26"/>
      <c r="B457" s="13"/>
      <c r="C457" s="39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13"/>
    </row>
    <row r="458" spans="1:15" ht="12.75" customHeight="1">
      <c r="A458" s="26"/>
      <c r="B458" s="13"/>
      <c r="C458" s="13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13"/>
    </row>
    <row r="459" spans="1:15" ht="12.75" customHeight="1">
      <c r="A459" s="24"/>
      <c r="B459" s="42"/>
      <c r="C459" s="39"/>
      <c r="D459" s="13"/>
      <c r="E459" s="13"/>
      <c r="F459" s="13"/>
      <c r="G459" s="43"/>
      <c r="H459" s="43"/>
      <c r="I459" s="43"/>
      <c r="J459" s="43"/>
      <c r="K459" s="43"/>
      <c r="L459" s="43"/>
      <c r="M459" s="22"/>
      <c r="N459" s="22"/>
      <c r="O459" s="25"/>
    </row>
    <row r="460" spans="1:15" ht="12.75" customHeight="1">
      <c r="A460" s="13"/>
      <c r="B460" s="27"/>
      <c r="C460" s="39"/>
      <c r="D460" s="13"/>
      <c r="E460" s="13"/>
      <c r="F460" s="13"/>
      <c r="G460" s="44"/>
      <c r="H460" s="22"/>
      <c r="I460" s="22"/>
      <c r="J460" s="22"/>
      <c r="K460" s="22"/>
      <c r="L460" s="22"/>
      <c r="M460" s="22"/>
      <c r="N460" s="22"/>
      <c r="O460" s="25"/>
    </row>
    <row r="461" spans="1:15" ht="12.75" customHeight="1">
      <c r="A461" s="26"/>
      <c r="B461" s="45"/>
      <c r="C461" s="39"/>
      <c r="D461" s="13"/>
      <c r="E461" s="13"/>
      <c r="F461" s="13"/>
      <c r="G461" s="44"/>
      <c r="H461" s="22"/>
      <c r="I461" s="22"/>
      <c r="J461" s="22"/>
      <c r="K461" s="22"/>
      <c r="L461" s="22"/>
      <c r="M461" s="22"/>
      <c r="N461" s="22"/>
      <c r="O461" s="25"/>
    </row>
    <row r="462" spans="1:15" ht="12.75" customHeight="1">
      <c r="A462" s="26"/>
      <c r="B462" s="27"/>
      <c r="C462" s="26"/>
      <c r="D462" s="26"/>
      <c r="E462" s="26"/>
      <c r="F462" s="13"/>
      <c r="G462" s="44"/>
      <c r="H462" s="22"/>
      <c r="I462" s="22"/>
      <c r="J462" s="22"/>
      <c r="K462" s="22"/>
      <c r="L462" s="22"/>
      <c r="M462" s="22"/>
      <c r="N462" s="22"/>
      <c r="O462" s="25"/>
    </row>
    <row r="463" spans="1:15" ht="12.75" customHeight="1">
      <c r="A463" s="24"/>
      <c r="B463" s="27"/>
      <c r="C463" s="39"/>
      <c r="D463" s="13"/>
      <c r="E463" s="13"/>
      <c r="F463" s="13"/>
      <c r="G463" s="44"/>
      <c r="H463" s="22"/>
      <c r="I463" s="22"/>
      <c r="J463" s="22"/>
      <c r="K463" s="22"/>
      <c r="L463" s="22"/>
      <c r="M463" s="22"/>
      <c r="N463" s="22"/>
      <c r="O463" s="25"/>
    </row>
    <row r="464" spans="1:15" ht="12.75" customHeight="1">
      <c r="A464" s="24"/>
      <c r="B464" s="27"/>
      <c r="C464" s="47"/>
      <c r="D464" s="24"/>
      <c r="E464" s="24"/>
      <c r="F464" s="24"/>
      <c r="G464" s="46"/>
      <c r="H464" s="46"/>
      <c r="I464" s="46"/>
      <c r="J464" s="46"/>
      <c r="K464" s="46"/>
      <c r="L464" s="46"/>
      <c r="M464" s="22"/>
      <c r="N464" s="22"/>
      <c r="O464" s="25"/>
    </row>
    <row r="465" spans="1:15" ht="12.75" customHeight="1">
      <c r="A465" s="26"/>
      <c r="B465" s="27"/>
      <c r="C465" s="39"/>
      <c r="D465" s="13"/>
      <c r="E465" s="13"/>
      <c r="F465" s="13"/>
      <c r="G465" s="44"/>
      <c r="H465" s="22"/>
      <c r="I465" s="22"/>
      <c r="J465" s="22"/>
      <c r="K465" s="22"/>
      <c r="L465" s="22"/>
      <c r="M465" s="22"/>
      <c r="N465" s="22"/>
      <c r="O465" s="25"/>
    </row>
    <row r="466" spans="1:15" ht="12.75" customHeight="1">
      <c r="A466" s="13"/>
      <c r="B466" s="33"/>
      <c r="C466" s="33"/>
      <c r="D466" s="34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 customHeight="1">
      <c r="A467" s="34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30"/>
      <c r="N467" s="35"/>
      <c r="O467" s="35"/>
    </row>
    <row r="468" spans="1:15" ht="12.75" customHeight="1">
      <c r="A468" s="13"/>
      <c r="B468" s="13"/>
      <c r="C468" s="26"/>
      <c r="D468" s="26"/>
      <c r="E468" s="27"/>
      <c r="F468" s="26"/>
      <c r="G468" s="26"/>
      <c r="H468" s="26"/>
      <c r="I468" s="26"/>
      <c r="J468" s="26"/>
      <c r="K468" s="26"/>
      <c r="L468" s="26"/>
      <c r="M468" s="13"/>
      <c r="N468" s="13"/>
      <c r="O468" s="13"/>
    </row>
    <row r="469" spans="1:15" ht="12.75" customHeight="1">
      <c r="A469" s="13"/>
      <c r="B469" s="13"/>
      <c r="C469" s="13"/>
      <c r="D469" s="13"/>
      <c r="E469" s="27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 customHeight="1">
      <c r="A470" s="13"/>
      <c r="B470" s="13"/>
      <c r="C470" s="13"/>
      <c r="D470" s="13"/>
      <c r="E470" s="28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 customHeight="1">
      <c r="A471" s="13"/>
      <c r="B471" s="13"/>
      <c r="C471" s="13"/>
      <c r="D471" s="13"/>
      <c r="E471" s="13"/>
      <c r="F471" s="28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 customHeight="1">
      <c r="A472" s="13"/>
      <c r="B472" s="13"/>
      <c r="C472" s="13"/>
      <c r="D472" s="13"/>
      <c r="E472" s="29"/>
      <c r="F472" s="13"/>
      <c r="G472" s="13"/>
      <c r="H472" s="13"/>
      <c r="I472" s="13"/>
      <c r="J472" s="30"/>
      <c r="K472" s="13"/>
      <c r="L472" s="13"/>
      <c r="M472" s="13"/>
      <c r="N472" s="13"/>
      <c r="O472" s="13"/>
    </row>
    <row r="473" spans="1:15" ht="12.75" customHeight="1">
      <c r="A473" s="13"/>
      <c r="B473" s="13"/>
      <c r="C473" s="13"/>
      <c r="D473" s="13"/>
      <c r="E473" s="13"/>
      <c r="F473" s="13"/>
      <c r="G473" s="29"/>
      <c r="H473" s="13"/>
      <c r="I473" s="13"/>
      <c r="J473" s="13"/>
      <c r="K473" s="13"/>
      <c r="L473" s="13"/>
      <c r="M473" s="13"/>
      <c r="N473" s="13"/>
      <c r="O473" s="13"/>
    </row>
    <row r="474" spans="1:15" ht="12.75" customHeight="1">
      <c r="A474" s="13"/>
      <c r="B474" s="26"/>
      <c r="C474" s="26"/>
      <c r="D474" s="31"/>
      <c r="E474" s="13"/>
      <c r="F474" s="22"/>
      <c r="G474" s="32"/>
      <c r="H474" s="22"/>
      <c r="I474" s="13"/>
      <c r="J474" s="26"/>
      <c r="K474" s="13"/>
      <c r="L474" s="13"/>
      <c r="M474" s="13"/>
      <c r="N474" s="13"/>
      <c r="O474" s="13"/>
    </row>
    <row r="475" spans="1:15" ht="12.75" customHeight="1">
      <c r="A475" s="13"/>
      <c r="B475" s="26"/>
      <c r="C475" s="26"/>
      <c r="D475" s="31"/>
      <c r="E475" s="13"/>
      <c r="F475" s="32"/>
      <c r="G475" s="13"/>
      <c r="H475" s="27"/>
      <c r="I475" s="32"/>
      <c r="J475" s="26"/>
      <c r="K475" s="13"/>
      <c r="L475" s="13"/>
      <c r="M475" s="13"/>
      <c r="N475" s="32"/>
      <c r="O475" s="13"/>
    </row>
    <row r="476" spans="1:15" ht="12.75" customHeight="1">
      <c r="A476" s="13"/>
      <c r="B476" s="26"/>
      <c r="C476" s="26"/>
      <c r="D476" s="31"/>
      <c r="E476" s="32"/>
      <c r="F476" s="22"/>
      <c r="G476" s="13"/>
      <c r="H476" s="32"/>
      <c r="I476" s="32"/>
      <c r="J476" s="13"/>
      <c r="K476" s="13"/>
      <c r="L476" s="13"/>
      <c r="M476" s="13"/>
      <c r="N476" s="13"/>
      <c r="O476" s="13"/>
    </row>
    <row r="477" spans="1:15" ht="12.75" customHeight="1">
      <c r="A477" s="13"/>
      <c r="B477" s="26"/>
      <c r="C477" s="26"/>
      <c r="D477" s="31"/>
      <c r="E477" s="32"/>
      <c r="F477" s="13"/>
      <c r="G477" s="13"/>
      <c r="H477" s="22"/>
      <c r="I477" s="13"/>
      <c r="J477" s="26"/>
      <c r="K477" s="13"/>
      <c r="L477" s="13"/>
      <c r="M477" s="13"/>
      <c r="N477" s="13"/>
      <c r="O477" s="13"/>
    </row>
    <row r="478" spans="1:15" ht="12.75" customHeight="1">
      <c r="A478" s="13"/>
      <c r="B478" s="26"/>
      <c r="C478" s="13"/>
      <c r="D478" s="13"/>
      <c r="E478" s="13"/>
      <c r="F478" s="32"/>
      <c r="G478" s="13"/>
      <c r="H478" s="27"/>
      <c r="I478" s="32"/>
      <c r="J478" s="26"/>
      <c r="K478" s="13"/>
      <c r="L478" s="13"/>
      <c r="M478" s="13"/>
      <c r="N478" s="32"/>
      <c r="O478" s="13"/>
    </row>
    <row r="479" spans="1:15" ht="12.75" customHeight="1">
      <c r="A479" s="13"/>
      <c r="B479" s="13"/>
      <c r="C479" s="13"/>
      <c r="D479" s="13"/>
      <c r="E479" s="13"/>
      <c r="F479" s="22"/>
      <c r="G479" s="13"/>
      <c r="H479" s="22"/>
      <c r="I479" s="13"/>
      <c r="J479" s="13"/>
      <c r="K479" s="13"/>
      <c r="L479" s="13"/>
      <c r="M479" s="13"/>
      <c r="N479" s="13"/>
      <c r="O479" s="13"/>
    </row>
    <row r="480" spans="1:15" ht="12.75" customHeight="1">
      <c r="A480" s="13"/>
      <c r="B480" s="26"/>
      <c r="C480" s="13"/>
      <c r="D480" s="13"/>
      <c r="E480" s="13"/>
      <c r="F480" s="13"/>
      <c r="G480" s="13"/>
      <c r="H480" s="22"/>
      <c r="I480" s="13"/>
      <c r="J480" s="26"/>
      <c r="K480" s="13"/>
      <c r="L480" s="13"/>
      <c r="M480" s="13"/>
      <c r="N480" s="13"/>
      <c r="O480" s="13"/>
    </row>
    <row r="481" spans="1:15" ht="12.75" customHeight="1">
      <c r="A481" s="13"/>
      <c r="B481" s="26"/>
      <c r="C481" s="13"/>
      <c r="D481" s="13"/>
      <c r="E481" s="13"/>
      <c r="F481" s="32"/>
      <c r="G481" s="13"/>
      <c r="H481" s="27"/>
      <c r="I481" s="13"/>
      <c r="J481" s="26"/>
      <c r="K481" s="26"/>
      <c r="L481" s="13"/>
      <c r="M481" s="13"/>
      <c r="N481" s="32"/>
      <c r="O481" s="13"/>
    </row>
    <row r="482" spans="1:15" ht="12.75" customHeight="1">
      <c r="A482" s="13"/>
      <c r="B482" s="33"/>
      <c r="C482" s="33"/>
      <c r="D482" s="34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 customHeight="1">
      <c r="A483" s="34"/>
      <c r="B483" s="33"/>
      <c r="C483" s="33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5"/>
      <c r="O483" s="35"/>
    </row>
    <row r="484" spans="1:15" ht="12.75" customHeight="1">
      <c r="A484" s="36"/>
      <c r="B484" s="37"/>
      <c r="C484" s="37"/>
      <c r="D484" s="30"/>
      <c r="E484" s="30"/>
      <c r="F484" s="30"/>
      <c r="G484" s="30"/>
      <c r="H484" s="30"/>
      <c r="I484" s="34"/>
      <c r="J484" s="34"/>
      <c r="K484" s="34"/>
      <c r="L484" s="34"/>
      <c r="M484" s="34"/>
      <c r="N484" s="33"/>
      <c r="O484" s="33"/>
    </row>
    <row r="485" spans="1:15" ht="12.75" customHeight="1">
      <c r="A485" s="38"/>
      <c r="B485" s="25"/>
      <c r="C485" s="39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5"/>
    </row>
    <row r="486" spans="1:15" ht="12.75" customHeight="1">
      <c r="A486" s="38"/>
      <c r="B486" s="25"/>
      <c r="C486" s="13"/>
      <c r="D486" s="22"/>
      <c r="E486" s="22"/>
      <c r="F486" s="22"/>
      <c r="G486" s="22"/>
      <c r="H486" s="22"/>
      <c r="I486" s="22"/>
      <c r="J486" s="22"/>
      <c r="K486" s="22"/>
      <c r="L486" s="22"/>
      <c r="M486" s="32"/>
      <c r="N486" s="22"/>
      <c r="O486" s="25"/>
    </row>
    <row r="487" spans="1:15" ht="12.75" customHeight="1">
      <c r="A487" s="38"/>
      <c r="B487" s="39"/>
      <c r="C487" s="39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13"/>
    </row>
    <row r="488" spans="1:15" ht="12.75" customHeight="1">
      <c r="A488" s="36"/>
      <c r="B488" s="22"/>
      <c r="C488" s="37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5"/>
    </row>
    <row r="489" spans="1:15" ht="12.75" customHeight="1">
      <c r="A489" s="38"/>
      <c r="B489" s="40"/>
      <c r="C489" s="37"/>
      <c r="D489" s="22"/>
      <c r="E489" s="22"/>
      <c r="F489" s="22"/>
      <c r="G489" s="22"/>
      <c r="H489" s="46"/>
      <c r="I489" s="22"/>
      <c r="J489" s="22"/>
      <c r="K489" s="22"/>
      <c r="L489" s="32"/>
      <c r="M489" s="22"/>
      <c r="N489" s="22"/>
      <c r="O489" s="25"/>
    </row>
    <row r="490" spans="1:15" ht="12.75" customHeight="1">
      <c r="A490" s="38"/>
      <c r="B490" s="40"/>
      <c r="C490" s="13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5"/>
    </row>
    <row r="491" spans="1:15" ht="12.75" customHeight="1">
      <c r="A491" s="38"/>
      <c r="B491" s="39"/>
      <c r="C491" s="39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5"/>
    </row>
    <row r="492" spans="1:15" ht="12.75" customHeight="1">
      <c r="A492" s="41"/>
      <c r="B492" s="22"/>
      <c r="C492" s="37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5"/>
    </row>
    <row r="493" spans="1:15" ht="12.75" customHeight="1">
      <c r="A493" s="38"/>
      <c r="B493" s="25"/>
      <c r="C493" s="37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5"/>
    </row>
    <row r="494" spans="1:15" ht="12.75" customHeight="1">
      <c r="A494" s="38"/>
      <c r="B494" s="25"/>
      <c r="C494" s="13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5"/>
    </row>
    <row r="495" spans="1:15" ht="12.75" customHeight="1">
      <c r="A495" s="38"/>
      <c r="B495" s="39"/>
      <c r="C495" s="39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5"/>
    </row>
    <row r="496" spans="1:15" ht="12.75" customHeight="1">
      <c r="A496" s="26"/>
      <c r="B496" s="22"/>
      <c r="C496" s="37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13"/>
    </row>
    <row r="497" spans="1:15" ht="12.75" customHeight="1">
      <c r="A497" s="38"/>
      <c r="B497" s="25"/>
      <c r="C497" s="37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5"/>
    </row>
    <row r="498" spans="1:15" ht="12.75" customHeight="1">
      <c r="A498" s="38"/>
      <c r="B498" s="25"/>
      <c r="C498" s="13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5"/>
    </row>
    <row r="499" spans="1:15" ht="12.75" customHeight="1">
      <c r="A499" s="38"/>
      <c r="B499" s="39"/>
      <c r="C499" s="39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13"/>
    </row>
    <row r="500" spans="1:15" ht="12.75" customHeight="1">
      <c r="A500" s="26"/>
      <c r="B500" s="22"/>
      <c r="C500" s="37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13"/>
    </row>
    <row r="501" spans="1:15" ht="12.75" customHeight="1">
      <c r="A501" s="38"/>
      <c r="B501" s="25"/>
      <c r="C501" s="37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5"/>
    </row>
    <row r="502" spans="1:15" ht="12.75" customHeight="1">
      <c r="A502" s="38"/>
      <c r="B502" s="25"/>
      <c r="C502" s="13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5"/>
    </row>
    <row r="503" spans="1:15" ht="12.75" customHeight="1">
      <c r="A503" s="38"/>
      <c r="B503" s="39"/>
      <c r="C503" s="39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13"/>
    </row>
    <row r="504" spans="1:15" ht="12.75" customHeight="1">
      <c r="A504" s="26"/>
      <c r="B504" s="13"/>
      <c r="C504" s="13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13"/>
    </row>
    <row r="505" spans="1:15" ht="12.75" customHeight="1">
      <c r="A505" s="38"/>
      <c r="B505" s="22"/>
      <c r="C505" s="13"/>
      <c r="D505" s="22"/>
      <c r="E505" s="22"/>
      <c r="F505" s="22"/>
      <c r="G505" s="22"/>
      <c r="H505" s="46"/>
      <c r="I505" s="22"/>
      <c r="J505" s="22"/>
      <c r="K505" s="22"/>
      <c r="L505" s="22"/>
      <c r="M505" s="22"/>
      <c r="N505" s="22"/>
      <c r="O505" s="25"/>
    </row>
    <row r="506" spans="1:15" ht="12.75" customHeight="1">
      <c r="A506" s="38"/>
      <c r="B506" s="25"/>
      <c r="C506" s="13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5"/>
    </row>
    <row r="507" spans="1:15" ht="12.75" customHeight="1">
      <c r="A507" s="26"/>
      <c r="B507" s="13"/>
      <c r="C507" s="39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13"/>
    </row>
    <row r="508" spans="1:15" ht="12.75" customHeight="1">
      <c r="A508" s="26"/>
      <c r="B508" s="13"/>
      <c r="C508" s="13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13"/>
    </row>
    <row r="509" spans="1:15" ht="12.75" customHeight="1">
      <c r="A509" s="24"/>
      <c r="B509" s="42"/>
      <c r="C509" s="39"/>
      <c r="D509" s="13"/>
      <c r="E509" s="13"/>
      <c r="F509" s="13"/>
      <c r="G509" s="43"/>
      <c r="H509" s="43"/>
      <c r="I509" s="43"/>
      <c r="J509" s="43"/>
      <c r="K509" s="43"/>
      <c r="L509" s="43"/>
      <c r="M509" s="22"/>
      <c r="N509" s="22"/>
      <c r="O509" s="25"/>
    </row>
    <row r="510" spans="1:15" ht="12.75" customHeight="1">
      <c r="A510" s="13"/>
      <c r="B510" s="27"/>
      <c r="C510" s="39"/>
      <c r="D510" s="13"/>
      <c r="E510" s="13"/>
      <c r="F510" s="13"/>
      <c r="G510" s="44"/>
      <c r="H510" s="22"/>
      <c r="I510" s="22"/>
      <c r="J510" s="22"/>
      <c r="K510" s="22"/>
      <c r="L510" s="22"/>
      <c r="M510" s="22"/>
      <c r="N510" s="22"/>
      <c r="O510" s="25"/>
    </row>
    <row r="511" spans="1:15" ht="12.75" customHeight="1">
      <c r="A511" s="26"/>
      <c r="B511" s="45"/>
      <c r="C511" s="39"/>
      <c r="D511" s="13"/>
      <c r="E511" s="13"/>
      <c r="F511" s="13"/>
      <c r="G511" s="44"/>
      <c r="H511" s="22"/>
      <c r="I511" s="22"/>
      <c r="J511" s="22"/>
      <c r="K511" s="22"/>
      <c r="L511" s="22"/>
      <c r="M511" s="22"/>
      <c r="N511" s="22"/>
      <c r="O511" s="25"/>
    </row>
    <row r="512" spans="1:15" ht="12.75" customHeight="1">
      <c r="A512" s="26"/>
      <c r="B512" s="27"/>
      <c r="C512" s="26"/>
      <c r="D512" s="26"/>
      <c r="E512" s="26"/>
      <c r="F512" s="13"/>
      <c r="G512" s="44"/>
      <c r="H512" s="22"/>
      <c r="I512" s="22"/>
      <c r="J512" s="22"/>
      <c r="K512" s="22"/>
      <c r="L512" s="22"/>
      <c r="M512" s="22"/>
      <c r="N512" s="22"/>
      <c r="O512" s="25"/>
    </row>
    <row r="513" spans="1:15" ht="12.75" customHeight="1">
      <c r="A513" s="24"/>
      <c r="B513" s="27"/>
      <c r="C513" s="39"/>
      <c r="D513" s="13"/>
      <c r="E513" s="13"/>
      <c r="F513" s="13"/>
      <c r="G513" s="44"/>
      <c r="H513" s="22"/>
      <c r="I513" s="22"/>
      <c r="J513" s="22"/>
      <c r="K513" s="22"/>
      <c r="L513" s="22"/>
      <c r="M513" s="22"/>
      <c r="N513" s="22"/>
      <c r="O513" s="25"/>
    </row>
    <row r="514" spans="1:15" ht="12.75" customHeight="1">
      <c r="A514" s="24"/>
      <c r="B514" s="27"/>
      <c r="C514" s="47"/>
      <c r="D514" s="24"/>
      <c r="E514" s="24"/>
      <c r="F514" s="24"/>
      <c r="G514" s="46"/>
      <c r="H514" s="46"/>
      <c r="I514" s="46"/>
      <c r="J514" s="46"/>
      <c r="K514" s="46"/>
      <c r="L514" s="46"/>
      <c r="M514" s="22"/>
      <c r="N514" s="22"/>
      <c r="O514" s="25"/>
    </row>
    <row r="515" spans="1:15" ht="12.75" customHeight="1">
      <c r="A515" s="26"/>
      <c r="B515" s="27"/>
      <c r="C515" s="39"/>
      <c r="D515" s="13"/>
      <c r="E515" s="13"/>
      <c r="F515" s="13"/>
      <c r="G515" s="44"/>
      <c r="H515" s="22"/>
      <c r="I515" s="22"/>
      <c r="J515" s="22"/>
      <c r="K515" s="22"/>
      <c r="L515" s="22"/>
      <c r="M515" s="22"/>
      <c r="N515" s="22"/>
      <c r="O515" s="25"/>
    </row>
    <row r="516" spans="1:15" ht="12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 customHeight="1">
      <c r="A517" s="13"/>
      <c r="B517" s="27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 customHeight="1">
      <c r="A520" s="13"/>
      <c r="B520" s="13"/>
      <c r="C520" s="26"/>
      <c r="D520" s="26"/>
      <c r="E520" s="27"/>
      <c r="F520" s="26"/>
      <c r="G520" s="26"/>
      <c r="H520" s="26"/>
      <c r="I520" s="26"/>
      <c r="J520" s="26"/>
      <c r="K520" s="26"/>
      <c r="L520" s="26"/>
      <c r="M520" s="13"/>
      <c r="N520" s="13"/>
      <c r="O520" s="13"/>
    </row>
    <row r="521" spans="1:15" ht="12.75" customHeight="1">
      <c r="A521" s="13"/>
      <c r="B521" s="13"/>
      <c r="C521" s="13"/>
      <c r="D521" s="13"/>
      <c r="E521" s="27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 customHeight="1">
      <c r="A522" s="13"/>
      <c r="B522" s="13"/>
      <c r="C522" s="13"/>
      <c r="D522" s="13"/>
      <c r="E522" s="28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 customHeight="1">
      <c r="A523" s="13"/>
      <c r="B523" s="13"/>
      <c r="C523" s="13"/>
      <c r="D523" s="13"/>
      <c r="E523" s="13"/>
      <c r="F523" s="28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 customHeight="1">
      <c r="A524" s="13"/>
      <c r="B524" s="13"/>
      <c r="C524" s="13"/>
      <c r="D524" s="13"/>
      <c r="E524" s="29"/>
      <c r="F524" s="13"/>
      <c r="G524" s="13"/>
      <c r="H524" s="13"/>
      <c r="I524" s="13"/>
      <c r="J524" s="30"/>
      <c r="K524" s="13"/>
      <c r="L524" s="13"/>
      <c r="M524" s="13"/>
      <c r="N524" s="13"/>
      <c r="O524" s="13"/>
    </row>
    <row r="525" spans="1:15" ht="12.75" customHeight="1">
      <c r="A525" s="13"/>
      <c r="B525" s="13"/>
      <c r="C525" s="13"/>
      <c r="D525" s="13"/>
      <c r="E525" s="13"/>
      <c r="F525" s="13"/>
      <c r="G525" s="29"/>
      <c r="H525" s="13"/>
      <c r="I525" s="13"/>
      <c r="J525" s="13"/>
      <c r="K525" s="13"/>
      <c r="L525" s="13"/>
      <c r="M525" s="13"/>
      <c r="N525" s="13"/>
      <c r="O525" s="13"/>
    </row>
    <row r="526" spans="1:15" ht="12.75" customHeight="1">
      <c r="A526" s="13"/>
      <c r="B526" s="26"/>
      <c r="C526" s="26"/>
      <c r="D526" s="31"/>
      <c r="E526" s="13"/>
      <c r="F526" s="22"/>
      <c r="G526" s="32"/>
      <c r="H526" s="22"/>
      <c r="I526" s="13"/>
      <c r="J526" s="26"/>
      <c r="K526" s="26"/>
      <c r="L526" s="31"/>
      <c r="M526" s="32"/>
      <c r="N526" s="13"/>
      <c r="O526" s="13"/>
    </row>
    <row r="527" spans="1:15" ht="12.75" customHeight="1">
      <c r="A527" s="13"/>
      <c r="B527" s="26"/>
      <c r="C527" s="26"/>
      <c r="D527" s="31"/>
      <c r="E527" s="13"/>
      <c r="F527" s="32"/>
      <c r="G527" s="13"/>
      <c r="H527" s="27"/>
      <c r="I527" s="32"/>
      <c r="J527" s="26"/>
      <c r="K527" s="13"/>
      <c r="L527" s="13"/>
      <c r="M527" s="13"/>
      <c r="N527" s="32"/>
      <c r="O527" s="13"/>
    </row>
    <row r="528" spans="1:15" ht="12.75" customHeight="1">
      <c r="A528" s="13"/>
      <c r="B528" s="26"/>
      <c r="C528" s="26"/>
      <c r="D528" s="31"/>
      <c r="E528" s="32"/>
      <c r="F528" s="22"/>
      <c r="G528" s="13"/>
      <c r="H528" s="32"/>
      <c r="I528" s="32"/>
      <c r="J528" s="13"/>
      <c r="K528" s="13"/>
      <c r="L528" s="13"/>
      <c r="M528" s="13"/>
      <c r="N528" s="13"/>
      <c r="O528" s="13"/>
    </row>
    <row r="529" spans="1:15" ht="12.75" customHeight="1">
      <c r="A529" s="13"/>
      <c r="B529" s="26"/>
      <c r="C529" s="13"/>
      <c r="D529" s="13"/>
      <c r="E529" s="13"/>
      <c r="F529" s="13"/>
      <c r="G529" s="13"/>
      <c r="H529" s="22"/>
      <c r="I529" s="13"/>
      <c r="J529" s="26"/>
      <c r="K529" s="13"/>
      <c r="L529" s="13"/>
      <c r="M529" s="13"/>
      <c r="N529" s="13"/>
      <c r="O529" s="13"/>
    </row>
    <row r="530" spans="1:15" ht="12.75" customHeight="1">
      <c r="A530" s="13"/>
      <c r="B530" s="26"/>
      <c r="C530" s="13"/>
      <c r="D530" s="13"/>
      <c r="E530" s="13"/>
      <c r="F530" s="32"/>
      <c r="G530" s="13"/>
      <c r="H530" s="27"/>
      <c r="I530" s="32"/>
      <c r="J530" s="26"/>
      <c r="K530" s="26"/>
      <c r="L530" s="13"/>
      <c r="M530" s="13"/>
      <c r="N530" s="32"/>
      <c r="O530" s="13"/>
    </row>
    <row r="531" spans="1:15" ht="12.75" customHeight="1">
      <c r="A531" s="13"/>
      <c r="B531" s="13"/>
      <c r="C531" s="13"/>
      <c r="D531" s="13"/>
      <c r="E531" s="13"/>
      <c r="F531" s="22"/>
      <c r="G531" s="13"/>
      <c r="H531" s="22"/>
      <c r="I531" s="13"/>
      <c r="J531" s="13"/>
      <c r="K531" s="13"/>
      <c r="L531" s="13"/>
      <c r="M531" s="13"/>
      <c r="N531" s="13"/>
      <c r="O531" s="13"/>
    </row>
    <row r="532" spans="1:15" ht="12.75" customHeight="1">
      <c r="A532" s="13"/>
      <c r="B532" s="26"/>
      <c r="C532" s="13"/>
      <c r="D532" s="13"/>
      <c r="E532" s="13"/>
      <c r="F532" s="13"/>
      <c r="G532" s="13"/>
      <c r="H532" s="22"/>
      <c r="I532" s="13"/>
      <c r="J532" s="26"/>
      <c r="K532" s="13"/>
      <c r="L532" s="13"/>
      <c r="M532" s="13"/>
      <c r="N532" s="13"/>
      <c r="O532" s="13"/>
    </row>
    <row r="533" spans="1:15" ht="12.75" customHeight="1">
      <c r="A533" s="13"/>
      <c r="B533" s="26"/>
      <c r="C533" s="13"/>
      <c r="D533" s="13"/>
      <c r="E533" s="13"/>
      <c r="F533" s="32"/>
      <c r="G533" s="13"/>
      <c r="H533" s="27"/>
      <c r="I533" s="13"/>
      <c r="J533" s="26"/>
      <c r="K533" s="13"/>
      <c r="L533" s="13"/>
      <c r="M533" s="13"/>
      <c r="N533" s="32"/>
      <c r="O533" s="13"/>
    </row>
    <row r="534" spans="1:15" ht="12.75" customHeight="1">
      <c r="A534" s="13"/>
      <c r="B534" s="33"/>
      <c r="C534" s="33"/>
      <c r="D534" s="34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 customHeight="1">
      <c r="A535" s="34"/>
      <c r="B535" s="33"/>
      <c r="C535" s="33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5"/>
      <c r="O535" s="35"/>
    </row>
    <row r="536" spans="1:15" ht="12.75" customHeight="1">
      <c r="A536" s="36"/>
      <c r="B536" s="37"/>
      <c r="C536" s="37"/>
      <c r="D536" s="30"/>
      <c r="E536" s="30"/>
      <c r="F536" s="30"/>
      <c r="G536" s="30"/>
      <c r="H536" s="30"/>
      <c r="I536" s="34"/>
      <c r="J536" s="34"/>
      <c r="K536" s="34"/>
      <c r="L536" s="34"/>
      <c r="M536" s="34"/>
      <c r="N536" s="33"/>
      <c r="O536" s="33"/>
    </row>
    <row r="537" spans="1:15" ht="12.75" customHeight="1">
      <c r="A537" s="38"/>
      <c r="B537" s="25"/>
      <c r="C537" s="39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5"/>
    </row>
    <row r="538" spans="1:15" ht="12.75" customHeight="1">
      <c r="A538" s="38"/>
      <c r="B538" s="25"/>
      <c r="C538" s="13"/>
      <c r="D538" s="22"/>
      <c r="E538" s="22"/>
      <c r="F538" s="22"/>
      <c r="G538" s="22"/>
      <c r="H538" s="22"/>
      <c r="I538" s="22"/>
      <c r="J538" s="22"/>
      <c r="K538" s="22"/>
      <c r="L538" s="22"/>
      <c r="M538" s="46"/>
      <c r="N538" s="22"/>
      <c r="O538" s="25"/>
    </row>
    <row r="539" spans="1:15" ht="12.75" customHeight="1">
      <c r="A539" s="38"/>
      <c r="B539" s="39"/>
      <c r="C539" s="39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13"/>
    </row>
    <row r="540" spans="1:15" ht="12.75" customHeight="1">
      <c r="A540" s="36"/>
      <c r="B540" s="22"/>
      <c r="C540" s="37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5"/>
    </row>
    <row r="541" spans="1:15" ht="12.75" customHeight="1">
      <c r="A541" s="38"/>
      <c r="B541" s="40"/>
      <c r="C541" s="37"/>
      <c r="D541" s="22"/>
      <c r="E541" s="22"/>
      <c r="F541" s="22"/>
      <c r="G541" s="22"/>
      <c r="H541" s="46"/>
      <c r="I541" s="22"/>
      <c r="J541" s="22"/>
      <c r="K541" s="22"/>
      <c r="L541" s="32"/>
      <c r="M541" s="22"/>
      <c r="N541" s="22"/>
      <c r="O541" s="25"/>
    </row>
    <row r="542" spans="1:15" ht="12.75" customHeight="1">
      <c r="A542" s="38"/>
      <c r="B542" s="40"/>
      <c r="C542" s="13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5"/>
    </row>
    <row r="543" spans="1:15" ht="12.75" customHeight="1">
      <c r="A543" s="38"/>
      <c r="B543" s="39"/>
      <c r="C543" s="39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5"/>
    </row>
    <row r="544" spans="1:15" ht="12.75" customHeight="1">
      <c r="A544" s="41"/>
      <c r="B544" s="22"/>
      <c r="C544" s="37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5"/>
    </row>
    <row r="545" spans="1:15" ht="12.75" customHeight="1">
      <c r="A545" s="38"/>
      <c r="B545" s="25"/>
      <c r="C545" s="37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5"/>
    </row>
    <row r="546" spans="1:15" ht="12.75" customHeight="1">
      <c r="A546" s="38"/>
      <c r="B546" s="25"/>
      <c r="C546" s="13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5"/>
    </row>
    <row r="547" spans="1:15" ht="12.75" customHeight="1">
      <c r="A547" s="38"/>
      <c r="B547" s="39"/>
      <c r="C547" s="39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5"/>
    </row>
    <row r="548" spans="1:15" ht="12.75" customHeight="1">
      <c r="A548" s="26"/>
      <c r="B548" s="22"/>
      <c r="C548" s="37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13"/>
    </row>
    <row r="549" spans="1:15" ht="12.75" customHeight="1">
      <c r="A549" s="38"/>
      <c r="B549" s="25"/>
      <c r="C549" s="37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5"/>
    </row>
    <row r="550" spans="1:15" ht="12.75" customHeight="1">
      <c r="A550" s="38"/>
      <c r="B550" s="25"/>
      <c r="C550" s="13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5"/>
    </row>
    <row r="551" spans="1:15" ht="12.75" customHeight="1">
      <c r="A551" s="38"/>
      <c r="B551" s="39"/>
      <c r="C551" s="39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13"/>
    </row>
    <row r="552" spans="1:15" ht="12.75" customHeight="1">
      <c r="A552" s="26"/>
      <c r="B552" s="22"/>
      <c r="C552" s="37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13"/>
    </row>
    <row r="553" spans="1:15" ht="12.75" customHeight="1">
      <c r="A553" s="38"/>
      <c r="B553" s="25"/>
      <c r="C553" s="37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5"/>
    </row>
    <row r="554" spans="1:15" ht="12.75" customHeight="1">
      <c r="A554" s="38"/>
      <c r="B554" s="25"/>
      <c r="C554" s="13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5"/>
    </row>
    <row r="555" spans="1:15" ht="12.75" customHeight="1">
      <c r="A555" s="38"/>
      <c r="B555" s="39"/>
      <c r="C555" s="39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13"/>
    </row>
    <row r="556" spans="1:15" ht="12.75" customHeight="1">
      <c r="A556" s="26"/>
      <c r="B556" s="13"/>
      <c r="C556" s="13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13"/>
    </row>
    <row r="557" spans="1:15" ht="12.75" customHeight="1">
      <c r="A557" s="38"/>
      <c r="B557" s="22"/>
      <c r="C557" s="13"/>
      <c r="D557" s="22"/>
      <c r="E557" s="22"/>
      <c r="F557" s="22"/>
      <c r="G557" s="22"/>
      <c r="H557" s="46"/>
      <c r="I557" s="22"/>
      <c r="J557" s="22"/>
      <c r="K557" s="22"/>
      <c r="L557" s="22"/>
      <c r="M557" s="22"/>
      <c r="N557" s="22"/>
      <c r="O557" s="25"/>
    </row>
    <row r="558" spans="1:15" ht="12.75" customHeight="1">
      <c r="A558" s="38"/>
      <c r="B558" s="25"/>
      <c r="C558" s="13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5"/>
    </row>
    <row r="559" spans="1:15" ht="12.75" customHeight="1">
      <c r="A559" s="26"/>
      <c r="B559" s="13"/>
      <c r="C559" s="39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13"/>
    </row>
    <row r="560" spans="1:15" ht="12.75" customHeight="1">
      <c r="A560" s="26"/>
      <c r="B560" s="13"/>
      <c r="C560" s="13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13"/>
    </row>
    <row r="561" spans="1:15" ht="12.75" customHeight="1">
      <c r="A561" s="24"/>
      <c r="B561" s="42"/>
      <c r="C561" s="39"/>
      <c r="D561" s="13"/>
      <c r="E561" s="13"/>
      <c r="F561" s="13"/>
      <c r="G561" s="43"/>
      <c r="H561" s="43"/>
      <c r="I561" s="43"/>
      <c r="J561" s="43"/>
      <c r="K561" s="43"/>
      <c r="L561" s="43"/>
      <c r="M561" s="22"/>
      <c r="N561" s="22"/>
      <c r="O561" s="25"/>
    </row>
    <row r="562" spans="1:15" ht="12.75" customHeight="1">
      <c r="A562" s="13"/>
      <c r="B562" s="45"/>
      <c r="C562" s="39"/>
      <c r="D562" s="13"/>
      <c r="E562" s="13"/>
      <c r="F562" s="13"/>
      <c r="G562" s="44"/>
      <c r="H562" s="22"/>
      <c r="I562" s="22"/>
      <c r="J562" s="22"/>
      <c r="K562" s="22"/>
      <c r="L562" s="22"/>
      <c r="M562" s="22"/>
      <c r="N562" s="22"/>
      <c r="O562" s="25"/>
    </row>
    <row r="563" spans="1:15" ht="12.75" customHeight="1">
      <c r="A563" s="26"/>
      <c r="B563" s="27"/>
      <c r="C563" s="39"/>
      <c r="D563" s="13"/>
      <c r="E563" s="13"/>
      <c r="F563" s="13"/>
      <c r="G563" s="44"/>
      <c r="H563" s="22"/>
      <c r="I563" s="22"/>
      <c r="J563" s="22"/>
      <c r="K563" s="22"/>
      <c r="L563" s="22"/>
      <c r="M563" s="22"/>
      <c r="N563" s="22"/>
      <c r="O563" s="25"/>
    </row>
    <row r="564" spans="1:15" ht="12">
      <c r="A564" s="26"/>
      <c r="B564" s="27"/>
      <c r="C564" s="26"/>
      <c r="D564" s="26"/>
      <c r="E564" s="26"/>
      <c r="F564" s="13"/>
      <c r="G564" s="44"/>
      <c r="H564" s="22"/>
      <c r="I564" s="22"/>
      <c r="J564" s="22"/>
      <c r="K564" s="22"/>
      <c r="L564" s="22"/>
      <c r="M564" s="22"/>
      <c r="N564" s="22"/>
      <c r="O564" s="25"/>
    </row>
    <row r="565" spans="1:15" ht="12">
      <c r="A565" s="24"/>
      <c r="B565" s="27"/>
      <c r="C565" s="39"/>
      <c r="D565" s="13"/>
      <c r="E565" s="13"/>
      <c r="F565" s="13"/>
      <c r="G565" s="44"/>
      <c r="H565" s="22"/>
      <c r="I565" s="22"/>
      <c r="J565" s="22"/>
      <c r="K565" s="22"/>
      <c r="L565" s="22"/>
      <c r="M565" s="22"/>
      <c r="N565" s="22"/>
      <c r="O565" s="25"/>
    </row>
    <row r="566" spans="1:15" ht="12">
      <c r="A566" s="24"/>
      <c r="B566" s="27"/>
      <c r="C566" s="39"/>
      <c r="D566" s="13"/>
      <c r="E566" s="13"/>
      <c r="F566" s="13"/>
      <c r="G566" s="44"/>
      <c r="H566" s="22"/>
      <c r="I566" s="22"/>
      <c r="J566" s="22"/>
      <c r="K566" s="22"/>
      <c r="L566" s="22"/>
      <c r="M566" s="22"/>
      <c r="N566" s="22"/>
      <c r="O566" s="25"/>
    </row>
    <row r="567" spans="1:15" ht="12">
      <c r="A567" s="26"/>
      <c r="B567" s="27"/>
      <c r="C567" s="47"/>
      <c r="D567" s="24"/>
      <c r="E567" s="24"/>
      <c r="F567" s="24"/>
      <c r="G567" s="46"/>
      <c r="H567" s="46"/>
      <c r="I567" s="46"/>
      <c r="J567" s="46"/>
      <c r="K567" s="46"/>
      <c r="L567" s="46"/>
      <c r="M567" s="22"/>
      <c r="N567" s="22"/>
      <c r="O567" s="25"/>
    </row>
    <row r="568" spans="1:15" ht="1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">
      <c r="A569" s="13"/>
      <c r="B569" s="27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2018-09-08T12:55:14Z</cp:lastPrinted>
  <dcterms:created xsi:type="dcterms:W3CDTF">2009-09-26T18:03:40Z</dcterms:created>
  <dcterms:modified xsi:type="dcterms:W3CDTF">2018-09-10T15:59:35Z</dcterms:modified>
  <cp:category/>
  <cp:version/>
  <cp:contentType/>
  <cp:contentStatus/>
</cp:coreProperties>
</file>