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Div 1" sheetId="1" r:id="rId1"/>
    <sheet name="Div 2" sheetId="2" r:id="rId2"/>
    <sheet name="Div 3" sheetId="3" r:id="rId3"/>
    <sheet name="Div 4" sheetId="4" r:id="rId4"/>
    <sheet name="Div 5" sheetId="5" r:id="rId5"/>
    <sheet name="Div 6" sheetId="6" r:id="rId6"/>
  </sheets>
  <definedNames>
    <definedName name="_xlnm.Print_Area" localSheetId="0">'Div 1'!$A$1:$N$42</definedName>
    <definedName name="_xlnm.Print_Area" localSheetId="1">'Div 2'!$A$1:$N$43</definedName>
    <definedName name="_xlnm.Print_Area" localSheetId="2">'Div 3'!$A$1:$N$44</definedName>
    <definedName name="_xlnm.Print_Area" localSheetId="3">'Div 4'!$A$1:$N$43</definedName>
    <definedName name="_xlnm.Print_Area" localSheetId="4">'Div 5'!$A$1:$N$44</definedName>
    <definedName name="_xlnm.Print_Area" localSheetId="5">'Div 6'!$A$1:$N$42</definedName>
  </definedNames>
  <calcPr fullCalcOnLoad="1"/>
</workbook>
</file>

<file path=xl/sharedStrings.xml><?xml version="1.0" encoding="utf-8"?>
<sst xmlns="http://schemas.openxmlformats.org/spreadsheetml/2006/main" count="2389" uniqueCount="159">
  <si>
    <t>Average</t>
  </si>
  <si>
    <t>Starting</t>
  </si>
  <si>
    <t>Aggregate</t>
  </si>
  <si>
    <t>Rounds</t>
  </si>
  <si>
    <t>Winter League</t>
  </si>
  <si>
    <t>Cornwall Target Shooting Association</t>
  </si>
  <si>
    <t>Small-Bore Wing</t>
  </si>
  <si>
    <t>S</t>
  </si>
  <si>
    <t>W</t>
  </si>
  <si>
    <t>D</t>
  </si>
  <si>
    <t>L</t>
  </si>
  <si>
    <t>P</t>
  </si>
  <si>
    <t>Agg.</t>
  </si>
  <si>
    <t>Penzance &amp; St. Ives B</t>
  </si>
  <si>
    <t>Helston B</t>
  </si>
  <si>
    <t>Penzance &amp; St. Ives C</t>
  </si>
  <si>
    <t>St. Austell B</t>
  </si>
  <si>
    <t>Launceston</t>
  </si>
  <si>
    <t>Helston C</t>
  </si>
  <si>
    <t>Hayle B</t>
  </si>
  <si>
    <t>Penzance &amp; St. Ives A</t>
  </si>
  <si>
    <t xml:space="preserve">Division   6   Round </t>
  </si>
  <si>
    <t xml:space="preserve">Division   5   Round </t>
  </si>
  <si>
    <t xml:space="preserve">Division   4   Round </t>
  </si>
  <si>
    <t xml:space="preserve">Division   3   Round </t>
  </si>
  <si>
    <t xml:space="preserve">Division   2   Round </t>
  </si>
  <si>
    <t xml:space="preserve">Division   1   Round </t>
  </si>
  <si>
    <t>St. Austell A</t>
  </si>
  <si>
    <t>City of Truro B</t>
  </si>
  <si>
    <t>Hayle A</t>
  </si>
  <si>
    <t>City of Truro C</t>
  </si>
  <si>
    <t>City of Truro E</t>
  </si>
  <si>
    <t>Helston A</t>
  </si>
  <si>
    <t>Bodmin A</t>
  </si>
  <si>
    <t>Holmans A</t>
  </si>
  <si>
    <t>Polperro</t>
  </si>
  <si>
    <t>City of Truro A</t>
  </si>
  <si>
    <t>City of Truro D</t>
  </si>
  <si>
    <t>Bodmin B</t>
  </si>
  <si>
    <t>City of Truro F</t>
  </si>
  <si>
    <t>2017-2018</t>
  </si>
  <si>
    <t>W.P. Hammond</t>
  </si>
  <si>
    <t>G. Matta</t>
  </si>
  <si>
    <t>M. Hammond</t>
  </si>
  <si>
    <t>Mrs.L. Hammond</t>
  </si>
  <si>
    <t>J. Hancock</t>
  </si>
  <si>
    <t>S. Lucas</t>
  </si>
  <si>
    <t>F. Teagle</t>
  </si>
  <si>
    <t>S. Sandercock</t>
  </si>
  <si>
    <t>R. Tanner</t>
  </si>
  <si>
    <t>D. Kernick</t>
  </si>
  <si>
    <t>S. Smith</t>
  </si>
  <si>
    <t>R. Thomas</t>
  </si>
  <si>
    <t>Mrs.J. Lawrence</t>
  </si>
  <si>
    <t>G. Rogers</t>
  </si>
  <si>
    <t>N. Bennetts</t>
  </si>
  <si>
    <t>Mrs.J. Trewella</t>
  </si>
  <si>
    <t>A. Godden</t>
  </si>
  <si>
    <t>D. Couch</t>
  </si>
  <si>
    <t>A. Gibbs</t>
  </si>
  <si>
    <t>D. Hopper</t>
  </si>
  <si>
    <t>R. Woolcock</t>
  </si>
  <si>
    <t>Mrs.S. Sutton</t>
  </si>
  <si>
    <t>C. Teagle</t>
  </si>
  <si>
    <t>S. Lenney</t>
  </si>
  <si>
    <t xml:space="preserve">Liskeard </t>
  </si>
  <si>
    <t>R. Bunkum</t>
  </si>
  <si>
    <t>Mrs.P. Major</t>
  </si>
  <si>
    <t>J. Wood</t>
  </si>
  <si>
    <t>C. Kurn</t>
  </si>
  <si>
    <t>Mrs.J.M. Hibbitt</t>
  </si>
  <si>
    <t>Mrs.M.J. Briggs</t>
  </si>
  <si>
    <t>G. Knight</t>
  </si>
  <si>
    <t>G. Davies</t>
  </si>
  <si>
    <t>Miss.S. Lenney</t>
  </si>
  <si>
    <t>R. Humphry</t>
  </si>
  <si>
    <t>S. Thorogood</t>
  </si>
  <si>
    <t>Mrs.M. Tanner</t>
  </si>
  <si>
    <t>K. Spalek</t>
  </si>
  <si>
    <t>P. Osborne</t>
  </si>
  <si>
    <t>G. Sparkes</t>
  </si>
  <si>
    <t>Falmouth</t>
  </si>
  <si>
    <t>R.W. Hallows</t>
  </si>
  <si>
    <t>M. Gregory</t>
  </si>
  <si>
    <t>P. Cook</t>
  </si>
  <si>
    <t>N. Williams</t>
  </si>
  <si>
    <t>J. Emmerson</t>
  </si>
  <si>
    <t>J.C. Simmons</t>
  </si>
  <si>
    <t>R. Thompson</t>
  </si>
  <si>
    <t>J. Mills</t>
  </si>
  <si>
    <t>B. Wilton</t>
  </si>
  <si>
    <t>J. Harvey</t>
  </si>
  <si>
    <t>M. Jones</t>
  </si>
  <si>
    <t>D. Taylor</t>
  </si>
  <si>
    <t>Miss.S. Bennetts</t>
  </si>
  <si>
    <t>D. Pendrill</t>
  </si>
  <si>
    <t>R. Teagle</t>
  </si>
  <si>
    <t>T.W. Curnow</t>
  </si>
  <si>
    <t>A. Eustice</t>
  </si>
  <si>
    <t>R. Murphy</t>
  </si>
  <si>
    <t>M. Hurst</t>
  </si>
  <si>
    <t>C. Trewella</t>
  </si>
  <si>
    <t>B. Mennear</t>
  </si>
  <si>
    <t>Mrs.M. Davies</t>
  </si>
  <si>
    <t>Mrs.P. Rogers</t>
  </si>
  <si>
    <t>G. Thompson</t>
  </si>
  <si>
    <t>A. Venning</t>
  </si>
  <si>
    <t>P. Talling</t>
  </si>
  <si>
    <t>C. Hutchings</t>
  </si>
  <si>
    <t>M. Wolf</t>
  </si>
  <si>
    <t>R. Higman</t>
  </si>
  <si>
    <t>D. Osborne</t>
  </si>
  <si>
    <t>J.G. Luke</t>
  </si>
  <si>
    <t>M. Campbell-Hill</t>
  </si>
  <si>
    <t>Mrs.C. Toon</t>
  </si>
  <si>
    <t>J. Ham</t>
  </si>
  <si>
    <t>Mrs.J. Goddard</t>
  </si>
  <si>
    <t>A. Hill</t>
  </si>
  <si>
    <t>C. Guilford</t>
  </si>
  <si>
    <t>S. Hurrell</t>
  </si>
  <si>
    <t>J. Hill</t>
  </si>
  <si>
    <t>S. Catling</t>
  </si>
  <si>
    <t>A. Savory</t>
  </si>
  <si>
    <t>P. Leahy</t>
  </si>
  <si>
    <t>B. Masters</t>
  </si>
  <si>
    <t>Miss.S. Lucas</t>
  </si>
  <si>
    <t>R. Bridges</t>
  </si>
  <si>
    <t>Mrs.L. Taylor</t>
  </si>
  <si>
    <t>Miss.J. Teagle</t>
  </si>
  <si>
    <t>L. Eustice</t>
  </si>
  <si>
    <t>J. Elliott</t>
  </si>
  <si>
    <t>B. Baker</t>
  </si>
  <si>
    <t>St. Austell C</t>
  </si>
  <si>
    <t>E. Ross</t>
  </si>
  <si>
    <t>A. Miller</t>
  </si>
  <si>
    <t>G. Ross</t>
  </si>
  <si>
    <t>L. Graves</t>
  </si>
  <si>
    <t>G. Faulkner</t>
  </si>
  <si>
    <t>A.S. McLaren</t>
  </si>
  <si>
    <t>Miss.F. Major</t>
  </si>
  <si>
    <t>N. Hughes</t>
  </si>
  <si>
    <t>Beat</t>
  </si>
  <si>
    <t>R. Baker Stevens</t>
  </si>
  <si>
    <t>Lost to</t>
  </si>
  <si>
    <t>Draw</t>
  </si>
  <si>
    <t>P. Yeomans</t>
  </si>
  <si>
    <t>6pp Differance in average Rule 7.9.6.</t>
  </si>
  <si>
    <t>R. Humphrey</t>
  </si>
  <si>
    <t>1pp Rule5.2.1.</t>
  </si>
  <si>
    <t>1pp Rule 5.2.1.</t>
  </si>
  <si>
    <t>C. Baker</t>
  </si>
  <si>
    <t>6pp on team total differance in average Rule 7.9.6.</t>
  </si>
  <si>
    <t>Mrs.C. Skiller</t>
  </si>
  <si>
    <t>D. Baker</t>
  </si>
  <si>
    <t>T. Caesley</t>
  </si>
  <si>
    <t>W. Ham</t>
  </si>
  <si>
    <t xml:space="preserve">Holmans </t>
  </si>
  <si>
    <t>Points</t>
  </si>
  <si>
    <t>Amended Score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</si>
</sst>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46">
    <font>
      <sz val="10"/>
      <name val="Arial"/>
      <family val="0"/>
    </font>
    <font>
      <sz val="2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" fontId="7" fillId="0" borderId="0" xfId="0" applyNumberFormat="1" applyFont="1" applyFill="1" applyAlignment="1">
      <alignment horizontal="left"/>
    </xf>
    <xf numFmtId="172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1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" fontId="0" fillId="35" borderId="0" xfId="0" applyNumberFormat="1" applyFont="1" applyFill="1" applyAlignment="1">
      <alignment horizontal="center"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648"/>
  <sheetViews>
    <sheetView tabSelected="1" workbookViewId="0" topLeftCell="A387">
      <selection activeCell="A430" sqref="A430"/>
    </sheetView>
  </sheetViews>
  <sheetFormatPr defaultColWidth="8.8515625" defaultRowHeight="12.75"/>
  <cols>
    <col min="1" max="1" width="18.42187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7.710937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spans="1:7" ht="12.75" customHeight="1">
      <c r="A5" s="39"/>
      <c r="G5" s="48" t="s">
        <v>40</v>
      </c>
    </row>
    <row r="6" spans="6:10" ht="12.75" customHeight="1">
      <c r="F6" s="48" t="s">
        <v>26</v>
      </c>
      <c r="J6" s="13">
        <v>1</v>
      </c>
    </row>
    <row r="7" spans="6:10" ht="12.75" customHeight="1">
      <c r="F7" s="48"/>
      <c r="J7" s="13"/>
    </row>
    <row r="8" spans="1:28" ht="12.75" customHeight="1">
      <c r="A8" s="2"/>
      <c r="B8" s="32" t="str">
        <f>+A14</f>
        <v>St. Austell A</v>
      </c>
      <c r="C8" s="9"/>
      <c r="D8" s="4"/>
      <c r="E8" s="4"/>
      <c r="F8" s="13">
        <f>+C19</f>
        <v>388</v>
      </c>
      <c r="H8" s="48" t="s">
        <v>141</v>
      </c>
      <c r="J8" s="2" t="str">
        <f>+A32</f>
        <v>Hayle A</v>
      </c>
      <c r="L8" s="2"/>
      <c r="M8" s="2"/>
      <c r="N8" s="13">
        <f>+C37</f>
        <v>381</v>
      </c>
      <c r="O8" s="2"/>
      <c r="P8" s="2"/>
      <c r="Q8" s="3"/>
      <c r="R8" s="2"/>
      <c r="T8" s="2"/>
      <c r="V8" s="2"/>
      <c r="X8" s="2"/>
      <c r="Y8" s="2"/>
      <c r="Z8" s="4"/>
      <c r="AA8" s="4"/>
      <c r="AB8" s="4"/>
    </row>
    <row r="9" spans="1:28" ht="12.75" customHeight="1">
      <c r="A9" s="6"/>
      <c r="H9" s="13"/>
      <c r="J9" s="10"/>
      <c r="L9" s="5"/>
      <c r="M9" s="5"/>
      <c r="N9" s="1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 customHeight="1">
      <c r="A10" s="6"/>
      <c r="B10" s="2" t="str">
        <f>+A20</f>
        <v>City of Truro A</v>
      </c>
      <c r="C10" s="11"/>
      <c r="D10" s="7"/>
      <c r="E10" s="7"/>
      <c r="F10" s="13">
        <f>+C25</f>
        <v>391</v>
      </c>
      <c r="H10" s="48" t="s">
        <v>141</v>
      </c>
      <c r="J10" s="2" t="str">
        <f>+A26</f>
        <v>Penzance &amp; St. Ives A</v>
      </c>
      <c r="K10" s="11"/>
      <c r="L10" s="7"/>
      <c r="M10" s="7"/>
      <c r="N10" s="13">
        <f>+C31</f>
        <v>381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59"/>
      <c r="B11" s="50"/>
      <c r="C11" s="11"/>
      <c r="D11" s="7"/>
      <c r="E11" s="7"/>
      <c r="F11" s="13"/>
      <c r="H11" s="1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59"/>
      <c r="H12" s="1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6"/>
      <c r="B13" s="4" t="s">
        <v>1</v>
      </c>
      <c r="C13" s="45" t="s">
        <v>3</v>
      </c>
      <c r="D13" s="7"/>
      <c r="E13" s="7"/>
      <c r="F13" s="5"/>
      <c r="G13" s="5"/>
      <c r="H13" s="1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3" t="s">
        <v>27</v>
      </c>
      <c r="B14" s="4" t="s">
        <v>0</v>
      </c>
      <c r="C14" s="46">
        <v>1</v>
      </c>
      <c r="D14" s="46">
        <v>2</v>
      </c>
      <c r="E14" s="46">
        <v>3</v>
      </c>
      <c r="F14" s="46">
        <v>4</v>
      </c>
      <c r="G14" s="46">
        <v>5</v>
      </c>
      <c r="H14" s="46">
        <v>6</v>
      </c>
      <c r="I14" s="46">
        <v>7</v>
      </c>
      <c r="J14" s="46">
        <v>8</v>
      </c>
      <c r="K14" s="46">
        <v>9</v>
      </c>
      <c r="L14" s="46">
        <v>10</v>
      </c>
      <c r="M14" s="14" t="s">
        <v>2</v>
      </c>
      <c r="N14" s="14" t="s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 customHeight="1">
      <c r="A15" s="16" t="s">
        <v>41</v>
      </c>
      <c r="B15" s="18">
        <v>97.7</v>
      </c>
      <c r="C15" s="28">
        <v>96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96</v>
      </c>
      <c r="N15" s="49">
        <f>IF(COUNT(C15:L15),AVERAGE(C15:L15)," ")</f>
        <v>96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16" t="s">
        <v>42</v>
      </c>
      <c r="B16" s="17">
        <v>97.6</v>
      </c>
      <c r="C16" s="28">
        <v>98</v>
      </c>
      <c r="D16" s="17"/>
      <c r="E16" s="17"/>
      <c r="F16" s="17"/>
      <c r="G16" s="17"/>
      <c r="H16" s="17"/>
      <c r="I16" s="17"/>
      <c r="J16" s="17"/>
      <c r="K16" s="17"/>
      <c r="L16" s="17"/>
      <c r="M16" s="17">
        <f>SUM(C16:L16)</f>
        <v>98</v>
      </c>
      <c r="N16" s="49">
        <f aca="true" t="shared" si="0" ref="N16:N30">IF(COUNT(C16:L16),AVERAGE(C16:L16)," ")</f>
        <v>98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16" t="s">
        <v>43</v>
      </c>
      <c r="B17" s="17">
        <v>97.5</v>
      </c>
      <c r="C17" s="17">
        <v>99</v>
      </c>
      <c r="D17" s="33"/>
      <c r="E17" s="17"/>
      <c r="F17" s="17"/>
      <c r="G17" s="17"/>
      <c r="H17" s="17"/>
      <c r="I17" s="17"/>
      <c r="J17" s="17"/>
      <c r="K17" s="17"/>
      <c r="L17" s="17"/>
      <c r="M17" s="17">
        <f>SUM(C17:L17)</f>
        <v>99</v>
      </c>
      <c r="N17" s="49">
        <f t="shared" si="0"/>
        <v>99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16" t="s">
        <v>44</v>
      </c>
      <c r="B18" s="31">
        <v>96.6</v>
      </c>
      <c r="C18" s="20">
        <v>95</v>
      </c>
      <c r="D18" s="21"/>
      <c r="E18" s="20"/>
      <c r="F18" s="20"/>
      <c r="G18" s="20"/>
      <c r="H18" s="20"/>
      <c r="I18" s="20"/>
      <c r="J18" s="20"/>
      <c r="K18" s="20"/>
      <c r="L18" s="20"/>
      <c r="M18" s="20">
        <f>SUM(C18:L18)</f>
        <v>95</v>
      </c>
      <c r="N18" s="49">
        <f t="shared" si="0"/>
        <v>95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24"/>
      <c r="B19" s="21">
        <f>SUM(B15:B18)</f>
        <v>389.4</v>
      </c>
      <c r="C19" s="20">
        <f aca="true" t="shared" si="1" ref="C19:L19">SUM(C15:C18)</f>
        <v>388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>SUM(C19:L19)</f>
        <v>388</v>
      </c>
      <c r="N19" s="4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29" t="s">
        <v>36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49" t="str">
        <f t="shared" si="0"/>
        <v> 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72" t="s">
        <v>45</v>
      </c>
      <c r="B21" s="73">
        <v>97.7</v>
      </c>
      <c r="C21" s="67">
        <v>97</v>
      </c>
      <c r="D21" s="35"/>
      <c r="E21" s="17"/>
      <c r="F21" s="17"/>
      <c r="G21" s="17"/>
      <c r="H21" s="17"/>
      <c r="I21" s="17"/>
      <c r="J21" s="17"/>
      <c r="K21" s="17"/>
      <c r="L21" s="17"/>
      <c r="M21" s="17">
        <f>SUM(C21:L21)</f>
        <v>97</v>
      </c>
      <c r="N21" s="49">
        <f t="shared" si="0"/>
        <v>97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72" t="s">
        <v>46</v>
      </c>
      <c r="B22" s="74">
        <v>97.4</v>
      </c>
      <c r="C22" s="67">
        <v>98</v>
      </c>
      <c r="D22" s="35"/>
      <c r="E22" s="17"/>
      <c r="F22" s="17"/>
      <c r="G22" s="17"/>
      <c r="H22" s="17"/>
      <c r="I22" s="17"/>
      <c r="J22" s="17"/>
      <c r="K22" s="17"/>
      <c r="L22" s="17"/>
      <c r="M22" s="17">
        <f>SUM(C22:L22)</f>
        <v>98</v>
      </c>
      <c r="N22" s="49">
        <f t="shared" si="0"/>
        <v>98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72" t="s">
        <v>47</v>
      </c>
      <c r="B23" s="74">
        <v>97.1</v>
      </c>
      <c r="C23" s="67">
        <v>98</v>
      </c>
      <c r="D23" s="38"/>
      <c r="E23" s="26"/>
      <c r="F23" s="26"/>
      <c r="G23" s="26"/>
      <c r="H23" s="26"/>
      <c r="I23" s="26"/>
      <c r="J23" s="26"/>
      <c r="K23" s="26"/>
      <c r="L23" s="26"/>
      <c r="M23" s="17">
        <f>SUM(C23:L23)</f>
        <v>98</v>
      </c>
      <c r="N23" s="49">
        <f t="shared" si="0"/>
        <v>98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72" t="s">
        <v>48</v>
      </c>
      <c r="B24" s="74">
        <v>96.5</v>
      </c>
      <c r="C24" s="73">
        <v>98</v>
      </c>
      <c r="D24" s="75"/>
      <c r="E24" s="25"/>
      <c r="F24" s="25"/>
      <c r="G24" s="25"/>
      <c r="H24" s="25"/>
      <c r="I24" s="25"/>
      <c r="J24" s="25"/>
      <c r="K24" s="25"/>
      <c r="L24" s="25"/>
      <c r="M24" s="20">
        <f>SUM(C24:L24)</f>
        <v>98</v>
      </c>
      <c r="N24" s="49">
        <f t="shared" si="0"/>
        <v>98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23"/>
      <c r="B25" s="28">
        <f>SUM(B21:B24)</f>
        <v>388.70000000000005</v>
      </c>
      <c r="C25" s="20">
        <f aca="true" t="shared" si="2" ref="C25:L25">SUM(C21:C24)</f>
        <v>391</v>
      </c>
      <c r="D25" s="20">
        <f t="shared" si="2"/>
        <v>0</v>
      </c>
      <c r="E25" s="20">
        <f t="shared" si="2"/>
        <v>0</v>
      </c>
      <c r="F25" s="20">
        <f t="shared" si="2"/>
        <v>0</v>
      </c>
      <c r="G25" s="20">
        <f t="shared" si="2"/>
        <v>0</v>
      </c>
      <c r="H25" s="20">
        <f t="shared" si="2"/>
        <v>0</v>
      </c>
      <c r="I25" s="20">
        <f t="shared" si="2"/>
        <v>0</v>
      </c>
      <c r="J25" s="20">
        <f t="shared" si="2"/>
        <v>0</v>
      </c>
      <c r="K25" s="20">
        <f t="shared" si="2"/>
        <v>0</v>
      </c>
      <c r="L25" s="20">
        <f t="shared" si="2"/>
        <v>0</v>
      </c>
      <c r="M25" s="20">
        <f>SUM(C25:L25)</f>
        <v>391</v>
      </c>
      <c r="N25" s="4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>
      <c r="A26" s="29" t="s">
        <v>20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49" t="str">
        <f t="shared" si="0"/>
        <v> 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72" t="s">
        <v>49</v>
      </c>
      <c r="B27" s="21">
        <v>98</v>
      </c>
      <c r="C27" s="28">
        <v>98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f>SUM(C27:L27)</f>
        <v>98</v>
      </c>
      <c r="N27" s="49">
        <f t="shared" si="0"/>
        <v>98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72" t="s">
        <v>50</v>
      </c>
      <c r="B28" s="21">
        <v>96.8</v>
      </c>
      <c r="C28" s="35">
        <v>99</v>
      </c>
      <c r="D28" s="17"/>
      <c r="E28" s="17"/>
      <c r="F28" s="17"/>
      <c r="G28" s="17"/>
      <c r="H28" s="17"/>
      <c r="I28" s="17"/>
      <c r="J28" s="17"/>
      <c r="K28" s="17"/>
      <c r="L28" s="17"/>
      <c r="M28" s="17">
        <f>SUM(C28:L28)</f>
        <v>99</v>
      </c>
      <c r="N28" s="49">
        <f t="shared" si="0"/>
        <v>99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72" t="s">
        <v>51</v>
      </c>
      <c r="B29" s="20">
        <v>96.6</v>
      </c>
      <c r="C29" s="17">
        <v>91</v>
      </c>
      <c r="D29" s="26"/>
      <c r="E29" s="26"/>
      <c r="F29" s="26"/>
      <c r="G29" s="26"/>
      <c r="H29" s="26"/>
      <c r="I29" s="26"/>
      <c r="J29" s="26"/>
      <c r="K29" s="26"/>
      <c r="L29" s="26"/>
      <c r="M29" s="17">
        <f>SUM(C29:L29)</f>
        <v>91</v>
      </c>
      <c r="N29" s="49">
        <f t="shared" si="0"/>
        <v>91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72" t="s">
        <v>52</v>
      </c>
      <c r="B30" s="34">
        <v>96.5</v>
      </c>
      <c r="C30" s="20">
        <v>93</v>
      </c>
      <c r="D30" s="25"/>
      <c r="E30" s="25"/>
      <c r="F30" s="25"/>
      <c r="G30" s="25"/>
      <c r="H30" s="25"/>
      <c r="I30" s="25"/>
      <c r="J30" s="25"/>
      <c r="K30" s="25"/>
      <c r="L30" s="25"/>
      <c r="M30" s="20">
        <f>SUM(C30:L30)</f>
        <v>93</v>
      </c>
      <c r="N30" s="49">
        <f t="shared" si="0"/>
        <v>93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 customHeight="1">
      <c r="A31" s="24"/>
      <c r="B31" s="21">
        <f>SUM(B27:B30)</f>
        <v>387.9</v>
      </c>
      <c r="C31" s="20">
        <f>SUM(C27:C30)</f>
        <v>381</v>
      </c>
      <c r="D31" s="20">
        <f aca="true" t="shared" si="3" ref="D31:L31">SUM(D27:D30)</f>
        <v>0</v>
      </c>
      <c r="E31" s="20">
        <f t="shared" si="3"/>
        <v>0</v>
      </c>
      <c r="F31" s="20">
        <f t="shared" si="3"/>
        <v>0</v>
      </c>
      <c r="G31" s="20">
        <f t="shared" si="3"/>
        <v>0</v>
      </c>
      <c r="H31" s="20">
        <f t="shared" si="3"/>
        <v>0</v>
      </c>
      <c r="I31" s="20">
        <f t="shared" si="3"/>
        <v>0</v>
      </c>
      <c r="J31" s="20">
        <f t="shared" si="3"/>
        <v>0</v>
      </c>
      <c r="K31" s="20">
        <f t="shared" si="3"/>
        <v>0</v>
      </c>
      <c r="L31" s="20">
        <f t="shared" si="3"/>
        <v>0</v>
      </c>
      <c r="M31" s="20">
        <f>SUM(C31:L31)</f>
        <v>381</v>
      </c>
      <c r="N31" s="8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29" t="s">
        <v>29</v>
      </c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80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 customHeight="1">
      <c r="A33" s="30" t="s">
        <v>53</v>
      </c>
      <c r="B33" s="20">
        <v>98.3</v>
      </c>
      <c r="C33" s="17">
        <v>98</v>
      </c>
      <c r="D33" s="17"/>
      <c r="E33" s="17"/>
      <c r="F33" s="17"/>
      <c r="G33" s="17"/>
      <c r="H33" s="17"/>
      <c r="I33" s="17"/>
      <c r="J33" s="17"/>
      <c r="K33" s="17"/>
      <c r="L33" s="17"/>
      <c r="M33" s="20">
        <f>SUM(C33:L33)</f>
        <v>98</v>
      </c>
      <c r="N33" s="49">
        <f>IF(COUNT(C33:L33),AVERAGE(C33:L33)," ")</f>
        <v>98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24" t="s">
        <v>54</v>
      </c>
      <c r="B34" s="20">
        <v>97.9</v>
      </c>
      <c r="C34" s="17">
        <v>94</v>
      </c>
      <c r="D34" s="17"/>
      <c r="E34" s="17"/>
      <c r="F34" s="17"/>
      <c r="G34" s="17"/>
      <c r="H34" s="17"/>
      <c r="I34" s="17"/>
      <c r="J34" s="17"/>
      <c r="K34" s="17"/>
      <c r="L34" s="17"/>
      <c r="M34" s="20">
        <f>SUM(C34:L34)</f>
        <v>94</v>
      </c>
      <c r="N34" s="49">
        <f>IF(COUNT(C34:L34),AVERAGE(C34:L34)," ")</f>
        <v>94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24" t="s">
        <v>55</v>
      </c>
      <c r="B35" s="21">
        <v>95.5</v>
      </c>
      <c r="C35" s="17">
        <v>96</v>
      </c>
      <c r="D35" s="26"/>
      <c r="E35" s="26"/>
      <c r="F35" s="26"/>
      <c r="G35" s="26"/>
      <c r="H35" s="26"/>
      <c r="I35" s="26"/>
      <c r="J35" s="26"/>
      <c r="K35" s="26"/>
      <c r="L35" s="26"/>
      <c r="M35" s="20">
        <f>SUM(C35:L35)</f>
        <v>96</v>
      </c>
      <c r="N35" s="49">
        <f>IF(COUNT(C35:L35),AVERAGE(C35:L35)," ")</f>
        <v>96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24" t="s">
        <v>56</v>
      </c>
      <c r="B36" s="20">
        <v>94.3</v>
      </c>
      <c r="C36" s="17">
        <v>93</v>
      </c>
      <c r="D36" s="26"/>
      <c r="E36" s="26"/>
      <c r="F36" s="26"/>
      <c r="G36" s="26"/>
      <c r="H36" s="26"/>
      <c r="I36" s="26"/>
      <c r="J36" s="26"/>
      <c r="K36" s="26"/>
      <c r="L36" s="26"/>
      <c r="M36" s="20">
        <f>SUM(C36:L36)</f>
        <v>93</v>
      </c>
      <c r="N36" s="49">
        <f>IF(COUNT(C36:L36),AVERAGE(C36:L36)," ")</f>
        <v>93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6"/>
      <c r="B37" s="21">
        <f>SUM(B33:B36)</f>
        <v>386</v>
      </c>
      <c r="C37" s="20">
        <f aca="true" t="shared" si="4" ref="C37:L37">SUM(C33:C36)</f>
        <v>381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0</v>
      </c>
      <c r="I37" s="20">
        <f t="shared" si="4"/>
        <v>0</v>
      </c>
      <c r="J37" s="20">
        <f t="shared" si="4"/>
        <v>0</v>
      </c>
      <c r="K37" s="20">
        <f t="shared" si="4"/>
        <v>0</v>
      </c>
      <c r="L37" s="20">
        <f t="shared" si="4"/>
        <v>0</v>
      </c>
      <c r="M37" s="20">
        <f>SUM(C37:L37)</f>
        <v>381</v>
      </c>
      <c r="N37" s="8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6"/>
      <c r="B38" s="20"/>
      <c r="C38" s="20"/>
      <c r="D38" s="22" t="s">
        <v>7</v>
      </c>
      <c r="E38" s="19" t="s">
        <v>8</v>
      </c>
      <c r="F38" s="19" t="s">
        <v>9</v>
      </c>
      <c r="G38" s="19" t="s">
        <v>10</v>
      </c>
      <c r="H38" s="19" t="s">
        <v>11</v>
      </c>
      <c r="I38" s="19" t="s">
        <v>12</v>
      </c>
      <c r="J38" s="20"/>
      <c r="K38" s="20"/>
      <c r="L38" s="20"/>
      <c r="M38" s="20"/>
      <c r="N38" s="20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15" t="str">
        <f>+A20</f>
        <v>City of Truro A</v>
      </c>
      <c r="B39" s="20"/>
      <c r="C39" s="20"/>
      <c r="D39" s="25">
        <f>+J6</f>
        <v>1</v>
      </c>
      <c r="E39" s="25">
        <v>1</v>
      </c>
      <c r="F39" s="25">
        <v>0</v>
      </c>
      <c r="G39" s="25">
        <v>0</v>
      </c>
      <c r="H39" s="25">
        <f>+E39*2+F39</f>
        <v>2</v>
      </c>
      <c r="I39" s="25">
        <f>+M25</f>
        <v>391</v>
      </c>
      <c r="J39" s="20"/>
      <c r="L39" s="20"/>
      <c r="M39" s="20"/>
      <c r="N39" s="20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15" t="str">
        <f>+A14</f>
        <v>St. Austell A</v>
      </c>
      <c r="B40" s="20"/>
      <c r="C40" s="20"/>
      <c r="D40" s="25">
        <f>+J6</f>
        <v>1</v>
      </c>
      <c r="E40" s="25">
        <v>1</v>
      </c>
      <c r="F40" s="25">
        <v>0</v>
      </c>
      <c r="G40" s="25">
        <v>0</v>
      </c>
      <c r="H40" s="25">
        <f>+E40*2+F40</f>
        <v>2</v>
      </c>
      <c r="I40" s="25">
        <f>+M19</f>
        <v>388</v>
      </c>
      <c r="J40" s="39"/>
      <c r="K40" s="20"/>
      <c r="L40" s="20"/>
      <c r="M40" s="20"/>
      <c r="N40" s="20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15" t="str">
        <f>+A26</f>
        <v>Penzance &amp; St. Ives A</v>
      </c>
      <c r="B41" s="20"/>
      <c r="C41" s="20"/>
      <c r="D41" s="25">
        <f>+J6</f>
        <v>1</v>
      </c>
      <c r="E41" s="25">
        <v>0</v>
      </c>
      <c r="F41" s="25">
        <v>0</v>
      </c>
      <c r="G41" s="25">
        <v>1</v>
      </c>
      <c r="H41" s="25">
        <f>+E41*2+F41</f>
        <v>0</v>
      </c>
      <c r="I41" s="25">
        <f>+M31</f>
        <v>381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15" t="str">
        <f>+A32</f>
        <v>Hayle A</v>
      </c>
      <c r="B42" s="20"/>
      <c r="C42" s="20"/>
      <c r="D42" s="25">
        <f>+J6</f>
        <v>1</v>
      </c>
      <c r="E42" s="25">
        <v>0</v>
      </c>
      <c r="F42" s="25">
        <v>0</v>
      </c>
      <c r="G42" s="25">
        <v>1</v>
      </c>
      <c r="H42" s="25">
        <f>+E42*2+F42</f>
        <v>0</v>
      </c>
      <c r="I42" s="25">
        <f>+M37</f>
        <v>381</v>
      </c>
      <c r="J42" s="39"/>
      <c r="K42" s="39"/>
      <c r="L42" s="39"/>
      <c r="M42" s="39"/>
      <c r="N42" s="39"/>
      <c r="O42" s="58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58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5:28" ht="12.75" customHeight="1">
      <c r="O44" s="5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customHeight="1">
      <c r="A45" s="8"/>
      <c r="B45" s="8"/>
      <c r="E45" s="48" t="s">
        <v>5</v>
      </c>
      <c r="O45" s="5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>
      <c r="A46" s="8"/>
      <c r="B46" s="8"/>
      <c r="F46" s="48" t="s">
        <v>6</v>
      </c>
      <c r="O46" s="5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5:28" ht="12.75" customHeight="1">
      <c r="E47" s="1"/>
      <c r="G47" s="48" t="s">
        <v>4</v>
      </c>
      <c r="O47" s="5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>
      <c r="A48" s="39"/>
      <c r="G48" s="48" t="s">
        <v>40</v>
      </c>
      <c r="O48" s="5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6:28" ht="12.75" customHeight="1">
      <c r="F49" s="48" t="s">
        <v>26</v>
      </c>
      <c r="J49" s="13">
        <v>2</v>
      </c>
      <c r="O49" s="5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6:28" ht="12.75" customHeight="1">
      <c r="F50" s="48"/>
      <c r="O50" s="5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>
      <c r="A51" s="2"/>
      <c r="B51" s="32" t="str">
        <f>+A57</f>
        <v>St. Austell A</v>
      </c>
      <c r="C51" s="9"/>
      <c r="D51" s="4"/>
      <c r="E51" s="4"/>
      <c r="F51" s="13">
        <f>+D62</f>
        <v>382</v>
      </c>
      <c r="H51" s="48" t="s">
        <v>143</v>
      </c>
      <c r="J51" s="2" t="str">
        <f>+A69</f>
        <v>Penzance &amp; St. Ives A</v>
      </c>
      <c r="K51" s="11"/>
      <c r="L51" s="7"/>
      <c r="M51" s="7"/>
      <c r="N51" s="13">
        <f>+D74</f>
        <v>383</v>
      </c>
      <c r="O51" s="5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>
      <c r="A52" s="6"/>
      <c r="H52" s="13"/>
      <c r="J52" s="10"/>
      <c r="L52" s="5"/>
      <c r="M52" s="5"/>
      <c r="N52" s="13"/>
      <c r="O52" s="5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>
      <c r="A53" s="89" t="s">
        <v>148</v>
      </c>
      <c r="B53" s="2" t="str">
        <f>+A63</f>
        <v>City of Truro A</v>
      </c>
      <c r="C53" s="11"/>
      <c r="D53" s="7"/>
      <c r="E53" s="7"/>
      <c r="F53" s="13">
        <f>+D68</f>
        <v>387</v>
      </c>
      <c r="H53" s="48" t="s">
        <v>141</v>
      </c>
      <c r="J53" s="2" t="str">
        <f>+A75</f>
        <v>Hayle A</v>
      </c>
      <c r="L53" s="2"/>
      <c r="M53" s="2"/>
      <c r="N53" s="13">
        <f>+D80</f>
        <v>380</v>
      </c>
      <c r="O53" s="58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>
      <c r="A54" s="59"/>
      <c r="B54" s="50"/>
      <c r="C54" s="11"/>
      <c r="D54" s="7"/>
      <c r="E54" s="7"/>
      <c r="F54" s="13"/>
      <c r="H54" s="13"/>
      <c r="O54" s="5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>
      <c r="A55" s="59"/>
      <c r="H55" s="13"/>
      <c r="O55" s="5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>
      <c r="A56" s="6"/>
      <c r="B56" s="4" t="s">
        <v>1</v>
      </c>
      <c r="C56" s="45" t="s">
        <v>3</v>
      </c>
      <c r="D56" s="7"/>
      <c r="E56" s="7"/>
      <c r="F56" s="5"/>
      <c r="G56" s="5"/>
      <c r="H56" s="12"/>
      <c r="I56" s="5"/>
      <c r="J56" s="5"/>
      <c r="K56" s="5"/>
      <c r="L56" s="5"/>
      <c r="M56" s="5"/>
      <c r="N56" s="5"/>
      <c r="O56" s="5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3" t="s">
        <v>27</v>
      </c>
      <c r="B57" s="4" t="s">
        <v>0</v>
      </c>
      <c r="C57" s="46">
        <v>1</v>
      </c>
      <c r="D57" s="46">
        <v>2</v>
      </c>
      <c r="E57" s="46">
        <v>3</v>
      </c>
      <c r="F57" s="46">
        <v>4</v>
      </c>
      <c r="G57" s="46">
        <v>5</v>
      </c>
      <c r="H57" s="46">
        <v>6</v>
      </c>
      <c r="I57" s="46">
        <v>7</v>
      </c>
      <c r="J57" s="46">
        <v>8</v>
      </c>
      <c r="K57" s="46">
        <v>9</v>
      </c>
      <c r="L57" s="46">
        <v>10</v>
      </c>
      <c r="M57" s="14" t="s">
        <v>2</v>
      </c>
      <c r="N57" s="14" t="s">
        <v>0</v>
      </c>
      <c r="O57" s="5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>
      <c r="A58" s="16" t="s">
        <v>41</v>
      </c>
      <c r="B58" s="18">
        <v>97.7</v>
      </c>
      <c r="C58" s="28">
        <v>96</v>
      </c>
      <c r="D58" s="17">
        <v>95</v>
      </c>
      <c r="E58" s="17"/>
      <c r="F58" s="17"/>
      <c r="G58" s="17"/>
      <c r="H58" s="17"/>
      <c r="I58" s="17"/>
      <c r="J58" s="17"/>
      <c r="K58" s="17"/>
      <c r="L58" s="17"/>
      <c r="M58" s="17">
        <f>SUM(C58:L58)</f>
        <v>191</v>
      </c>
      <c r="N58" s="49">
        <f>IF(COUNT(C58:L58),AVERAGE(C58:L58)," ")</f>
        <v>95.5</v>
      </c>
      <c r="O58" s="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>
      <c r="A59" s="16" t="s">
        <v>42</v>
      </c>
      <c r="B59" s="17">
        <v>97.6</v>
      </c>
      <c r="C59" s="28">
        <v>98</v>
      </c>
      <c r="D59" s="17">
        <v>97</v>
      </c>
      <c r="E59" s="17"/>
      <c r="F59" s="17"/>
      <c r="G59" s="17"/>
      <c r="H59" s="17"/>
      <c r="I59" s="17"/>
      <c r="J59" s="17"/>
      <c r="K59" s="17"/>
      <c r="L59" s="17"/>
      <c r="M59" s="17">
        <f>SUM(C59:L59)</f>
        <v>195</v>
      </c>
      <c r="N59" s="49">
        <f>IF(COUNT(C59:L59),AVERAGE(C59:L59)," ")</f>
        <v>97.5</v>
      </c>
      <c r="O59" s="5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>
      <c r="A60" s="16" t="s">
        <v>43</v>
      </c>
      <c r="B60" s="17">
        <v>97.5</v>
      </c>
      <c r="C60" s="17">
        <v>99</v>
      </c>
      <c r="D60" s="47">
        <v>94</v>
      </c>
      <c r="E60" s="17"/>
      <c r="F60" s="17"/>
      <c r="G60" s="17"/>
      <c r="H60" s="17"/>
      <c r="I60" s="17"/>
      <c r="J60" s="17"/>
      <c r="K60" s="17"/>
      <c r="L60" s="17"/>
      <c r="M60" s="17">
        <f>SUM(C60:L60)</f>
        <v>193</v>
      </c>
      <c r="N60" s="49">
        <f>IF(COUNT(C60:L60),AVERAGE(C60:L60)," ")</f>
        <v>96.5</v>
      </c>
      <c r="O60" s="5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>
      <c r="A61" s="16" t="s">
        <v>44</v>
      </c>
      <c r="B61" s="31">
        <v>96.6</v>
      </c>
      <c r="C61" s="20">
        <v>95</v>
      </c>
      <c r="D61" s="25">
        <v>96</v>
      </c>
      <c r="E61" s="20"/>
      <c r="F61" s="20"/>
      <c r="G61" s="20"/>
      <c r="H61" s="20"/>
      <c r="I61" s="20"/>
      <c r="J61" s="20"/>
      <c r="K61" s="20"/>
      <c r="L61" s="20"/>
      <c r="M61" s="20">
        <f>SUM(C61:L61)</f>
        <v>191</v>
      </c>
      <c r="N61" s="49">
        <f>IF(COUNT(C61:L61),AVERAGE(C61:L61)," ")</f>
        <v>95.5</v>
      </c>
      <c r="O61" s="5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>
      <c r="A62" s="24"/>
      <c r="B62" s="21">
        <f aca="true" t="shared" si="5" ref="B62:L62">SUM(B58:B61)</f>
        <v>389.4</v>
      </c>
      <c r="C62" s="20">
        <f t="shared" si="5"/>
        <v>388</v>
      </c>
      <c r="D62" s="20">
        <f t="shared" si="5"/>
        <v>382</v>
      </c>
      <c r="E62" s="20">
        <f t="shared" si="5"/>
        <v>0</v>
      </c>
      <c r="F62" s="20">
        <f t="shared" si="5"/>
        <v>0</v>
      </c>
      <c r="G62" s="20">
        <f t="shared" si="5"/>
        <v>0</v>
      </c>
      <c r="H62" s="20">
        <f t="shared" si="5"/>
        <v>0</v>
      </c>
      <c r="I62" s="20">
        <f t="shared" si="5"/>
        <v>0</v>
      </c>
      <c r="J62" s="20">
        <f t="shared" si="5"/>
        <v>0</v>
      </c>
      <c r="K62" s="20">
        <f t="shared" si="5"/>
        <v>0</v>
      </c>
      <c r="L62" s="20">
        <f t="shared" si="5"/>
        <v>0</v>
      </c>
      <c r="M62" s="20">
        <f>SUM(C62:L62)</f>
        <v>770</v>
      </c>
      <c r="N62" s="49"/>
      <c r="O62" s="5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>
      <c r="A63" s="29" t="s">
        <v>36</v>
      </c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49" t="str">
        <f>IF(COUNT(C63:L63),AVERAGE(C63:L63)," ")</f>
        <v> </v>
      </c>
      <c r="O63" s="5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>
      <c r="A64" s="72" t="s">
        <v>45</v>
      </c>
      <c r="B64" s="73">
        <v>97.7</v>
      </c>
      <c r="C64" s="67">
        <v>97</v>
      </c>
      <c r="D64" s="35">
        <v>97</v>
      </c>
      <c r="E64" s="17"/>
      <c r="F64" s="17"/>
      <c r="G64" s="17"/>
      <c r="H64" s="17"/>
      <c r="I64" s="17"/>
      <c r="J64" s="17"/>
      <c r="K64" s="17"/>
      <c r="L64" s="17"/>
      <c r="M64" s="17">
        <f>SUM(C64:L64)</f>
        <v>194</v>
      </c>
      <c r="N64" s="49">
        <f>IF(COUNT(C64:L64),AVERAGE(C64:L64)," ")</f>
        <v>97</v>
      </c>
      <c r="O64" s="5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>
      <c r="A65" s="72" t="s">
        <v>46</v>
      </c>
      <c r="B65" s="74">
        <v>97.4</v>
      </c>
      <c r="C65" s="67">
        <v>98</v>
      </c>
      <c r="D65" s="35">
        <v>98</v>
      </c>
      <c r="E65" s="17"/>
      <c r="F65" s="17"/>
      <c r="G65" s="17"/>
      <c r="H65" s="17"/>
      <c r="I65" s="17"/>
      <c r="J65" s="17"/>
      <c r="K65" s="17"/>
      <c r="L65" s="17"/>
      <c r="M65" s="17">
        <f>SUM(C65:L65)</f>
        <v>196</v>
      </c>
      <c r="N65" s="49">
        <f>IF(COUNT(C65:L65),AVERAGE(C65:L65)," ")</f>
        <v>98</v>
      </c>
      <c r="O65" s="5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>
      <c r="A66" s="72" t="s">
        <v>47</v>
      </c>
      <c r="B66" s="74">
        <v>97.1</v>
      </c>
      <c r="C66" s="67">
        <v>98</v>
      </c>
      <c r="D66" s="38">
        <v>97</v>
      </c>
      <c r="E66" s="26"/>
      <c r="F66" s="26"/>
      <c r="G66" s="26"/>
      <c r="H66" s="26"/>
      <c r="I66" s="26"/>
      <c r="J66" s="26"/>
      <c r="K66" s="26"/>
      <c r="L66" s="26"/>
      <c r="M66" s="17">
        <f>SUM(C66:L66)</f>
        <v>195</v>
      </c>
      <c r="N66" s="49">
        <f>IF(COUNT(C66:L66),AVERAGE(C66:L66)," ")</f>
        <v>97.5</v>
      </c>
      <c r="O66" s="5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>
      <c r="A67" s="72" t="s">
        <v>48</v>
      </c>
      <c r="B67" s="74">
        <v>96.5</v>
      </c>
      <c r="C67" s="73">
        <v>98</v>
      </c>
      <c r="D67" s="75">
        <v>95</v>
      </c>
      <c r="E67" s="25"/>
      <c r="F67" s="25"/>
      <c r="G67" s="25"/>
      <c r="H67" s="25"/>
      <c r="I67" s="25"/>
      <c r="J67" s="25"/>
      <c r="K67" s="25"/>
      <c r="L67" s="25"/>
      <c r="M67" s="20">
        <f>SUM(C67:L67)</f>
        <v>193</v>
      </c>
      <c r="N67" s="49">
        <f>IF(COUNT(C67:L67),AVERAGE(C67:L67)," ")</f>
        <v>96.5</v>
      </c>
      <c r="O67" s="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>
      <c r="A68" s="23"/>
      <c r="B68" s="28">
        <f aca="true" t="shared" si="6" ref="B68:L68">SUM(B64:B67)</f>
        <v>388.70000000000005</v>
      </c>
      <c r="C68" s="20">
        <f t="shared" si="6"/>
        <v>391</v>
      </c>
      <c r="D68" s="20">
        <f t="shared" si="6"/>
        <v>387</v>
      </c>
      <c r="E68" s="20">
        <f t="shared" si="6"/>
        <v>0</v>
      </c>
      <c r="F68" s="20">
        <f t="shared" si="6"/>
        <v>0</v>
      </c>
      <c r="G68" s="20">
        <f t="shared" si="6"/>
        <v>0</v>
      </c>
      <c r="H68" s="20">
        <f t="shared" si="6"/>
        <v>0</v>
      </c>
      <c r="I68" s="20">
        <f t="shared" si="6"/>
        <v>0</v>
      </c>
      <c r="J68" s="20">
        <f t="shared" si="6"/>
        <v>0</v>
      </c>
      <c r="K68" s="20">
        <f t="shared" si="6"/>
        <v>0</v>
      </c>
      <c r="L68" s="20">
        <f t="shared" si="6"/>
        <v>0</v>
      </c>
      <c r="M68" s="20">
        <f>SUM(C68:L68)</f>
        <v>778</v>
      </c>
      <c r="N68" s="49"/>
      <c r="O68" s="5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>
      <c r="A69" s="29" t="s">
        <v>20</v>
      </c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49" t="str">
        <f>IF(COUNT(C69:L69),AVERAGE(C69:L69)," ")</f>
        <v> </v>
      </c>
      <c r="O69" s="5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>
      <c r="A70" s="72" t="s">
        <v>49</v>
      </c>
      <c r="B70" s="21">
        <v>98</v>
      </c>
      <c r="C70" s="28">
        <v>98</v>
      </c>
      <c r="D70" s="17">
        <v>99</v>
      </c>
      <c r="E70" s="17"/>
      <c r="F70" s="17"/>
      <c r="G70" s="17"/>
      <c r="H70" s="17"/>
      <c r="I70" s="17"/>
      <c r="J70" s="17"/>
      <c r="K70" s="17"/>
      <c r="L70" s="17"/>
      <c r="M70" s="17">
        <f>SUM(C70:L70)</f>
        <v>197</v>
      </c>
      <c r="N70" s="49">
        <f>IF(COUNT(C70:L70),AVERAGE(C70:L70)," ")</f>
        <v>98.5</v>
      </c>
      <c r="O70" s="5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>
      <c r="A71" s="72" t="s">
        <v>50</v>
      </c>
      <c r="B71" s="21">
        <v>96.8</v>
      </c>
      <c r="C71" s="35">
        <v>99</v>
      </c>
      <c r="D71" s="17">
        <v>95</v>
      </c>
      <c r="E71" s="17"/>
      <c r="F71" s="17"/>
      <c r="G71" s="17"/>
      <c r="H71" s="17"/>
      <c r="I71" s="17"/>
      <c r="J71" s="17"/>
      <c r="K71" s="17"/>
      <c r="L71" s="17"/>
      <c r="M71" s="17">
        <f>SUM(C71:L71)</f>
        <v>194</v>
      </c>
      <c r="N71" s="49">
        <f>IF(COUNT(C71:L71),AVERAGE(C71:L71)," ")</f>
        <v>97</v>
      </c>
      <c r="O71" s="5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>
      <c r="A72" s="72" t="s">
        <v>51</v>
      </c>
      <c r="B72" s="20">
        <v>96.6</v>
      </c>
      <c r="C72" s="17">
        <v>91</v>
      </c>
      <c r="D72" s="26">
        <v>96</v>
      </c>
      <c r="E72" s="26"/>
      <c r="F72" s="26"/>
      <c r="G72" s="26"/>
      <c r="H72" s="26"/>
      <c r="I72" s="26"/>
      <c r="J72" s="26"/>
      <c r="K72" s="26"/>
      <c r="L72" s="26"/>
      <c r="M72" s="17">
        <f>SUM(C72:L72)</f>
        <v>187</v>
      </c>
      <c r="N72" s="49">
        <f>IF(COUNT(C72:L72),AVERAGE(C72:L72)," ")</f>
        <v>93.5</v>
      </c>
      <c r="O72" s="5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>
      <c r="A73" s="72" t="s">
        <v>52</v>
      </c>
      <c r="B73" s="34">
        <v>96.5</v>
      </c>
      <c r="C73" s="20">
        <v>93</v>
      </c>
      <c r="D73" s="90">
        <v>93</v>
      </c>
      <c r="E73" s="25"/>
      <c r="F73" s="25"/>
      <c r="G73" s="25"/>
      <c r="H73" s="25"/>
      <c r="I73" s="25"/>
      <c r="J73" s="25"/>
      <c r="K73" s="25"/>
      <c r="L73" s="25"/>
      <c r="M73" s="20">
        <f>SUM(C73:L73)</f>
        <v>186</v>
      </c>
      <c r="N73" s="49">
        <f>IF(COUNT(C73:L73),AVERAGE(C73:L73)," ")</f>
        <v>93</v>
      </c>
      <c r="O73" s="5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>
      <c r="A74" s="24"/>
      <c r="B74" s="21">
        <f aca="true" t="shared" si="7" ref="B74:L74">SUM(B70:B73)</f>
        <v>387.9</v>
      </c>
      <c r="C74" s="20">
        <f t="shared" si="7"/>
        <v>381</v>
      </c>
      <c r="D74" s="73">
        <f t="shared" si="7"/>
        <v>383</v>
      </c>
      <c r="E74" s="20">
        <f t="shared" si="7"/>
        <v>0</v>
      </c>
      <c r="F74" s="20">
        <f t="shared" si="7"/>
        <v>0</v>
      </c>
      <c r="G74" s="20">
        <f t="shared" si="7"/>
        <v>0</v>
      </c>
      <c r="H74" s="20">
        <f t="shared" si="7"/>
        <v>0</v>
      </c>
      <c r="I74" s="20">
        <f t="shared" si="7"/>
        <v>0</v>
      </c>
      <c r="J74" s="20">
        <f t="shared" si="7"/>
        <v>0</v>
      </c>
      <c r="K74" s="20">
        <f t="shared" si="7"/>
        <v>0</v>
      </c>
      <c r="L74" s="20">
        <f t="shared" si="7"/>
        <v>0</v>
      </c>
      <c r="M74" s="20">
        <f>SUM(C74:L74)</f>
        <v>764</v>
      </c>
      <c r="N74" s="80"/>
      <c r="O74" s="5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>
      <c r="A75" s="29" t="s">
        <v>29</v>
      </c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80"/>
      <c r="O75" s="5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>
      <c r="A76" s="30" t="s">
        <v>53</v>
      </c>
      <c r="B76" s="20">
        <v>98.3</v>
      </c>
      <c r="C76" s="17">
        <v>98</v>
      </c>
      <c r="D76" s="17">
        <v>97</v>
      </c>
      <c r="E76" s="17"/>
      <c r="F76" s="17"/>
      <c r="G76" s="17"/>
      <c r="H76" s="17"/>
      <c r="I76" s="17"/>
      <c r="J76" s="17"/>
      <c r="K76" s="17"/>
      <c r="L76" s="17"/>
      <c r="M76" s="20">
        <f>SUM(C76:L76)</f>
        <v>195</v>
      </c>
      <c r="N76" s="49">
        <f>IF(COUNT(C76:L76),AVERAGE(C76:L76)," ")</f>
        <v>97.5</v>
      </c>
      <c r="O76" s="5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>
      <c r="A77" s="24" t="s">
        <v>54</v>
      </c>
      <c r="B77" s="20">
        <v>97.9</v>
      </c>
      <c r="C77" s="17">
        <v>94</v>
      </c>
      <c r="D77" s="17">
        <v>98</v>
      </c>
      <c r="E77" s="17"/>
      <c r="F77" s="17"/>
      <c r="G77" s="17"/>
      <c r="H77" s="17"/>
      <c r="I77" s="17"/>
      <c r="J77" s="17"/>
      <c r="K77" s="17"/>
      <c r="L77" s="17"/>
      <c r="M77" s="20">
        <f>SUM(C77:L77)</f>
        <v>192</v>
      </c>
      <c r="N77" s="49">
        <f>IF(COUNT(C77:L77),AVERAGE(C77:L77)," ")</f>
        <v>96</v>
      </c>
      <c r="O77" s="5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>
      <c r="A78" s="24" t="s">
        <v>55</v>
      </c>
      <c r="B78" s="21">
        <v>95.5</v>
      </c>
      <c r="C78" s="17">
        <v>96</v>
      </c>
      <c r="D78" s="26">
        <v>91</v>
      </c>
      <c r="E78" s="26"/>
      <c r="F78" s="26"/>
      <c r="G78" s="26"/>
      <c r="H78" s="26"/>
      <c r="I78" s="26"/>
      <c r="J78" s="26"/>
      <c r="K78" s="26"/>
      <c r="L78" s="26"/>
      <c r="M78" s="20">
        <f>SUM(C78:L78)</f>
        <v>187</v>
      </c>
      <c r="N78" s="49">
        <f>IF(COUNT(C78:L78),AVERAGE(C78:L78)," ")</f>
        <v>93.5</v>
      </c>
      <c r="O78" s="5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>
      <c r="A79" s="24" t="s">
        <v>56</v>
      </c>
      <c r="B79" s="20">
        <v>94.3</v>
      </c>
      <c r="C79" s="17">
        <v>93</v>
      </c>
      <c r="D79" s="26">
        <v>94</v>
      </c>
      <c r="E79" s="26"/>
      <c r="F79" s="26"/>
      <c r="G79" s="26"/>
      <c r="H79" s="26"/>
      <c r="I79" s="26"/>
      <c r="J79" s="26"/>
      <c r="K79" s="26"/>
      <c r="L79" s="26"/>
      <c r="M79" s="20">
        <f>SUM(C79:L79)</f>
        <v>187</v>
      </c>
      <c r="N79" s="49">
        <f>IF(COUNT(C79:L79),AVERAGE(C79:L79)," ")</f>
        <v>93.5</v>
      </c>
      <c r="O79" s="5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>
      <c r="A80" s="6"/>
      <c r="B80" s="21">
        <f aca="true" t="shared" si="8" ref="B80:L80">SUM(B76:B79)</f>
        <v>386</v>
      </c>
      <c r="C80" s="20">
        <f t="shared" si="8"/>
        <v>381</v>
      </c>
      <c r="D80" s="20">
        <f t="shared" si="8"/>
        <v>380</v>
      </c>
      <c r="E80" s="20">
        <f t="shared" si="8"/>
        <v>0</v>
      </c>
      <c r="F80" s="20">
        <f t="shared" si="8"/>
        <v>0</v>
      </c>
      <c r="G80" s="20">
        <f t="shared" si="8"/>
        <v>0</v>
      </c>
      <c r="H80" s="20">
        <f t="shared" si="8"/>
        <v>0</v>
      </c>
      <c r="I80" s="20">
        <f t="shared" si="8"/>
        <v>0</v>
      </c>
      <c r="J80" s="20">
        <f t="shared" si="8"/>
        <v>0</v>
      </c>
      <c r="K80" s="20">
        <f t="shared" si="8"/>
        <v>0</v>
      </c>
      <c r="L80" s="20">
        <f t="shared" si="8"/>
        <v>0</v>
      </c>
      <c r="M80" s="20">
        <f>SUM(C80:L80)</f>
        <v>761</v>
      </c>
      <c r="N80" s="80"/>
      <c r="O80" s="5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>
      <c r="A81" s="6"/>
      <c r="B81" s="20"/>
      <c r="C81" s="20"/>
      <c r="D81" s="22" t="s">
        <v>7</v>
      </c>
      <c r="E81" s="19" t="s">
        <v>8</v>
      </c>
      <c r="F81" s="19" t="s">
        <v>9</v>
      </c>
      <c r="G81" s="19" t="s">
        <v>10</v>
      </c>
      <c r="H81" s="19" t="s">
        <v>11</v>
      </c>
      <c r="I81" s="19" t="s">
        <v>12</v>
      </c>
      <c r="J81" s="20"/>
      <c r="K81" s="20"/>
      <c r="L81" s="20"/>
      <c r="M81" s="20"/>
      <c r="N81" s="20"/>
      <c r="O81" s="5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>
      <c r="A82" s="15" t="str">
        <f>+A63</f>
        <v>City of Truro A</v>
      </c>
      <c r="B82" s="20"/>
      <c r="C82" s="20"/>
      <c r="D82" s="25">
        <f>+J49</f>
        <v>2</v>
      </c>
      <c r="E82" s="25">
        <v>2</v>
      </c>
      <c r="F82" s="25">
        <v>0</v>
      </c>
      <c r="G82" s="25">
        <v>0</v>
      </c>
      <c r="H82" s="25">
        <f>+E82*2+F82</f>
        <v>4</v>
      </c>
      <c r="I82" s="25">
        <f>+M68</f>
        <v>778</v>
      </c>
      <c r="J82" s="20"/>
      <c r="L82" s="20"/>
      <c r="M82" s="20"/>
      <c r="N82" s="20"/>
      <c r="O82" s="5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>
      <c r="A83" s="15" t="str">
        <f>+A57</f>
        <v>St. Austell A</v>
      </c>
      <c r="B83" s="20"/>
      <c r="C83" s="20"/>
      <c r="D83" s="25">
        <f>+J49</f>
        <v>2</v>
      </c>
      <c r="E83" s="25">
        <v>1</v>
      </c>
      <c r="F83" s="25">
        <v>0</v>
      </c>
      <c r="G83" s="25">
        <v>1</v>
      </c>
      <c r="H83" s="25">
        <f>+E83*2+F83</f>
        <v>2</v>
      </c>
      <c r="I83" s="25">
        <f>+M62</f>
        <v>770</v>
      </c>
      <c r="J83" s="39"/>
      <c r="K83" s="20"/>
      <c r="L83" s="20"/>
      <c r="M83" s="20"/>
      <c r="N83" s="20"/>
      <c r="O83" s="5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>
      <c r="A84" s="15" t="str">
        <f>+A69</f>
        <v>Penzance &amp; St. Ives A</v>
      </c>
      <c r="B84" s="20"/>
      <c r="C84" s="20"/>
      <c r="D84" s="25">
        <f>+J49</f>
        <v>2</v>
      </c>
      <c r="E84" s="25">
        <v>1</v>
      </c>
      <c r="F84" s="25">
        <v>0</v>
      </c>
      <c r="G84" s="25">
        <v>1</v>
      </c>
      <c r="H84" s="25">
        <f>+E84*2+F84</f>
        <v>2</v>
      </c>
      <c r="I84" s="25">
        <f>+M74</f>
        <v>764</v>
      </c>
      <c r="J84" s="5"/>
      <c r="K84" s="5"/>
      <c r="L84" s="5"/>
      <c r="M84" s="5"/>
      <c r="N84" s="5"/>
      <c r="O84" s="5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>
      <c r="A85" s="15" t="str">
        <f>+A75</f>
        <v>Hayle A</v>
      </c>
      <c r="B85" s="20"/>
      <c r="C85" s="20"/>
      <c r="D85" s="25">
        <f>+J49</f>
        <v>2</v>
      </c>
      <c r="E85" s="25">
        <v>0</v>
      </c>
      <c r="F85" s="25">
        <v>0</v>
      </c>
      <c r="G85" s="25">
        <v>2</v>
      </c>
      <c r="H85" s="25">
        <f>+E85*2+F85</f>
        <v>0</v>
      </c>
      <c r="I85" s="25">
        <f>+M80</f>
        <v>761</v>
      </c>
      <c r="J85" s="39"/>
      <c r="K85" s="39"/>
      <c r="L85" s="39"/>
      <c r="M85" s="39"/>
      <c r="N85" s="39"/>
      <c r="O85" s="5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>
      <c r="A86" s="59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5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>
      <c r="A87" s="69"/>
      <c r="B87" s="44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5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>
      <c r="A88" s="8"/>
      <c r="B88" s="8"/>
      <c r="E88" s="48" t="s">
        <v>5</v>
      </c>
      <c r="O88" s="5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>
      <c r="A89" s="8"/>
      <c r="B89" s="8"/>
      <c r="F89" s="48" t="s">
        <v>6</v>
      </c>
      <c r="O89" s="5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5:28" ht="12.75" customHeight="1">
      <c r="E90" s="1"/>
      <c r="G90" s="48" t="s">
        <v>4</v>
      </c>
      <c r="O90" s="5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>
      <c r="A91" s="39"/>
      <c r="G91" s="48" t="s">
        <v>40</v>
      </c>
      <c r="O91" s="5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6:28" ht="12.75" customHeight="1">
      <c r="F92" s="48" t="s">
        <v>26</v>
      </c>
      <c r="J92" s="13">
        <v>3</v>
      </c>
      <c r="O92" s="5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6:28" ht="12.75" customHeight="1">
      <c r="F93" s="48"/>
      <c r="O93" s="5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customHeight="1">
      <c r="A94" s="2"/>
      <c r="B94" s="32" t="str">
        <f>+A100</f>
        <v>St. Austell A</v>
      </c>
      <c r="C94" s="9"/>
      <c r="D94" s="4"/>
      <c r="E94" s="4"/>
      <c r="F94" s="13">
        <f>+E105</f>
        <v>388</v>
      </c>
      <c r="H94" s="48" t="s">
        <v>143</v>
      </c>
      <c r="J94" s="2" t="str">
        <f>+A106</f>
        <v>City of Truro A</v>
      </c>
      <c r="K94" s="11"/>
      <c r="L94" s="7"/>
      <c r="M94" s="7"/>
      <c r="N94" s="13">
        <f>+E111</f>
        <v>392</v>
      </c>
      <c r="O94" s="5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>
      <c r="A95" s="6"/>
      <c r="H95" s="13"/>
      <c r="J95" s="10"/>
      <c r="L95" s="5"/>
      <c r="M95" s="5"/>
      <c r="N95" s="13"/>
      <c r="O95" s="5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>
      <c r="A96" s="89" t="s">
        <v>148</v>
      </c>
      <c r="B96" s="2" t="str">
        <f>+A112</f>
        <v>Penzance &amp; St. Ives A</v>
      </c>
      <c r="C96" s="11"/>
      <c r="D96" s="7"/>
      <c r="E96" s="7"/>
      <c r="F96" s="13">
        <f>+E117</f>
        <v>383</v>
      </c>
      <c r="H96" s="48" t="s">
        <v>144</v>
      </c>
      <c r="J96" s="2" t="str">
        <f>+A118</f>
        <v>Hayle A</v>
      </c>
      <c r="L96" s="2"/>
      <c r="M96" s="2"/>
      <c r="N96" s="13">
        <f>+E123</f>
        <v>383</v>
      </c>
      <c r="O96" s="5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>
      <c r="A97" s="59"/>
      <c r="B97" s="50"/>
      <c r="C97" s="11"/>
      <c r="D97" s="7"/>
      <c r="E97" s="7"/>
      <c r="F97" s="13"/>
      <c r="H97" s="13"/>
      <c r="O97" s="5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>
      <c r="A98" s="59"/>
      <c r="H98" s="13"/>
      <c r="O98" s="5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>
      <c r="A99" s="6"/>
      <c r="B99" s="4" t="s">
        <v>1</v>
      </c>
      <c r="C99" s="45" t="s">
        <v>3</v>
      </c>
      <c r="D99" s="7"/>
      <c r="E99" s="7"/>
      <c r="F99" s="5"/>
      <c r="G99" s="5"/>
      <c r="H99" s="12"/>
      <c r="I99" s="5"/>
      <c r="J99" s="5"/>
      <c r="K99" s="5"/>
      <c r="L99" s="5"/>
      <c r="M99" s="5"/>
      <c r="N99" s="5"/>
      <c r="O99" s="5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>
      <c r="A100" s="3" t="s">
        <v>27</v>
      </c>
      <c r="B100" s="4" t="s">
        <v>0</v>
      </c>
      <c r="C100" s="46">
        <v>1</v>
      </c>
      <c r="D100" s="46">
        <v>2</v>
      </c>
      <c r="E100" s="46">
        <v>3</v>
      </c>
      <c r="F100" s="46">
        <v>4</v>
      </c>
      <c r="G100" s="46">
        <v>5</v>
      </c>
      <c r="H100" s="46">
        <v>6</v>
      </c>
      <c r="I100" s="46">
        <v>7</v>
      </c>
      <c r="J100" s="46">
        <v>8</v>
      </c>
      <c r="K100" s="46">
        <v>9</v>
      </c>
      <c r="L100" s="46">
        <v>10</v>
      </c>
      <c r="M100" s="14" t="s">
        <v>2</v>
      </c>
      <c r="N100" s="14" t="s">
        <v>0</v>
      </c>
      <c r="O100" s="5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>
      <c r="A101" s="16" t="s">
        <v>41</v>
      </c>
      <c r="B101" s="18">
        <v>97.7</v>
      </c>
      <c r="C101" s="28">
        <v>96</v>
      </c>
      <c r="D101" s="17">
        <v>95</v>
      </c>
      <c r="E101" s="17">
        <v>97</v>
      </c>
      <c r="F101" s="17"/>
      <c r="G101" s="17"/>
      <c r="H101" s="17"/>
      <c r="I101" s="17"/>
      <c r="J101" s="17"/>
      <c r="K101" s="17"/>
      <c r="L101" s="17"/>
      <c r="M101" s="17">
        <f>SUM(C101:L101)</f>
        <v>288</v>
      </c>
      <c r="N101" s="49">
        <f>IF(COUNT(C101:L101),AVERAGE(C101:L101)," ")</f>
        <v>96</v>
      </c>
      <c r="O101" s="5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>
      <c r="A102" s="16" t="s">
        <v>42</v>
      </c>
      <c r="B102" s="17">
        <v>97.6</v>
      </c>
      <c r="C102" s="28">
        <v>98</v>
      </c>
      <c r="D102" s="17">
        <v>97</v>
      </c>
      <c r="E102" s="17">
        <v>98</v>
      </c>
      <c r="F102" s="17"/>
      <c r="G102" s="17"/>
      <c r="H102" s="17"/>
      <c r="I102" s="17"/>
      <c r="J102" s="17"/>
      <c r="K102" s="17"/>
      <c r="L102" s="17"/>
      <c r="M102" s="17">
        <f>SUM(C102:L102)</f>
        <v>293</v>
      </c>
      <c r="N102" s="49">
        <f>IF(COUNT(C102:L102),AVERAGE(C102:L102)," ")</f>
        <v>97.66666666666667</v>
      </c>
      <c r="O102" s="5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>
      <c r="A103" s="16" t="s">
        <v>43</v>
      </c>
      <c r="B103" s="17">
        <v>97.5</v>
      </c>
      <c r="C103" s="17">
        <v>99</v>
      </c>
      <c r="D103" s="47">
        <v>94</v>
      </c>
      <c r="E103" s="17">
        <v>95</v>
      </c>
      <c r="F103" s="17"/>
      <c r="G103" s="17"/>
      <c r="H103" s="17"/>
      <c r="I103" s="17"/>
      <c r="J103" s="17"/>
      <c r="K103" s="17"/>
      <c r="L103" s="17"/>
      <c r="M103" s="17">
        <f>SUM(C103:L103)</f>
        <v>288</v>
      </c>
      <c r="N103" s="49">
        <f>IF(COUNT(C103:L103),AVERAGE(C103:L103)," ")</f>
        <v>96</v>
      </c>
      <c r="O103" s="5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>
      <c r="A104" s="16" t="s">
        <v>44</v>
      </c>
      <c r="B104" s="31">
        <v>96.6</v>
      </c>
      <c r="C104" s="20">
        <v>95</v>
      </c>
      <c r="D104" s="25">
        <v>96</v>
      </c>
      <c r="E104" s="20">
        <v>98</v>
      </c>
      <c r="F104" s="20"/>
      <c r="G104" s="20"/>
      <c r="H104" s="20"/>
      <c r="I104" s="20"/>
      <c r="J104" s="20"/>
      <c r="K104" s="20"/>
      <c r="L104" s="20"/>
      <c r="M104" s="20">
        <f>SUM(C104:L104)</f>
        <v>289</v>
      </c>
      <c r="N104" s="49">
        <f>IF(COUNT(C104:L104),AVERAGE(C104:L104)," ")</f>
        <v>96.33333333333333</v>
      </c>
      <c r="O104" s="5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>
      <c r="A105" s="24"/>
      <c r="B105" s="21">
        <f aca="true" t="shared" si="9" ref="B105:L105">SUM(B101:B104)</f>
        <v>389.4</v>
      </c>
      <c r="C105" s="20">
        <f t="shared" si="9"/>
        <v>388</v>
      </c>
      <c r="D105" s="20">
        <f t="shared" si="9"/>
        <v>382</v>
      </c>
      <c r="E105" s="20">
        <f t="shared" si="9"/>
        <v>388</v>
      </c>
      <c r="F105" s="20">
        <f t="shared" si="9"/>
        <v>0</v>
      </c>
      <c r="G105" s="20">
        <f t="shared" si="9"/>
        <v>0</v>
      </c>
      <c r="H105" s="20">
        <f t="shared" si="9"/>
        <v>0</v>
      </c>
      <c r="I105" s="20">
        <f t="shared" si="9"/>
        <v>0</v>
      </c>
      <c r="J105" s="20">
        <f t="shared" si="9"/>
        <v>0</v>
      </c>
      <c r="K105" s="20">
        <f t="shared" si="9"/>
        <v>0</v>
      </c>
      <c r="L105" s="20">
        <f t="shared" si="9"/>
        <v>0</v>
      </c>
      <c r="M105" s="20">
        <f>SUM(C105:L105)</f>
        <v>1158</v>
      </c>
      <c r="N105" s="49"/>
      <c r="O105" s="5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29" t="s">
        <v>36</v>
      </c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49" t="str">
        <f>IF(COUNT(C106:L106),AVERAGE(C106:L106)," ")</f>
        <v> </v>
      </c>
      <c r="O106" s="5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>
      <c r="A107" s="72" t="s">
        <v>45</v>
      </c>
      <c r="B107" s="73">
        <v>97.7</v>
      </c>
      <c r="C107" s="67">
        <v>97</v>
      </c>
      <c r="D107" s="35">
        <v>97</v>
      </c>
      <c r="E107" s="17">
        <v>97</v>
      </c>
      <c r="F107" s="17"/>
      <c r="G107" s="17"/>
      <c r="H107" s="17"/>
      <c r="I107" s="17"/>
      <c r="J107" s="17"/>
      <c r="K107" s="17"/>
      <c r="L107" s="17"/>
      <c r="M107" s="17">
        <f>SUM(C107:L107)</f>
        <v>291</v>
      </c>
      <c r="N107" s="49">
        <f>IF(COUNT(C107:L107),AVERAGE(C107:L107)," ")</f>
        <v>97</v>
      </c>
      <c r="O107" s="5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>
      <c r="A108" s="72" t="s">
        <v>46</v>
      </c>
      <c r="B108" s="74">
        <v>97.4</v>
      </c>
      <c r="C108" s="67">
        <v>98</v>
      </c>
      <c r="D108" s="35">
        <v>98</v>
      </c>
      <c r="E108" s="17">
        <v>98</v>
      </c>
      <c r="F108" s="17"/>
      <c r="G108" s="17"/>
      <c r="H108" s="17"/>
      <c r="I108" s="17"/>
      <c r="J108" s="17"/>
      <c r="K108" s="17"/>
      <c r="L108" s="17"/>
      <c r="M108" s="17">
        <f>SUM(C108:L108)</f>
        <v>294</v>
      </c>
      <c r="N108" s="49">
        <f>IF(COUNT(C108:L108),AVERAGE(C108:L108)," ")</f>
        <v>98</v>
      </c>
      <c r="O108" s="5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>
      <c r="A109" s="72" t="s">
        <v>47</v>
      </c>
      <c r="B109" s="74">
        <v>97.1</v>
      </c>
      <c r="C109" s="67">
        <v>98</v>
      </c>
      <c r="D109" s="38">
        <v>97</v>
      </c>
      <c r="E109" s="26">
        <v>97</v>
      </c>
      <c r="F109" s="26"/>
      <c r="G109" s="26"/>
      <c r="H109" s="26"/>
      <c r="I109" s="26"/>
      <c r="J109" s="26"/>
      <c r="K109" s="26"/>
      <c r="L109" s="26"/>
      <c r="M109" s="17">
        <f>SUM(C109:L109)</f>
        <v>292</v>
      </c>
      <c r="N109" s="49">
        <f>IF(COUNT(C109:L109),AVERAGE(C109:L109)," ")</f>
        <v>97.33333333333333</v>
      </c>
      <c r="O109" s="5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>
      <c r="A110" s="72" t="s">
        <v>48</v>
      </c>
      <c r="B110" s="74">
        <v>96.5</v>
      </c>
      <c r="C110" s="73">
        <v>98</v>
      </c>
      <c r="D110" s="75">
        <v>95</v>
      </c>
      <c r="E110" s="33">
        <v>100</v>
      </c>
      <c r="F110" s="25"/>
      <c r="G110" s="25"/>
      <c r="H110" s="25"/>
      <c r="I110" s="25"/>
      <c r="J110" s="25"/>
      <c r="K110" s="25"/>
      <c r="L110" s="25"/>
      <c r="M110" s="20">
        <f>SUM(C110:L110)</f>
        <v>293</v>
      </c>
      <c r="N110" s="49">
        <f>IF(COUNT(C110:L110),AVERAGE(C110:L110)," ")</f>
        <v>97.66666666666667</v>
      </c>
      <c r="O110" s="5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>
      <c r="A111" s="23"/>
      <c r="B111" s="28">
        <f aca="true" t="shared" si="10" ref="B111:L111">SUM(B107:B110)</f>
        <v>388.70000000000005</v>
      </c>
      <c r="C111" s="20">
        <f t="shared" si="10"/>
        <v>391</v>
      </c>
      <c r="D111" s="20">
        <f t="shared" si="10"/>
        <v>387</v>
      </c>
      <c r="E111" s="20">
        <f t="shared" si="10"/>
        <v>392</v>
      </c>
      <c r="F111" s="20">
        <f t="shared" si="10"/>
        <v>0</v>
      </c>
      <c r="G111" s="20">
        <f t="shared" si="10"/>
        <v>0</v>
      </c>
      <c r="H111" s="20">
        <f t="shared" si="10"/>
        <v>0</v>
      </c>
      <c r="I111" s="20">
        <f t="shared" si="10"/>
        <v>0</v>
      </c>
      <c r="J111" s="20">
        <f t="shared" si="10"/>
        <v>0</v>
      </c>
      <c r="K111" s="20">
        <f t="shared" si="10"/>
        <v>0</v>
      </c>
      <c r="L111" s="20">
        <f t="shared" si="10"/>
        <v>0</v>
      </c>
      <c r="M111" s="20">
        <f>SUM(C111:L111)</f>
        <v>1170</v>
      </c>
      <c r="N111" s="49"/>
      <c r="O111" s="5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>
      <c r="A112" s="29" t="s">
        <v>20</v>
      </c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49" t="str">
        <f>IF(COUNT(C112:L112),AVERAGE(C112:L112)," ")</f>
        <v> </v>
      </c>
      <c r="O112" s="5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>
      <c r="A113" s="72" t="s">
        <v>49</v>
      </c>
      <c r="B113" s="21">
        <v>98</v>
      </c>
      <c r="C113" s="28">
        <v>98</v>
      </c>
      <c r="D113" s="17">
        <v>99</v>
      </c>
      <c r="E113" s="17">
        <v>98</v>
      </c>
      <c r="F113" s="17"/>
      <c r="G113" s="17"/>
      <c r="H113" s="17"/>
      <c r="I113" s="17"/>
      <c r="J113" s="17"/>
      <c r="K113" s="17"/>
      <c r="L113" s="17"/>
      <c r="M113" s="17">
        <f>SUM(C113:L113)</f>
        <v>295</v>
      </c>
      <c r="N113" s="49">
        <f>IF(COUNT(C113:L113),AVERAGE(C113:L113)," ")</f>
        <v>98.33333333333333</v>
      </c>
      <c r="O113" s="5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>
      <c r="A114" s="72" t="s">
        <v>50</v>
      </c>
      <c r="B114" s="21">
        <v>96.8</v>
      </c>
      <c r="C114" s="35">
        <v>99</v>
      </c>
      <c r="D114" s="17">
        <v>95</v>
      </c>
      <c r="E114" s="17">
        <v>97</v>
      </c>
      <c r="F114" s="17"/>
      <c r="G114" s="17"/>
      <c r="H114" s="17"/>
      <c r="I114" s="17"/>
      <c r="J114" s="17"/>
      <c r="K114" s="17"/>
      <c r="L114" s="17"/>
      <c r="M114" s="17">
        <f>SUM(C114:L114)</f>
        <v>291</v>
      </c>
      <c r="N114" s="49">
        <f>IF(COUNT(C114:L114),AVERAGE(C114:L114)," ")</f>
        <v>97</v>
      </c>
      <c r="O114" s="5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>
      <c r="A115" s="72" t="s">
        <v>51</v>
      </c>
      <c r="B115" s="20">
        <v>96.6</v>
      </c>
      <c r="C115" s="17">
        <v>91</v>
      </c>
      <c r="D115" s="26">
        <v>96</v>
      </c>
      <c r="E115" s="26">
        <v>94</v>
      </c>
      <c r="F115" s="26"/>
      <c r="G115" s="26"/>
      <c r="H115" s="26"/>
      <c r="I115" s="26"/>
      <c r="J115" s="26"/>
      <c r="K115" s="26"/>
      <c r="L115" s="26"/>
      <c r="M115" s="17">
        <f>SUM(C115:L115)</f>
        <v>281</v>
      </c>
      <c r="N115" s="49">
        <f>IF(COUNT(C115:L115),AVERAGE(C115:L115)," ")</f>
        <v>93.66666666666667</v>
      </c>
      <c r="O115" s="5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>
      <c r="A116" s="72" t="s">
        <v>52</v>
      </c>
      <c r="B116" s="34">
        <v>96.5</v>
      </c>
      <c r="C116" s="20">
        <v>93</v>
      </c>
      <c r="D116" s="90">
        <v>93</v>
      </c>
      <c r="E116" s="25">
        <v>94</v>
      </c>
      <c r="F116" s="25"/>
      <c r="G116" s="25"/>
      <c r="H116" s="25"/>
      <c r="I116" s="25"/>
      <c r="J116" s="25"/>
      <c r="K116" s="25"/>
      <c r="L116" s="25"/>
      <c r="M116" s="20">
        <f>SUM(C116:L116)</f>
        <v>280</v>
      </c>
      <c r="N116" s="49">
        <f>IF(COUNT(C116:L116),AVERAGE(C116:L116)," ")</f>
        <v>93.33333333333333</v>
      </c>
      <c r="O116" s="5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>
      <c r="A117" s="24"/>
      <c r="B117" s="21">
        <f aca="true" t="shared" si="11" ref="B117:L117">SUM(B113:B116)</f>
        <v>387.9</v>
      </c>
      <c r="C117" s="20">
        <f t="shared" si="11"/>
        <v>381</v>
      </c>
      <c r="D117" s="73">
        <f t="shared" si="11"/>
        <v>383</v>
      </c>
      <c r="E117" s="20">
        <f t="shared" si="11"/>
        <v>383</v>
      </c>
      <c r="F117" s="20">
        <f t="shared" si="11"/>
        <v>0</v>
      </c>
      <c r="G117" s="20">
        <f t="shared" si="11"/>
        <v>0</v>
      </c>
      <c r="H117" s="20">
        <f t="shared" si="11"/>
        <v>0</v>
      </c>
      <c r="I117" s="20">
        <f t="shared" si="11"/>
        <v>0</v>
      </c>
      <c r="J117" s="20">
        <f t="shared" si="11"/>
        <v>0</v>
      </c>
      <c r="K117" s="20">
        <f t="shared" si="11"/>
        <v>0</v>
      </c>
      <c r="L117" s="20">
        <f t="shared" si="11"/>
        <v>0</v>
      </c>
      <c r="M117" s="20">
        <f>SUM(C117:L117)</f>
        <v>1147</v>
      </c>
      <c r="N117" s="80"/>
      <c r="O117" s="5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>
      <c r="A118" s="29" t="s">
        <v>29</v>
      </c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80"/>
      <c r="O118" s="5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>
      <c r="A119" s="30" t="s">
        <v>53</v>
      </c>
      <c r="B119" s="20">
        <v>98.3</v>
      </c>
      <c r="C119" s="17">
        <v>98</v>
      </c>
      <c r="D119" s="17">
        <v>97</v>
      </c>
      <c r="E119" s="17">
        <v>98</v>
      </c>
      <c r="F119" s="17"/>
      <c r="G119" s="17"/>
      <c r="H119" s="17"/>
      <c r="I119" s="17"/>
      <c r="J119" s="17"/>
      <c r="K119" s="17"/>
      <c r="L119" s="17"/>
      <c r="M119" s="20">
        <f>SUM(C119:L119)</f>
        <v>293</v>
      </c>
      <c r="N119" s="49">
        <f>IF(COUNT(C119:L119),AVERAGE(C119:L119)," ")</f>
        <v>97.66666666666667</v>
      </c>
      <c r="O119" s="5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>
      <c r="A120" s="24" t="s">
        <v>54</v>
      </c>
      <c r="B120" s="20">
        <v>97.9</v>
      </c>
      <c r="C120" s="17">
        <v>94</v>
      </c>
      <c r="D120" s="17">
        <v>98</v>
      </c>
      <c r="E120" s="17">
        <v>95</v>
      </c>
      <c r="F120" s="17"/>
      <c r="G120" s="17"/>
      <c r="H120" s="17"/>
      <c r="I120" s="17"/>
      <c r="J120" s="17"/>
      <c r="K120" s="17"/>
      <c r="L120" s="17"/>
      <c r="M120" s="20">
        <f>SUM(C120:L120)</f>
        <v>287</v>
      </c>
      <c r="N120" s="49">
        <f>IF(COUNT(C120:L120),AVERAGE(C120:L120)," ")</f>
        <v>95.66666666666667</v>
      </c>
      <c r="O120" s="5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>
      <c r="A121" s="24" t="s">
        <v>55</v>
      </c>
      <c r="B121" s="21">
        <v>95.5</v>
      </c>
      <c r="C121" s="17">
        <v>96</v>
      </c>
      <c r="D121" s="26">
        <v>91</v>
      </c>
      <c r="E121" s="26">
        <v>96</v>
      </c>
      <c r="F121" s="26"/>
      <c r="G121" s="26"/>
      <c r="H121" s="26"/>
      <c r="I121" s="26"/>
      <c r="J121" s="26"/>
      <c r="K121" s="26"/>
      <c r="L121" s="26"/>
      <c r="M121" s="20">
        <f>SUM(C121:L121)</f>
        <v>283</v>
      </c>
      <c r="N121" s="49">
        <f>IF(COUNT(C121:L121),AVERAGE(C121:L121)," ")</f>
        <v>94.33333333333333</v>
      </c>
      <c r="O121" s="5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>
      <c r="A122" s="24" t="s">
        <v>56</v>
      </c>
      <c r="B122" s="20">
        <v>94.3</v>
      </c>
      <c r="C122" s="17">
        <v>93</v>
      </c>
      <c r="D122" s="26">
        <v>94</v>
      </c>
      <c r="E122" s="26">
        <v>94</v>
      </c>
      <c r="F122" s="26"/>
      <c r="G122" s="26"/>
      <c r="H122" s="26"/>
      <c r="I122" s="26"/>
      <c r="J122" s="26"/>
      <c r="K122" s="26"/>
      <c r="L122" s="26"/>
      <c r="M122" s="20">
        <f>SUM(C122:L122)</f>
        <v>281</v>
      </c>
      <c r="N122" s="49">
        <f>IF(COUNT(C122:L122),AVERAGE(C122:L122)," ")</f>
        <v>93.66666666666667</v>
      </c>
      <c r="O122" s="5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>
      <c r="A123" s="6"/>
      <c r="B123" s="21">
        <f aca="true" t="shared" si="12" ref="B123:L123">SUM(B119:B122)</f>
        <v>386</v>
      </c>
      <c r="C123" s="20">
        <f t="shared" si="12"/>
        <v>381</v>
      </c>
      <c r="D123" s="20">
        <f t="shared" si="12"/>
        <v>380</v>
      </c>
      <c r="E123" s="20">
        <f t="shared" si="12"/>
        <v>383</v>
      </c>
      <c r="F123" s="20">
        <f t="shared" si="12"/>
        <v>0</v>
      </c>
      <c r="G123" s="20">
        <f t="shared" si="12"/>
        <v>0</v>
      </c>
      <c r="H123" s="20">
        <f t="shared" si="12"/>
        <v>0</v>
      </c>
      <c r="I123" s="20">
        <f t="shared" si="12"/>
        <v>0</v>
      </c>
      <c r="J123" s="20">
        <f t="shared" si="12"/>
        <v>0</v>
      </c>
      <c r="K123" s="20">
        <f t="shared" si="12"/>
        <v>0</v>
      </c>
      <c r="L123" s="20">
        <f t="shared" si="12"/>
        <v>0</v>
      </c>
      <c r="M123" s="20">
        <f>SUM(C123:L123)</f>
        <v>1144</v>
      </c>
      <c r="N123" s="80"/>
      <c r="O123" s="5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>
      <c r="A124" s="6"/>
      <c r="B124" s="20"/>
      <c r="C124" s="20"/>
      <c r="D124" s="22" t="s">
        <v>7</v>
      </c>
      <c r="E124" s="19" t="s">
        <v>8</v>
      </c>
      <c r="F124" s="19" t="s">
        <v>9</v>
      </c>
      <c r="G124" s="19" t="s">
        <v>10</v>
      </c>
      <c r="H124" s="19" t="s">
        <v>11</v>
      </c>
      <c r="I124" s="19" t="s">
        <v>12</v>
      </c>
      <c r="J124" s="20"/>
      <c r="K124" s="20"/>
      <c r="L124" s="20"/>
      <c r="M124" s="20"/>
      <c r="N124" s="20"/>
      <c r="O124" s="5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>
      <c r="A125" s="15" t="str">
        <f>+A106</f>
        <v>City of Truro A</v>
      </c>
      <c r="B125" s="20"/>
      <c r="C125" s="20"/>
      <c r="D125" s="25">
        <f>+J92</f>
        <v>3</v>
      </c>
      <c r="E125" s="25">
        <v>3</v>
      </c>
      <c r="F125" s="25">
        <v>0</v>
      </c>
      <c r="G125" s="25">
        <v>0</v>
      </c>
      <c r="H125" s="25">
        <f>+E125*2+F125</f>
        <v>6</v>
      </c>
      <c r="I125" s="25">
        <f>+M111</f>
        <v>1170</v>
      </c>
      <c r="J125" s="20"/>
      <c r="L125" s="20"/>
      <c r="M125" s="20"/>
      <c r="N125" s="20"/>
      <c r="O125" s="5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>
      <c r="A126" s="15" t="str">
        <f>+A112</f>
        <v>Penzance &amp; St. Ives A</v>
      </c>
      <c r="B126" s="20"/>
      <c r="C126" s="20"/>
      <c r="D126" s="25">
        <f>+J92</f>
        <v>3</v>
      </c>
      <c r="E126" s="25">
        <v>1</v>
      </c>
      <c r="F126" s="25">
        <v>1</v>
      </c>
      <c r="G126" s="25">
        <v>1</v>
      </c>
      <c r="H126" s="25">
        <f>+E126*2+F126</f>
        <v>3</v>
      </c>
      <c r="I126" s="25">
        <f>+M117</f>
        <v>1147</v>
      </c>
      <c r="J126" s="39"/>
      <c r="K126" s="20"/>
      <c r="L126" s="20"/>
      <c r="M126" s="20"/>
      <c r="N126" s="20"/>
      <c r="O126" s="5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>
      <c r="A127" s="15" t="str">
        <f>+A100</f>
        <v>St. Austell A</v>
      </c>
      <c r="B127" s="20"/>
      <c r="C127" s="20"/>
      <c r="D127" s="25">
        <f>+J92</f>
        <v>3</v>
      </c>
      <c r="E127" s="25">
        <v>1</v>
      </c>
      <c r="F127" s="25">
        <v>0</v>
      </c>
      <c r="G127" s="25">
        <v>2</v>
      </c>
      <c r="H127" s="25">
        <f>+E127*2+F127</f>
        <v>2</v>
      </c>
      <c r="I127" s="25">
        <f>+M105</f>
        <v>1158</v>
      </c>
      <c r="J127" s="5"/>
      <c r="K127" s="5"/>
      <c r="L127" s="5"/>
      <c r="M127" s="5"/>
      <c r="N127" s="5"/>
      <c r="O127" s="5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>
      <c r="A128" s="15" t="str">
        <f>+A118</f>
        <v>Hayle A</v>
      </c>
      <c r="B128" s="20"/>
      <c r="C128" s="20"/>
      <c r="D128" s="25">
        <f>+J92</f>
        <v>3</v>
      </c>
      <c r="E128" s="25">
        <v>0</v>
      </c>
      <c r="F128" s="25">
        <v>1</v>
      </c>
      <c r="G128" s="25">
        <v>2</v>
      </c>
      <c r="H128" s="25">
        <f>+E128*2+F128</f>
        <v>1</v>
      </c>
      <c r="I128" s="25">
        <f>+M123</f>
        <v>1144</v>
      </c>
      <c r="J128" s="39"/>
      <c r="K128" s="39"/>
      <c r="L128" s="39"/>
      <c r="M128" s="39"/>
      <c r="N128" s="39"/>
      <c r="O128" s="5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>
      <c r="A129" s="72"/>
      <c r="B129" s="7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66"/>
      <c r="O129" s="5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0:28" ht="12.75" customHeight="1">
      <c r="J130" s="38"/>
      <c r="K130" s="38"/>
      <c r="L130" s="38"/>
      <c r="M130" s="35"/>
      <c r="N130" s="66"/>
      <c r="O130" s="5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>
      <c r="A131" s="8"/>
      <c r="B131" s="8"/>
      <c r="E131" s="48" t="s">
        <v>5</v>
      </c>
      <c r="O131" s="5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>
      <c r="A132" s="8"/>
      <c r="B132" s="8"/>
      <c r="F132" s="48" t="s">
        <v>6</v>
      </c>
      <c r="O132" s="5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5:28" ht="12.75" customHeight="1">
      <c r="E133" s="1"/>
      <c r="G133" s="48" t="s">
        <v>4</v>
      </c>
      <c r="O133" s="5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>
      <c r="A134" s="39"/>
      <c r="G134" s="48" t="s">
        <v>40</v>
      </c>
      <c r="O134" s="5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6:28" ht="12.75" customHeight="1">
      <c r="F135" s="48" t="s">
        <v>26</v>
      </c>
      <c r="J135" s="13">
        <v>4</v>
      </c>
      <c r="O135" s="5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6:28" ht="12.75" customHeight="1">
      <c r="F136" s="48"/>
      <c r="O136" s="5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customHeight="1">
      <c r="A137" s="2"/>
      <c r="B137" s="32" t="str">
        <f>+A143</f>
        <v>St. Austell A</v>
      </c>
      <c r="C137" s="9"/>
      <c r="D137" s="4"/>
      <c r="E137" s="4"/>
      <c r="F137" s="13">
        <f>+F148</f>
        <v>390</v>
      </c>
      <c r="H137" s="48" t="s">
        <v>141</v>
      </c>
      <c r="J137" s="2" t="str">
        <f>+A161</f>
        <v>Hayle A</v>
      </c>
      <c r="L137" s="2"/>
      <c r="M137" s="2"/>
      <c r="N137" s="13">
        <f>+F166</f>
        <v>388</v>
      </c>
      <c r="O137" s="5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>
      <c r="A138" s="6"/>
      <c r="H138" s="13"/>
      <c r="J138" s="10"/>
      <c r="L138" s="5"/>
      <c r="M138" s="5"/>
      <c r="N138" s="13"/>
      <c r="O138" s="5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customHeight="1">
      <c r="A139" s="89" t="s">
        <v>148</v>
      </c>
      <c r="B139" s="2" t="str">
        <f>+A149</f>
        <v>City of Truro A</v>
      </c>
      <c r="C139" s="11"/>
      <c r="D139" s="7"/>
      <c r="E139" s="7"/>
      <c r="F139" s="13">
        <f>+F154</f>
        <v>386</v>
      </c>
      <c r="H139" s="48" t="s">
        <v>141</v>
      </c>
      <c r="J139" s="2" t="str">
        <f>+A155</f>
        <v>Penzance &amp; St. Ives A</v>
      </c>
      <c r="K139" s="11"/>
      <c r="L139" s="7"/>
      <c r="M139" s="7"/>
      <c r="N139" s="13">
        <f>+F160</f>
        <v>385</v>
      </c>
      <c r="O139" s="5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>
      <c r="A140" s="59"/>
      <c r="B140" s="50"/>
      <c r="C140" s="11"/>
      <c r="D140" s="7"/>
      <c r="E140" s="7"/>
      <c r="F140" s="13"/>
      <c r="H140" s="13"/>
      <c r="O140" s="5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>
      <c r="A141" s="59"/>
      <c r="H141" s="13"/>
      <c r="O141" s="5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>
      <c r="A142" s="6"/>
      <c r="B142" s="4" t="s">
        <v>1</v>
      </c>
      <c r="C142" s="45" t="s">
        <v>3</v>
      </c>
      <c r="D142" s="7"/>
      <c r="E142" s="7"/>
      <c r="F142" s="5"/>
      <c r="G142" s="5"/>
      <c r="H142" s="12"/>
      <c r="I142" s="5"/>
      <c r="J142" s="5"/>
      <c r="K142" s="5"/>
      <c r="L142" s="5"/>
      <c r="M142" s="5"/>
      <c r="N142" s="5"/>
      <c r="O142" s="5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>
      <c r="A143" s="3" t="s">
        <v>27</v>
      </c>
      <c r="B143" s="4" t="s">
        <v>0</v>
      </c>
      <c r="C143" s="46">
        <v>1</v>
      </c>
      <c r="D143" s="46">
        <v>2</v>
      </c>
      <c r="E143" s="46">
        <v>3</v>
      </c>
      <c r="F143" s="46">
        <v>4</v>
      </c>
      <c r="G143" s="46">
        <v>5</v>
      </c>
      <c r="H143" s="46">
        <v>6</v>
      </c>
      <c r="I143" s="46">
        <v>7</v>
      </c>
      <c r="J143" s="46">
        <v>8</v>
      </c>
      <c r="K143" s="46">
        <v>9</v>
      </c>
      <c r="L143" s="46">
        <v>10</v>
      </c>
      <c r="M143" s="14" t="s">
        <v>2</v>
      </c>
      <c r="N143" s="14" t="s">
        <v>0</v>
      </c>
      <c r="O143" s="5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>
      <c r="A144" s="16" t="s">
        <v>41</v>
      </c>
      <c r="B144" s="18">
        <v>97.7</v>
      </c>
      <c r="C144" s="28">
        <v>96</v>
      </c>
      <c r="D144" s="17">
        <v>95</v>
      </c>
      <c r="E144" s="17">
        <v>97</v>
      </c>
      <c r="F144" s="17">
        <v>97</v>
      </c>
      <c r="G144" s="17"/>
      <c r="H144" s="17"/>
      <c r="I144" s="17"/>
      <c r="J144" s="17"/>
      <c r="K144" s="17"/>
      <c r="L144" s="17"/>
      <c r="M144" s="17">
        <f>SUM(C144:L144)</f>
        <v>385</v>
      </c>
      <c r="N144" s="49">
        <f>IF(COUNT(C144:L144),AVERAGE(C144:L144)," ")</f>
        <v>96.25</v>
      </c>
      <c r="O144" s="5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>
      <c r="A145" s="16" t="s">
        <v>42</v>
      </c>
      <c r="B145" s="17">
        <v>97.6</v>
      </c>
      <c r="C145" s="28">
        <v>98</v>
      </c>
      <c r="D145" s="17">
        <v>97</v>
      </c>
      <c r="E145" s="17">
        <v>98</v>
      </c>
      <c r="F145" s="17">
        <v>97</v>
      </c>
      <c r="G145" s="17"/>
      <c r="H145" s="17"/>
      <c r="I145" s="17"/>
      <c r="J145" s="17"/>
      <c r="K145" s="17"/>
      <c r="L145" s="17"/>
      <c r="M145" s="17">
        <f>SUM(C145:L145)</f>
        <v>390</v>
      </c>
      <c r="N145" s="49">
        <f>IF(COUNT(C145:L145),AVERAGE(C145:L145)," ")</f>
        <v>97.5</v>
      </c>
      <c r="O145" s="5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>
      <c r="A146" s="16" t="s">
        <v>43</v>
      </c>
      <c r="B146" s="17">
        <v>97.5</v>
      </c>
      <c r="C146" s="17">
        <v>99</v>
      </c>
      <c r="D146" s="47">
        <v>94</v>
      </c>
      <c r="E146" s="17">
        <v>95</v>
      </c>
      <c r="F146" s="17">
        <v>99</v>
      </c>
      <c r="G146" s="17"/>
      <c r="H146" s="17"/>
      <c r="I146" s="17"/>
      <c r="J146" s="17"/>
      <c r="K146" s="17"/>
      <c r="L146" s="17"/>
      <c r="M146" s="17">
        <f>SUM(C146:L146)</f>
        <v>387</v>
      </c>
      <c r="N146" s="49">
        <f>IF(COUNT(C146:L146),AVERAGE(C146:L146)," ")</f>
        <v>96.75</v>
      </c>
      <c r="O146" s="5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>
      <c r="A147" s="16" t="s">
        <v>44</v>
      </c>
      <c r="B147" s="31">
        <v>96.6</v>
      </c>
      <c r="C147" s="20">
        <v>95</v>
      </c>
      <c r="D147" s="25">
        <v>96</v>
      </c>
      <c r="E147" s="20">
        <v>98</v>
      </c>
      <c r="F147" s="20">
        <v>97</v>
      </c>
      <c r="G147" s="20"/>
      <c r="H147" s="20"/>
      <c r="I147" s="20"/>
      <c r="J147" s="20"/>
      <c r="K147" s="20"/>
      <c r="L147" s="20"/>
      <c r="M147" s="20">
        <f>SUM(C147:L147)</f>
        <v>386</v>
      </c>
      <c r="N147" s="49">
        <f>IF(COUNT(C147:L147),AVERAGE(C147:L147)," ")</f>
        <v>96.5</v>
      </c>
      <c r="O147" s="5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>
      <c r="A148" s="24"/>
      <c r="B148" s="21">
        <f aca="true" t="shared" si="13" ref="B148:L148">SUM(B144:B147)</f>
        <v>389.4</v>
      </c>
      <c r="C148" s="20">
        <f t="shared" si="13"/>
        <v>388</v>
      </c>
      <c r="D148" s="20">
        <f t="shared" si="13"/>
        <v>382</v>
      </c>
      <c r="E148" s="20">
        <f t="shared" si="13"/>
        <v>388</v>
      </c>
      <c r="F148" s="20">
        <f t="shared" si="13"/>
        <v>390</v>
      </c>
      <c r="G148" s="20">
        <f t="shared" si="13"/>
        <v>0</v>
      </c>
      <c r="H148" s="20">
        <f t="shared" si="13"/>
        <v>0</v>
      </c>
      <c r="I148" s="20">
        <f t="shared" si="13"/>
        <v>0</v>
      </c>
      <c r="J148" s="20">
        <f t="shared" si="13"/>
        <v>0</v>
      </c>
      <c r="K148" s="20">
        <f t="shared" si="13"/>
        <v>0</v>
      </c>
      <c r="L148" s="20">
        <f t="shared" si="13"/>
        <v>0</v>
      </c>
      <c r="M148" s="20">
        <f>SUM(C148:L148)</f>
        <v>1548</v>
      </c>
      <c r="N148" s="49"/>
      <c r="O148" s="5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>
      <c r="A149" s="29" t="s">
        <v>36</v>
      </c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49" t="str">
        <f>IF(COUNT(C149:L149),AVERAGE(C149:L149)," ")</f>
        <v> </v>
      </c>
      <c r="O149" s="5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>
      <c r="A150" s="72" t="s">
        <v>45</v>
      </c>
      <c r="B150" s="73">
        <v>97.7</v>
      </c>
      <c r="C150" s="67">
        <v>97</v>
      </c>
      <c r="D150" s="35">
        <v>97</v>
      </c>
      <c r="E150" s="17">
        <v>97</v>
      </c>
      <c r="F150" s="17">
        <v>96</v>
      </c>
      <c r="G150" s="17"/>
      <c r="H150" s="17"/>
      <c r="I150" s="17"/>
      <c r="J150" s="17"/>
      <c r="K150" s="17"/>
      <c r="L150" s="17"/>
      <c r="M150" s="17">
        <f>SUM(C150:L150)</f>
        <v>387</v>
      </c>
      <c r="N150" s="49">
        <f>IF(COUNT(C150:L150),AVERAGE(C150:L150)," ")</f>
        <v>96.75</v>
      </c>
      <c r="O150" s="5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>
      <c r="A151" s="72" t="s">
        <v>46</v>
      </c>
      <c r="B151" s="74">
        <v>97.4</v>
      </c>
      <c r="C151" s="67">
        <v>98</v>
      </c>
      <c r="D151" s="35">
        <v>98</v>
      </c>
      <c r="E151" s="17">
        <v>98</v>
      </c>
      <c r="F151" s="17">
        <v>98</v>
      </c>
      <c r="G151" s="17"/>
      <c r="H151" s="17"/>
      <c r="I151" s="17"/>
      <c r="J151" s="17"/>
      <c r="K151" s="17"/>
      <c r="L151" s="17"/>
      <c r="M151" s="17">
        <f>SUM(C151:L151)</f>
        <v>392</v>
      </c>
      <c r="N151" s="49">
        <f>IF(COUNT(C151:L151),AVERAGE(C151:L151)," ")</f>
        <v>98</v>
      </c>
      <c r="O151" s="5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>
      <c r="A152" s="72" t="s">
        <v>47</v>
      </c>
      <c r="B152" s="74">
        <v>97.1</v>
      </c>
      <c r="C152" s="67">
        <v>98</v>
      </c>
      <c r="D152" s="38">
        <v>97</v>
      </c>
      <c r="E152" s="26">
        <v>97</v>
      </c>
      <c r="F152" s="26">
        <v>96</v>
      </c>
      <c r="G152" s="26"/>
      <c r="H152" s="26"/>
      <c r="I152" s="26"/>
      <c r="J152" s="26"/>
      <c r="K152" s="26"/>
      <c r="L152" s="26"/>
      <c r="M152" s="17">
        <f>SUM(C152:L152)</f>
        <v>388</v>
      </c>
      <c r="N152" s="49">
        <f>IF(COUNT(C152:L152),AVERAGE(C152:L152)," ")</f>
        <v>97</v>
      </c>
      <c r="O152" s="5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>
      <c r="A153" s="72" t="s">
        <v>48</v>
      </c>
      <c r="B153" s="74">
        <v>96.5</v>
      </c>
      <c r="C153" s="73">
        <v>98</v>
      </c>
      <c r="D153" s="75">
        <v>95</v>
      </c>
      <c r="E153" s="33">
        <v>100</v>
      </c>
      <c r="F153" s="25">
        <v>96</v>
      </c>
      <c r="G153" s="25"/>
      <c r="H153" s="25"/>
      <c r="I153" s="25"/>
      <c r="J153" s="25"/>
      <c r="K153" s="25"/>
      <c r="L153" s="25"/>
      <c r="M153" s="20">
        <f>SUM(C153:L153)</f>
        <v>389</v>
      </c>
      <c r="N153" s="49">
        <f>IF(COUNT(C153:L153),AVERAGE(C153:L153)," ")</f>
        <v>97.25</v>
      </c>
      <c r="O153" s="5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>
      <c r="A154" s="23"/>
      <c r="B154" s="28">
        <f aca="true" t="shared" si="14" ref="B154:L154">SUM(B150:B153)</f>
        <v>388.70000000000005</v>
      </c>
      <c r="C154" s="20">
        <f t="shared" si="14"/>
        <v>391</v>
      </c>
      <c r="D154" s="20">
        <f t="shared" si="14"/>
        <v>387</v>
      </c>
      <c r="E154" s="20">
        <f t="shared" si="14"/>
        <v>392</v>
      </c>
      <c r="F154" s="20">
        <f t="shared" si="14"/>
        <v>386</v>
      </c>
      <c r="G154" s="20">
        <f t="shared" si="14"/>
        <v>0</v>
      </c>
      <c r="H154" s="20">
        <f t="shared" si="14"/>
        <v>0</v>
      </c>
      <c r="I154" s="20">
        <f t="shared" si="14"/>
        <v>0</v>
      </c>
      <c r="J154" s="20">
        <f t="shared" si="14"/>
        <v>0</v>
      </c>
      <c r="K154" s="20">
        <f t="shared" si="14"/>
        <v>0</v>
      </c>
      <c r="L154" s="20">
        <f t="shared" si="14"/>
        <v>0</v>
      </c>
      <c r="M154" s="20">
        <f>SUM(C154:L154)</f>
        <v>1556</v>
      </c>
      <c r="N154" s="49"/>
      <c r="O154" s="5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>
      <c r="A155" s="29" t="s">
        <v>20</v>
      </c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49" t="str">
        <f>IF(COUNT(C155:L155),AVERAGE(C155:L155)," ")</f>
        <v> </v>
      </c>
      <c r="O155" s="5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>
      <c r="A156" s="72" t="s">
        <v>49</v>
      </c>
      <c r="B156" s="21">
        <v>98</v>
      </c>
      <c r="C156" s="28">
        <v>98</v>
      </c>
      <c r="D156" s="17">
        <v>99</v>
      </c>
      <c r="E156" s="17">
        <v>98</v>
      </c>
      <c r="F156" s="17">
        <v>96</v>
      </c>
      <c r="G156" s="17"/>
      <c r="H156" s="17"/>
      <c r="I156" s="17"/>
      <c r="J156" s="17"/>
      <c r="K156" s="17"/>
      <c r="L156" s="17"/>
      <c r="M156" s="17">
        <f>SUM(C156:L156)</f>
        <v>391</v>
      </c>
      <c r="N156" s="49">
        <f>IF(COUNT(C156:L156),AVERAGE(C156:L156)," ")</f>
        <v>97.75</v>
      </c>
      <c r="O156" s="5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>
      <c r="A157" s="72" t="s">
        <v>50</v>
      </c>
      <c r="B157" s="21">
        <v>96.8</v>
      </c>
      <c r="C157" s="35">
        <v>99</v>
      </c>
      <c r="D157" s="17">
        <v>95</v>
      </c>
      <c r="E157" s="17">
        <v>97</v>
      </c>
      <c r="F157" s="17">
        <v>97</v>
      </c>
      <c r="G157" s="17"/>
      <c r="H157" s="17"/>
      <c r="I157" s="17"/>
      <c r="J157" s="17"/>
      <c r="K157" s="17"/>
      <c r="L157" s="17"/>
      <c r="M157" s="17">
        <f>SUM(C157:L157)</f>
        <v>388</v>
      </c>
      <c r="N157" s="49">
        <f>IF(COUNT(C157:L157),AVERAGE(C157:L157)," ")</f>
        <v>97</v>
      </c>
      <c r="O157" s="5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>
      <c r="A158" s="72" t="s">
        <v>51</v>
      </c>
      <c r="B158" s="20">
        <v>96.6</v>
      </c>
      <c r="C158" s="17">
        <v>91</v>
      </c>
      <c r="D158" s="26">
        <v>96</v>
      </c>
      <c r="E158" s="26">
        <v>94</v>
      </c>
      <c r="F158" s="26">
        <v>97</v>
      </c>
      <c r="G158" s="26"/>
      <c r="H158" s="26"/>
      <c r="I158" s="26"/>
      <c r="J158" s="26"/>
      <c r="K158" s="26"/>
      <c r="L158" s="26"/>
      <c r="M158" s="17">
        <f>SUM(C158:L158)</f>
        <v>378</v>
      </c>
      <c r="N158" s="49">
        <f>IF(COUNT(C158:L158),AVERAGE(C158:L158)," ")</f>
        <v>94.5</v>
      </c>
      <c r="O158" s="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>
      <c r="A159" s="72" t="s">
        <v>52</v>
      </c>
      <c r="B159" s="34">
        <v>96.5</v>
      </c>
      <c r="C159" s="20">
        <v>93</v>
      </c>
      <c r="D159" s="90">
        <v>93</v>
      </c>
      <c r="E159" s="25">
        <v>94</v>
      </c>
      <c r="F159" s="25">
        <v>95</v>
      </c>
      <c r="G159" s="25"/>
      <c r="H159" s="25"/>
      <c r="I159" s="25"/>
      <c r="J159" s="25"/>
      <c r="K159" s="25"/>
      <c r="L159" s="25"/>
      <c r="M159" s="20">
        <f>SUM(C159:L159)</f>
        <v>375</v>
      </c>
      <c r="N159" s="49">
        <f>IF(COUNT(C159:L159),AVERAGE(C159:L159)," ")</f>
        <v>93.75</v>
      </c>
      <c r="O159" s="5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>
      <c r="A160" s="24"/>
      <c r="B160" s="21">
        <f aca="true" t="shared" si="15" ref="B160:L160">SUM(B156:B159)</f>
        <v>387.9</v>
      </c>
      <c r="C160" s="20">
        <f t="shared" si="15"/>
        <v>381</v>
      </c>
      <c r="D160" s="73">
        <f t="shared" si="15"/>
        <v>383</v>
      </c>
      <c r="E160" s="20">
        <f t="shared" si="15"/>
        <v>383</v>
      </c>
      <c r="F160" s="20">
        <f t="shared" si="15"/>
        <v>385</v>
      </c>
      <c r="G160" s="20">
        <f t="shared" si="15"/>
        <v>0</v>
      </c>
      <c r="H160" s="20">
        <f t="shared" si="15"/>
        <v>0</v>
      </c>
      <c r="I160" s="20">
        <f t="shared" si="15"/>
        <v>0</v>
      </c>
      <c r="J160" s="20">
        <f t="shared" si="15"/>
        <v>0</v>
      </c>
      <c r="K160" s="20">
        <f t="shared" si="15"/>
        <v>0</v>
      </c>
      <c r="L160" s="20">
        <f t="shared" si="15"/>
        <v>0</v>
      </c>
      <c r="M160" s="20">
        <f>SUM(C160:L160)</f>
        <v>1532</v>
      </c>
      <c r="N160" s="80"/>
      <c r="O160" s="5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>
      <c r="A161" s="29" t="s">
        <v>29</v>
      </c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80"/>
      <c r="O161" s="5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>
      <c r="A162" s="30" t="s">
        <v>53</v>
      </c>
      <c r="B162" s="20">
        <v>98.3</v>
      </c>
      <c r="C162" s="17">
        <v>98</v>
      </c>
      <c r="D162" s="17">
        <v>97</v>
      </c>
      <c r="E162" s="17">
        <v>98</v>
      </c>
      <c r="F162" s="17">
        <v>98</v>
      </c>
      <c r="G162" s="17"/>
      <c r="H162" s="17"/>
      <c r="I162" s="17"/>
      <c r="J162" s="17"/>
      <c r="K162" s="17"/>
      <c r="L162" s="17"/>
      <c r="M162" s="20">
        <f>SUM(C162:L162)</f>
        <v>391</v>
      </c>
      <c r="N162" s="49">
        <f>IF(COUNT(C162:L162),AVERAGE(C162:L162)," ")</f>
        <v>97.75</v>
      </c>
      <c r="O162" s="5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>
      <c r="A163" s="24" t="s">
        <v>54</v>
      </c>
      <c r="B163" s="20">
        <v>97.9</v>
      </c>
      <c r="C163" s="17">
        <v>94</v>
      </c>
      <c r="D163" s="17">
        <v>98</v>
      </c>
      <c r="E163" s="17">
        <v>95</v>
      </c>
      <c r="F163" s="17">
        <v>98</v>
      </c>
      <c r="G163" s="17"/>
      <c r="H163" s="17"/>
      <c r="I163" s="17"/>
      <c r="J163" s="17"/>
      <c r="K163" s="17"/>
      <c r="L163" s="17"/>
      <c r="M163" s="20">
        <f>SUM(C163:L163)</f>
        <v>385</v>
      </c>
      <c r="N163" s="49">
        <f>IF(COUNT(C163:L163),AVERAGE(C163:L163)," ")</f>
        <v>96.25</v>
      </c>
      <c r="O163" s="5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>
      <c r="A164" s="24" t="s">
        <v>55</v>
      </c>
      <c r="B164" s="21">
        <v>95.5</v>
      </c>
      <c r="C164" s="17">
        <v>96</v>
      </c>
      <c r="D164" s="26">
        <v>91</v>
      </c>
      <c r="E164" s="26">
        <v>96</v>
      </c>
      <c r="F164" s="26">
        <v>99</v>
      </c>
      <c r="G164" s="26"/>
      <c r="H164" s="26"/>
      <c r="I164" s="26"/>
      <c r="J164" s="26"/>
      <c r="K164" s="26"/>
      <c r="L164" s="26"/>
      <c r="M164" s="20">
        <f>SUM(C164:L164)</f>
        <v>382</v>
      </c>
      <c r="N164" s="49">
        <f>IF(COUNT(C164:L164),AVERAGE(C164:L164)," ")</f>
        <v>95.5</v>
      </c>
      <c r="O164" s="5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>
      <c r="A165" s="24" t="s">
        <v>56</v>
      </c>
      <c r="B165" s="20">
        <v>94.3</v>
      </c>
      <c r="C165" s="17">
        <v>93</v>
      </c>
      <c r="D165" s="26">
        <v>94</v>
      </c>
      <c r="E165" s="26">
        <v>94</v>
      </c>
      <c r="F165" s="26">
        <v>93</v>
      </c>
      <c r="G165" s="26"/>
      <c r="H165" s="26"/>
      <c r="I165" s="26"/>
      <c r="J165" s="26"/>
      <c r="K165" s="26"/>
      <c r="L165" s="26"/>
      <c r="M165" s="20">
        <f>SUM(C165:L165)</f>
        <v>374</v>
      </c>
      <c r="N165" s="49">
        <f>IF(COUNT(C165:L165),AVERAGE(C165:L165)," ")</f>
        <v>93.5</v>
      </c>
      <c r="O165" s="5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>
      <c r="A166" s="6"/>
      <c r="B166" s="21">
        <f aca="true" t="shared" si="16" ref="B166:L166">SUM(B162:B165)</f>
        <v>386</v>
      </c>
      <c r="C166" s="20">
        <f t="shared" si="16"/>
        <v>381</v>
      </c>
      <c r="D166" s="20">
        <f t="shared" si="16"/>
        <v>380</v>
      </c>
      <c r="E166" s="20">
        <f t="shared" si="16"/>
        <v>383</v>
      </c>
      <c r="F166" s="20">
        <f t="shared" si="16"/>
        <v>388</v>
      </c>
      <c r="G166" s="20">
        <f t="shared" si="16"/>
        <v>0</v>
      </c>
      <c r="H166" s="20">
        <f t="shared" si="16"/>
        <v>0</v>
      </c>
      <c r="I166" s="20">
        <f t="shared" si="16"/>
        <v>0</v>
      </c>
      <c r="J166" s="20">
        <f t="shared" si="16"/>
        <v>0</v>
      </c>
      <c r="K166" s="20">
        <f t="shared" si="16"/>
        <v>0</v>
      </c>
      <c r="L166" s="20">
        <f t="shared" si="16"/>
        <v>0</v>
      </c>
      <c r="M166" s="20">
        <f>SUM(C166:L166)</f>
        <v>1532</v>
      </c>
      <c r="N166" s="80"/>
      <c r="O166" s="5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>
      <c r="A167" s="6"/>
      <c r="B167" s="20"/>
      <c r="C167" s="20"/>
      <c r="D167" s="22" t="s">
        <v>7</v>
      </c>
      <c r="E167" s="19" t="s">
        <v>8</v>
      </c>
      <c r="F167" s="19" t="s">
        <v>9</v>
      </c>
      <c r="G167" s="19" t="s">
        <v>10</v>
      </c>
      <c r="H167" s="19" t="s">
        <v>11</v>
      </c>
      <c r="I167" s="19" t="s">
        <v>12</v>
      </c>
      <c r="J167" s="20"/>
      <c r="K167" s="20"/>
      <c r="L167" s="20"/>
      <c r="M167" s="20"/>
      <c r="N167" s="20"/>
      <c r="O167" s="5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>
      <c r="A168" s="15" t="str">
        <f>+A149</f>
        <v>City of Truro A</v>
      </c>
      <c r="B168" s="20"/>
      <c r="C168" s="20"/>
      <c r="D168" s="25">
        <f>+J135</f>
        <v>4</v>
      </c>
      <c r="E168" s="25">
        <v>4</v>
      </c>
      <c r="F168" s="25">
        <v>0</v>
      </c>
      <c r="G168" s="25">
        <v>0</v>
      </c>
      <c r="H168" s="25">
        <f>+E168*2+F168</f>
        <v>8</v>
      </c>
      <c r="I168" s="25">
        <f>+M154</f>
        <v>1556</v>
      </c>
      <c r="J168" s="20"/>
      <c r="L168" s="20"/>
      <c r="M168" s="20"/>
      <c r="N168" s="20"/>
      <c r="O168" s="5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>
      <c r="A169" s="15" t="str">
        <f>+A143</f>
        <v>St. Austell A</v>
      </c>
      <c r="B169" s="20"/>
      <c r="C169" s="20"/>
      <c r="D169" s="25">
        <f>+J135</f>
        <v>4</v>
      </c>
      <c r="E169" s="25">
        <v>2</v>
      </c>
      <c r="F169" s="25">
        <v>0</v>
      </c>
      <c r="G169" s="25">
        <v>2</v>
      </c>
      <c r="H169" s="25">
        <f>+E169*2+F169</f>
        <v>4</v>
      </c>
      <c r="I169" s="25">
        <f>+M148</f>
        <v>1548</v>
      </c>
      <c r="J169" s="39"/>
      <c r="K169" s="20"/>
      <c r="L169" s="20"/>
      <c r="M169" s="20"/>
      <c r="N169" s="20"/>
      <c r="O169" s="5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>
      <c r="A170" s="15" t="str">
        <f>+A155</f>
        <v>Penzance &amp; St. Ives A</v>
      </c>
      <c r="B170" s="20"/>
      <c r="C170" s="20"/>
      <c r="D170" s="25">
        <f>+J135</f>
        <v>4</v>
      </c>
      <c r="E170" s="25">
        <v>1</v>
      </c>
      <c r="F170" s="25">
        <v>1</v>
      </c>
      <c r="G170" s="25">
        <v>2</v>
      </c>
      <c r="H170" s="25">
        <f>+E170*2+F170</f>
        <v>3</v>
      </c>
      <c r="I170" s="25">
        <f>+M160</f>
        <v>1532</v>
      </c>
      <c r="J170" s="5"/>
      <c r="K170" s="5"/>
      <c r="L170" s="5"/>
      <c r="M170" s="5"/>
      <c r="N170" s="5"/>
      <c r="O170" s="5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>
      <c r="A171" s="15" t="str">
        <f>+A161</f>
        <v>Hayle A</v>
      </c>
      <c r="B171" s="20"/>
      <c r="C171" s="20"/>
      <c r="D171" s="25">
        <f>+J135</f>
        <v>4</v>
      </c>
      <c r="E171" s="25">
        <v>0</v>
      </c>
      <c r="F171" s="25">
        <v>1</v>
      </c>
      <c r="G171" s="25">
        <v>3</v>
      </c>
      <c r="H171" s="25">
        <f>+E171*2+F171</f>
        <v>1</v>
      </c>
      <c r="I171" s="25">
        <f>+M166</f>
        <v>1532</v>
      </c>
      <c r="J171" s="39"/>
      <c r="K171" s="39"/>
      <c r="L171" s="39"/>
      <c r="M171" s="39"/>
      <c r="N171" s="39"/>
      <c r="O171" s="5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0:28" ht="12.75" customHeight="1">
      <c r="J172" s="58"/>
      <c r="K172" s="58"/>
      <c r="L172" s="58"/>
      <c r="M172" s="58"/>
      <c r="N172" s="58"/>
      <c r="O172" s="5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>
      <c r="A173" s="63"/>
      <c r="B173" s="55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64"/>
      <c r="N173" s="64"/>
      <c r="O173" s="5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>
      <c r="A174" s="8"/>
      <c r="B174" s="8"/>
      <c r="E174" s="48" t="s">
        <v>5</v>
      </c>
      <c r="O174" s="5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>
      <c r="A175" s="8"/>
      <c r="B175" s="8"/>
      <c r="F175" s="48" t="s">
        <v>6</v>
      </c>
      <c r="O175" s="5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5:28" ht="12.75" customHeight="1">
      <c r="E176" s="1"/>
      <c r="G176" s="48" t="s">
        <v>4</v>
      </c>
      <c r="O176" s="5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>
      <c r="A177" s="39"/>
      <c r="G177" s="48" t="s">
        <v>40</v>
      </c>
      <c r="O177" s="5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6:28" ht="12.75" customHeight="1">
      <c r="F178" s="48" t="s">
        <v>26</v>
      </c>
      <c r="J178" s="13">
        <v>5</v>
      </c>
      <c r="O178" s="5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6:28" ht="12.75" customHeight="1">
      <c r="F179" s="48"/>
      <c r="O179" s="5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customHeight="1">
      <c r="A180" s="2"/>
      <c r="B180" s="32" t="str">
        <f>+A186</f>
        <v>St. Austell A</v>
      </c>
      <c r="C180" s="9"/>
      <c r="D180" s="4"/>
      <c r="E180" s="4"/>
      <c r="F180" s="13">
        <f>+G191</f>
        <v>390</v>
      </c>
      <c r="H180" s="48" t="s">
        <v>141</v>
      </c>
      <c r="J180" s="2" t="str">
        <f>+A198</f>
        <v>Penzance &amp; St. Ives A</v>
      </c>
      <c r="K180" s="11"/>
      <c r="L180" s="7"/>
      <c r="M180" s="7"/>
      <c r="N180" s="13">
        <f>+G203</f>
        <v>386</v>
      </c>
      <c r="O180" s="5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customHeight="1">
      <c r="A181" s="6"/>
      <c r="H181" s="13"/>
      <c r="J181" s="10"/>
      <c r="L181" s="5"/>
      <c r="M181" s="5"/>
      <c r="N181" s="13"/>
      <c r="O181" s="5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customHeight="1">
      <c r="A182" s="89" t="s">
        <v>148</v>
      </c>
      <c r="B182" s="2" t="str">
        <f>+A192</f>
        <v>City of Truro A</v>
      </c>
      <c r="C182" s="11"/>
      <c r="D182" s="7"/>
      <c r="E182" s="7"/>
      <c r="F182" s="13">
        <f>+G197</f>
        <v>390</v>
      </c>
      <c r="H182" s="48" t="s">
        <v>141</v>
      </c>
      <c r="J182" s="2" t="str">
        <f>+A204</f>
        <v>Hayle A</v>
      </c>
      <c r="L182" s="2"/>
      <c r="M182" s="2"/>
      <c r="N182" s="13">
        <f>+G209</f>
        <v>385</v>
      </c>
      <c r="O182" s="58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>
      <c r="A183" s="59"/>
      <c r="B183" s="50"/>
      <c r="C183" s="11"/>
      <c r="D183" s="7"/>
      <c r="E183" s="7"/>
      <c r="F183" s="13"/>
      <c r="H183" s="13"/>
      <c r="O183" s="58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>
      <c r="A184" s="59"/>
      <c r="H184" s="13"/>
      <c r="O184" s="5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>
      <c r="A185" s="6"/>
      <c r="B185" s="4" t="s">
        <v>1</v>
      </c>
      <c r="C185" s="45" t="s">
        <v>3</v>
      </c>
      <c r="D185" s="7"/>
      <c r="E185" s="7"/>
      <c r="F185" s="5"/>
      <c r="G185" s="5"/>
      <c r="H185" s="12"/>
      <c r="I185" s="5"/>
      <c r="J185" s="5"/>
      <c r="K185" s="5"/>
      <c r="L185" s="5"/>
      <c r="M185" s="5"/>
      <c r="N185" s="5"/>
      <c r="O185" s="5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>
      <c r="A186" s="3" t="s">
        <v>27</v>
      </c>
      <c r="B186" s="4" t="s">
        <v>0</v>
      </c>
      <c r="C186" s="46">
        <v>1</v>
      </c>
      <c r="D186" s="46">
        <v>2</v>
      </c>
      <c r="E186" s="46">
        <v>3</v>
      </c>
      <c r="F186" s="46">
        <v>4</v>
      </c>
      <c r="G186" s="46">
        <v>5</v>
      </c>
      <c r="H186" s="46">
        <v>6</v>
      </c>
      <c r="I186" s="46">
        <v>7</v>
      </c>
      <c r="J186" s="46">
        <v>8</v>
      </c>
      <c r="K186" s="46">
        <v>9</v>
      </c>
      <c r="L186" s="46">
        <v>10</v>
      </c>
      <c r="M186" s="14" t="s">
        <v>2</v>
      </c>
      <c r="N186" s="14" t="s">
        <v>0</v>
      </c>
      <c r="O186" s="5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>
      <c r="A187" s="16" t="s">
        <v>41</v>
      </c>
      <c r="B187" s="18">
        <v>97.7</v>
      </c>
      <c r="C187" s="28">
        <v>96</v>
      </c>
      <c r="D187" s="17">
        <v>95</v>
      </c>
      <c r="E187" s="17">
        <v>97</v>
      </c>
      <c r="F187" s="17">
        <v>97</v>
      </c>
      <c r="G187" s="17">
        <v>95</v>
      </c>
      <c r="H187" s="17"/>
      <c r="I187" s="17"/>
      <c r="J187" s="17"/>
      <c r="K187" s="17"/>
      <c r="L187" s="17"/>
      <c r="M187" s="17">
        <f>SUM(C187:L187)</f>
        <v>480</v>
      </c>
      <c r="N187" s="49">
        <f>IF(COUNT(C187:L187),AVERAGE(C187:L187)," ")</f>
        <v>96</v>
      </c>
      <c r="O187" s="58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>
      <c r="A188" s="16" t="s">
        <v>42</v>
      </c>
      <c r="B188" s="17">
        <v>97.6</v>
      </c>
      <c r="C188" s="28">
        <v>98</v>
      </c>
      <c r="D188" s="17">
        <v>97</v>
      </c>
      <c r="E188" s="17">
        <v>98</v>
      </c>
      <c r="F188" s="17">
        <v>97</v>
      </c>
      <c r="G188" s="17">
        <v>99</v>
      </c>
      <c r="H188" s="17"/>
      <c r="I188" s="17"/>
      <c r="J188" s="17"/>
      <c r="K188" s="17"/>
      <c r="L188" s="17"/>
      <c r="M188" s="17">
        <f>SUM(C188:L188)</f>
        <v>489</v>
      </c>
      <c r="N188" s="49">
        <f>IF(COUNT(C188:L188),AVERAGE(C188:L188)," ")</f>
        <v>97.8</v>
      </c>
      <c r="O188" s="5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>
      <c r="A189" s="16" t="s">
        <v>43</v>
      </c>
      <c r="B189" s="17">
        <v>97.5</v>
      </c>
      <c r="C189" s="17">
        <v>99</v>
      </c>
      <c r="D189" s="47">
        <v>94</v>
      </c>
      <c r="E189" s="17">
        <v>95</v>
      </c>
      <c r="F189" s="17">
        <v>99</v>
      </c>
      <c r="G189" s="17">
        <v>99</v>
      </c>
      <c r="H189" s="17"/>
      <c r="I189" s="17"/>
      <c r="J189" s="17"/>
      <c r="K189" s="17"/>
      <c r="L189" s="17"/>
      <c r="M189" s="17">
        <f>SUM(C189:L189)</f>
        <v>486</v>
      </c>
      <c r="N189" s="49">
        <f>IF(COUNT(C189:L189),AVERAGE(C189:L189)," ")</f>
        <v>97.2</v>
      </c>
      <c r="O189" s="5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>
      <c r="A190" s="16" t="s">
        <v>44</v>
      </c>
      <c r="B190" s="31">
        <v>96.6</v>
      </c>
      <c r="C190" s="20">
        <v>95</v>
      </c>
      <c r="D190" s="25">
        <v>96</v>
      </c>
      <c r="E190" s="20">
        <v>98</v>
      </c>
      <c r="F190" s="20">
        <v>97</v>
      </c>
      <c r="G190" s="20">
        <v>97</v>
      </c>
      <c r="H190" s="20"/>
      <c r="I190" s="20"/>
      <c r="J190" s="20"/>
      <c r="K190" s="20"/>
      <c r="L190" s="20"/>
      <c r="M190" s="20">
        <f>SUM(C190:L190)</f>
        <v>483</v>
      </c>
      <c r="N190" s="49">
        <f>IF(COUNT(C190:L190),AVERAGE(C190:L190)," ")</f>
        <v>96.6</v>
      </c>
      <c r="O190" s="5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>
      <c r="A191" s="24"/>
      <c r="B191" s="21">
        <f aca="true" t="shared" si="17" ref="B191:L191">SUM(B187:B190)</f>
        <v>389.4</v>
      </c>
      <c r="C191" s="20">
        <f t="shared" si="17"/>
        <v>388</v>
      </c>
      <c r="D191" s="20">
        <f t="shared" si="17"/>
        <v>382</v>
      </c>
      <c r="E191" s="20">
        <f t="shared" si="17"/>
        <v>388</v>
      </c>
      <c r="F191" s="20">
        <f t="shared" si="17"/>
        <v>390</v>
      </c>
      <c r="G191" s="20">
        <f t="shared" si="17"/>
        <v>390</v>
      </c>
      <c r="H191" s="20">
        <f t="shared" si="17"/>
        <v>0</v>
      </c>
      <c r="I191" s="20">
        <f t="shared" si="17"/>
        <v>0</v>
      </c>
      <c r="J191" s="20">
        <f t="shared" si="17"/>
        <v>0</v>
      </c>
      <c r="K191" s="20">
        <f t="shared" si="17"/>
        <v>0</v>
      </c>
      <c r="L191" s="20">
        <f t="shared" si="17"/>
        <v>0</v>
      </c>
      <c r="M191" s="20">
        <f>SUM(C191:L191)</f>
        <v>1938</v>
      </c>
      <c r="N191" s="49"/>
      <c r="O191" s="5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>
      <c r="A192" s="29" t="s">
        <v>36</v>
      </c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49" t="str">
        <f>IF(COUNT(C192:L192),AVERAGE(C192:L192)," ")</f>
        <v> </v>
      </c>
      <c r="O192" s="5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>
      <c r="A193" s="72" t="s">
        <v>45</v>
      </c>
      <c r="B193" s="73">
        <v>97.7</v>
      </c>
      <c r="C193" s="67">
        <v>97</v>
      </c>
      <c r="D193" s="35">
        <v>97</v>
      </c>
      <c r="E193" s="17">
        <v>97</v>
      </c>
      <c r="F193" s="17">
        <v>96</v>
      </c>
      <c r="G193" s="17">
        <v>97</v>
      </c>
      <c r="H193" s="17"/>
      <c r="I193" s="17"/>
      <c r="J193" s="17"/>
      <c r="K193" s="17"/>
      <c r="L193" s="17"/>
      <c r="M193" s="17">
        <f>SUM(C193:L193)</f>
        <v>484</v>
      </c>
      <c r="N193" s="49">
        <f>IF(COUNT(C193:L193),AVERAGE(C193:L193)," ")</f>
        <v>96.8</v>
      </c>
      <c r="O193" s="5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>
      <c r="A194" s="72" t="s">
        <v>46</v>
      </c>
      <c r="B194" s="74">
        <v>97.4</v>
      </c>
      <c r="C194" s="67">
        <v>98</v>
      </c>
      <c r="D194" s="35">
        <v>98</v>
      </c>
      <c r="E194" s="17">
        <v>98</v>
      </c>
      <c r="F194" s="17">
        <v>98</v>
      </c>
      <c r="G194" s="17">
        <v>98</v>
      </c>
      <c r="H194" s="17"/>
      <c r="I194" s="17"/>
      <c r="J194" s="17"/>
      <c r="K194" s="17"/>
      <c r="L194" s="17"/>
      <c r="M194" s="17">
        <f>SUM(C194:L194)</f>
        <v>490</v>
      </c>
      <c r="N194" s="49">
        <f>IF(COUNT(C194:L194),AVERAGE(C194:L194)," ")</f>
        <v>98</v>
      </c>
      <c r="O194" s="5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>
      <c r="A195" s="72" t="s">
        <v>47</v>
      </c>
      <c r="B195" s="74">
        <v>97.1</v>
      </c>
      <c r="C195" s="67">
        <v>98</v>
      </c>
      <c r="D195" s="38">
        <v>97</v>
      </c>
      <c r="E195" s="26">
        <v>97</v>
      </c>
      <c r="F195" s="26">
        <v>96</v>
      </c>
      <c r="G195" s="26">
        <v>97</v>
      </c>
      <c r="H195" s="26"/>
      <c r="I195" s="26"/>
      <c r="J195" s="26"/>
      <c r="K195" s="26"/>
      <c r="L195" s="26"/>
      <c r="M195" s="17">
        <f>SUM(C195:L195)</f>
        <v>485</v>
      </c>
      <c r="N195" s="49">
        <f>IF(COUNT(C195:L195),AVERAGE(C195:L195)," ")</f>
        <v>97</v>
      </c>
      <c r="O195" s="58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>
      <c r="A196" s="72" t="s">
        <v>48</v>
      </c>
      <c r="B196" s="74">
        <v>96.5</v>
      </c>
      <c r="C196" s="73">
        <v>98</v>
      </c>
      <c r="D196" s="75">
        <v>95</v>
      </c>
      <c r="E196" s="33">
        <v>100</v>
      </c>
      <c r="F196" s="25">
        <v>96</v>
      </c>
      <c r="G196" s="25">
        <v>98</v>
      </c>
      <c r="H196" s="25"/>
      <c r="I196" s="25"/>
      <c r="J196" s="25"/>
      <c r="K196" s="25"/>
      <c r="L196" s="25"/>
      <c r="M196" s="20">
        <f>SUM(C196:L196)</f>
        <v>487</v>
      </c>
      <c r="N196" s="49">
        <f>IF(COUNT(C196:L196),AVERAGE(C196:L196)," ")</f>
        <v>97.4</v>
      </c>
      <c r="O196" s="5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>
      <c r="A197" s="23"/>
      <c r="B197" s="28">
        <f aca="true" t="shared" si="18" ref="B197:L197">SUM(B193:B196)</f>
        <v>388.70000000000005</v>
      </c>
      <c r="C197" s="20">
        <f t="shared" si="18"/>
        <v>391</v>
      </c>
      <c r="D197" s="20">
        <f t="shared" si="18"/>
        <v>387</v>
      </c>
      <c r="E197" s="20">
        <f t="shared" si="18"/>
        <v>392</v>
      </c>
      <c r="F197" s="20">
        <f t="shared" si="18"/>
        <v>386</v>
      </c>
      <c r="G197" s="20">
        <f t="shared" si="18"/>
        <v>390</v>
      </c>
      <c r="H197" s="20">
        <f t="shared" si="18"/>
        <v>0</v>
      </c>
      <c r="I197" s="20">
        <f t="shared" si="18"/>
        <v>0</v>
      </c>
      <c r="J197" s="20">
        <f t="shared" si="18"/>
        <v>0</v>
      </c>
      <c r="K197" s="20">
        <f t="shared" si="18"/>
        <v>0</v>
      </c>
      <c r="L197" s="20">
        <f t="shared" si="18"/>
        <v>0</v>
      </c>
      <c r="M197" s="20">
        <f>SUM(C197:L197)</f>
        <v>1946</v>
      </c>
      <c r="N197" s="49"/>
      <c r="O197" s="5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>
      <c r="A198" s="29" t="s">
        <v>20</v>
      </c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49" t="str">
        <f>IF(COUNT(C198:L198),AVERAGE(C198:L198)," ")</f>
        <v> </v>
      </c>
      <c r="O198" s="5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>
      <c r="A199" s="72" t="s">
        <v>49</v>
      </c>
      <c r="B199" s="21">
        <v>98</v>
      </c>
      <c r="C199" s="28">
        <v>98</v>
      </c>
      <c r="D199" s="17">
        <v>99</v>
      </c>
      <c r="E199" s="17">
        <v>98</v>
      </c>
      <c r="F199" s="17">
        <v>96</v>
      </c>
      <c r="G199" s="17">
        <v>97</v>
      </c>
      <c r="H199" s="17"/>
      <c r="I199" s="17"/>
      <c r="J199" s="17"/>
      <c r="K199" s="17"/>
      <c r="L199" s="17"/>
      <c r="M199" s="17">
        <f>SUM(C199:L199)</f>
        <v>488</v>
      </c>
      <c r="N199" s="49">
        <f>IF(COUNT(C199:L199),AVERAGE(C199:L199)," ")</f>
        <v>97.6</v>
      </c>
      <c r="O199" s="5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>
      <c r="A200" s="72" t="s">
        <v>50</v>
      </c>
      <c r="B200" s="21">
        <v>96.8</v>
      </c>
      <c r="C200" s="35">
        <v>99</v>
      </c>
      <c r="D200" s="17">
        <v>95</v>
      </c>
      <c r="E200" s="17">
        <v>97</v>
      </c>
      <c r="F200" s="17">
        <v>97</v>
      </c>
      <c r="G200" s="17">
        <v>98</v>
      </c>
      <c r="H200" s="17"/>
      <c r="I200" s="17"/>
      <c r="J200" s="17"/>
      <c r="K200" s="17"/>
      <c r="L200" s="17"/>
      <c r="M200" s="17">
        <f>SUM(C200:L200)</f>
        <v>486</v>
      </c>
      <c r="N200" s="49">
        <f>IF(COUNT(C200:L200),AVERAGE(C200:L200)," ")</f>
        <v>97.2</v>
      </c>
      <c r="O200" s="5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>
      <c r="A201" s="72" t="s">
        <v>51</v>
      </c>
      <c r="B201" s="20">
        <v>96.6</v>
      </c>
      <c r="C201" s="17">
        <v>91</v>
      </c>
      <c r="D201" s="26">
        <v>96</v>
      </c>
      <c r="E201" s="26">
        <v>94</v>
      </c>
      <c r="F201" s="26">
        <v>97</v>
      </c>
      <c r="G201" s="26">
        <v>94</v>
      </c>
      <c r="H201" s="26"/>
      <c r="I201" s="26"/>
      <c r="J201" s="26"/>
      <c r="K201" s="26"/>
      <c r="L201" s="26"/>
      <c r="M201" s="17">
        <f>SUM(C201:L201)</f>
        <v>472</v>
      </c>
      <c r="N201" s="49">
        <f>IF(COUNT(C201:L201),AVERAGE(C201:L201)," ")</f>
        <v>94.4</v>
      </c>
      <c r="O201" s="58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>
      <c r="A202" s="72" t="s">
        <v>52</v>
      </c>
      <c r="B202" s="34">
        <v>96.5</v>
      </c>
      <c r="C202" s="20">
        <v>93</v>
      </c>
      <c r="D202" s="90">
        <v>93</v>
      </c>
      <c r="E202" s="25">
        <v>94</v>
      </c>
      <c r="F202" s="25">
        <v>95</v>
      </c>
      <c r="G202" s="25">
        <v>97</v>
      </c>
      <c r="H202" s="25"/>
      <c r="I202" s="25"/>
      <c r="J202" s="25"/>
      <c r="K202" s="25"/>
      <c r="L202" s="25"/>
      <c r="M202" s="20">
        <f>SUM(C202:L202)</f>
        <v>472</v>
      </c>
      <c r="N202" s="49">
        <f>IF(COUNT(C202:L202),AVERAGE(C202:L202)," ")</f>
        <v>94.4</v>
      </c>
      <c r="O202" s="5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>
      <c r="A203" s="24"/>
      <c r="B203" s="21">
        <f aca="true" t="shared" si="19" ref="B203:L203">SUM(B199:B202)</f>
        <v>387.9</v>
      </c>
      <c r="C203" s="20">
        <f t="shared" si="19"/>
        <v>381</v>
      </c>
      <c r="D203" s="73">
        <f t="shared" si="19"/>
        <v>383</v>
      </c>
      <c r="E203" s="20">
        <f t="shared" si="19"/>
        <v>383</v>
      </c>
      <c r="F203" s="20">
        <f t="shared" si="19"/>
        <v>385</v>
      </c>
      <c r="G203" s="20">
        <f t="shared" si="19"/>
        <v>386</v>
      </c>
      <c r="H203" s="20">
        <f t="shared" si="19"/>
        <v>0</v>
      </c>
      <c r="I203" s="20">
        <f t="shared" si="19"/>
        <v>0</v>
      </c>
      <c r="J203" s="20">
        <f t="shared" si="19"/>
        <v>0</v>
      </c>
      <c r="K203" s="20">
        <f t="shared" si="19"/>
        <v>0</v>
      </c>
      <c r="L203" s="20">
        <f t="shared" si="19"/>
        <v>0</v>
      </c>
      <c r="M203" s="20">
        <f>SUM(C203:L203)</f>
        <v>1918</v>
      </c>
      <c r="N203" s="80"/>
      <c r="O203" s="5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>
      <c r="A204" s="29" t="s">
        <v>29</v>
      </c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80"/>
      <c r="O204" s="5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>
      <c r="A205" s="30" t="s">
        <v>53</v>
      </c>
      <c r="B205" s="20">
        <v>98.3</v>
      </c>
      <c r="C205" s="17">
        <v>98</v>
      </c>
      <c r="D205" s="17">
        <v>97</v>
      </c>
      <c r="E205" s="17">
        <v>98</v>
      </c>
      <c r="F205" s="17">
        <v>98</v>
      </c>
      <c r="G205" s="17">
        <v>99</v>
      </c>
      <c r="H205" s="17"/>
      <c r="I205" s="17"/>
      <c r="J205" s="17"/>
      <c r="K205" s="17"/>
      <c r="L205" s="17"/>
      <c r="M205" s="20">
        <f>SUM(C205:L205)</f>
        <v>490</v>
      </c>
      <c r="N205" s="49">
        <f>IF(COUNT(C205:L205),AVERAGE(C205:L205)," ")</f>
        <v>98</v>
      </c>
      <c r="O205" s="5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15" ht="12.75" customHeight="1">
      <c r="A206" s="24" t="s">
        <v>54</v>
      </c>
      <c r="B206" s="20">
        <v>97.9</v>
      </c>
      <c r="C206" s="17">
        <v>94</v>
      </c>
      <c r="D206" s="17">
        <v>98</v>
      </c>
      <c r="E206" s="17">
        <v>95</v>
      </c>
      <c r="F206" s="17">
        <v>98</v>
      </c>
      <c r="G206" s="17">
        <v>95</v>
      </c>
      <c r="H206" s="17"/>
      <c r="I206" s="17"/>
      <c r="J206" s="17"/>
      <c r="K206" s="17"/>
      <c r="L206" s="17"/>
      <c r="M206" s="20">
        <f>SUM(C206:L206)</f>
        <v>480</v>
      </c>
      <c r="N206" s="49">
        <f>IF(COUNT(C206:L206),AVERAGE(C206:L206)," ")</f>
        <v>96</v>
      </c>
      <c r="O206" s="39"/>
    </row>
    <row r="207" spans="1:15" ht="12.75" customHeight="1">
      <c r="A207" s="24" t="s">
        <v>55</v>
      </c>
      <c r="B207" s="21">
        <v>95.5</v>
      </c>
      <c r="C207" s="17">
        <v>96</v>
      </c>
      <c r="D207" s="26">
        <v>91</v>
      </c>
      <c r="E207" s="26">
        <v>96</v>
      </c>
      <c r="F207" s="26">
        <v>99</v>
      </c>
      <c r="G207" s="26">
        <v>95</v>
      </c>
      <c r="H207" s="26"/>
      <c r="I207" s="26"/>
      <c r="J207" s="26"/>
      <c r="K207" s="26"/>
      <c r="L207" s="26"/>
      <c r="M207" s="20">
        <f>SUM(C207:L207)</f>
        <v>477</v>
      </c>
      <c r="N207" s="49">
        <f>IF(COUNT(C207:L207),AVERAGE(C207:L207)," ")</f>
        <v>95.4</v>
      </c>
      <c r="O207" s="39"/>
    </row>
    <row r="208" spans="1:15" ht="12.75" customHeight="1">
      <c r="A208" s="24" t="s">
        <v>56</v>
      </c>
      <c r="B208" s="20">
        <v>94.3</v>
      </c>
      <c r="C208" s="17">
        <v>93</v>
      </c>
      <c r="D208" s="26">
        <v>94</v>
      </c>
      <c r="E208" s="26">
        <v>94</v>
      </c>
      <c r="F208" s="26">
        <v>93</v>
      </c>
      <c r="G208" s="26">
        <v>96</v>
      </c>
      <c r="H208" s="26"/>
      <c r="I208" s="26"/>
      <c r="J208" s="26"/>
      <c r="K208" s="26"/>
      <c r="L208" s="26"/>
      <c r="M208" s="20">
        <f>SUM(C208:L208)</f>
        <v>470</v>
      </c>
      <c r="N208" s="49">
        <f>IF(COUNT(C208:L208),AVERAGE(C208:L208)," ")</f>
        <v>94</v>
      </c>
      <c r="O208" s="39"/>
    </row>
    <row r="209" spans="1:15" ht="12.75" customHeight="1">
      <c r="A209" s="6"/>
      <c r="B209" s="21">
        <f aca="true" t="shared" si="20" ref="B209:L209">SUM(B205:B208)</f>
        <v>386</v>
      </c>
      <c r="C209" s="20">
        <f t="shared" si="20"/>
        <v>381</v>
      </c>
      <c r="D209" s="20">
        <f t="shared" si="20"/>
        <v>380</v>
      </c>
      <c r="E209" s="20">
        <f t="shared" si="20"/>
        <v>383</v>
      </c>
      <c r="F209" s="20">
        <f t="shared" si="20"/>
        <v>388</v>
      </c>
      <c r="G209" s="20">
        <f t="shared" si="20"/>
        <v>385</v>
      </c>
      <c r="H209" s="20">
        <f t="shared" si="20"/>
        <v>0</v>
      </c>
      <c r="I209" s="20">
        <f t="shared" si="20"/>
        <v>0</v>
      </c>
      <c r="J209" s="20">
        <f t="shared" si="20"/>
        <v>0</v>
      </c>
      <c r="K209" s="20">
        <f t="shared" si="20"/>
        <v>0</v>
      </c>
      <c r="L209" s="20">
        <f t="shared" si="20"/>
        <v>0</v>
      </c>
      <c r="M209" s="20">
        <f>SUM(C209:L209)</f>
        <v>1917</v>
      </c>
      <c r="N209" s="80"/>
      <c r="O209" s="39"/>
    </row>
    <row r="210" spans="1:15" ht="12.75" customHeight="1">
      <c r="A210" s="6"/>
      <c r="B210" s="20"/>
      <c r="C210" s="20"/>
      <c r="D210" s="22" t="s">
        <v>7</v>
      </c>
      <c r="E210" s="19" t="s">
        <v>8</v>
      </c>
      <c r="F210" s="19" t="s">
        <v>9</v>
      </c>
      <c r="G210" s="19" t="s">
        <v>10</v>
      </c>
      <c r="H210" s="19" t="s">
        <v>11</v>
      </c>
      <c r="I210" s="19" t="s">
        <v>12</v>
      </c>
      <c r="J210" s="20"/>
      <c r="K210" s="20"/>
      <c r="L210" s="20"/>
      <c r="M210" s="20"/>
      <c r="N210" s="20"/>
      <c r="O210" s="39"/>
    </row>
    <row r="211" spans="1:15" ht="12.75" customHeight="1">
      <c r="A211" s="15" t="str">
        <f>+A192</f>
        <v>City of Truro A</v>
      </c>
      <c r="B211" s="20"/>
      <c r="C211" s="20"/>
      <c r="D211" s="25">
        <f>+J178</f>
        <v>5</v>
      </c>
      <c r="E211" s="25">
        <v>5</v>
      </c>
      <c r="F211" s="25">
        <v>0</v>
      </c>
      <c r="G211" s="25">
        <v>0</v>
      </c>
      <c r="H211" s="25">
        <f>+E211*2+F211</f>
        <v>10</v>
      </c>
      <c r="I211" s="25">
        <f>+M197</f>
        <v>1946</v>
      </c>
      <c r="J211" s="20"/>
      <c r="L211" s="20"/>
      <c r="M211" s="20"/>
      <c r="N211" s="20"/>
      <c r="O211" s="39"/>
    </row>
    <row r="212" spans="1:15" ht="12.75" customHeight="1">
      <c r="A212" s="15" t="str">
        <f>+A186</f>
        <v>St. Austell A</v>
      </c>
      <c r="B212" s="20"/>
      <c r="C212" s="20"/>
      <c r="D212" s="25">
        <f>+J178</f>
        <v>5</v>
      </c>
      <c r="E212" s="25">
        <v>3</v>
      </c>
      <c r="F212" s="25">
        <v>0</v>
      </c>
      <c r="G212" s="25">
        <v>2</v>
      </c>
      <c r="H212" s="25">
        <f>+E212*2+F212</f>
        <v>6</v>
      </c>
      <c r="I212" s="25">
        <f>+M191</f>
        <v>1938</v>
      </c>
      <c r="J212" s="39"/>
      <c r="K212" s="20"/>
      <c r="L212" s="20"/>
      <c r="M212" s="20"/>
      <c r="N212" s="20"/>
      <c r="O212" s="39"/>
    </row>
    <row r="213" spans="1:15" ht="12.75" customHeight="1">
      <c r="A213" s="15" t="str">
        <f>+A198</f>
        <v>Penzance &amp; St. Ives A</v>
      </c>
      <c r="B213" s="20"/>
      <c r="C213" s="20"/>
      <c r="D213" s="25">
        <f>+J178</f>
        <v>5</v>
      </c>
      <c r="E213" s="25">
        <v>1</v>
      </c>
      <c r="F213" s="25">
        <v>1</v>
      </c>
      <c r="G213" s="25">
        <v>3</v>
      </c>
      <c r="H213" s="25">
        <f>+E213*2+F213</f>
        <v>3</v>
      </c>
      <c r="I213" s="25">
        <f>+M203</f>
        <v>1918</v>
      </c>
      <c r="J213" s="5"/>
      <c r="K213" s="5"/>
      <c r="L213" s="5"/>
      <c r="M213" s="5"/>
      <c r="N213" s="5"/>
      <c r="O213" s="39"/>
    </row>
    <row r="214" spans="1:15" ht="12.75" customHeight="1">
      <c r="A214" s="15" t="str">
        <f>+A204</f>
        <v>Hayle A</v>
      </c>
      <c r="B214" s="20"/>
      <c r="C214" s="20"/>
      <c r="D214" s="25">
        <f>+J178</f>
        <v>5</v>
      </c>
      <c r="E214" s="25">
        <v>0</v>
      </c>
      <c r="F214" s="25">
        <v>1</v>
      </c>
      <c r="G214" s="25">
        <v>4</v>
      </c>
      <c r="H214" s="25">
        <f>+E214*2+F214</f>
        <v>1</v>
      </c>
      <c r="I214" s="25">
        <f>+M209</f>
        <v>1917</v>
      </c>
      <c r="J214" s="39"/>
      <c r="K214" s="39"/>
      <c r="L214" s="39"/>
      <c r="M214" s="39"/>
      <c r="N214" s="39"/>
      <c r="O214" s="39"/>
    </row>
    <row r="215" spans="1:15" ht="12.75" customHeight="1">
      <c r="A215" s="71"/>
      <c r="B215" s="73"/>
      <c r="C215" s="73"/>
      <c r="D215" s="75"/>
      <c r="E215" s="75"/>
      <c r="F215" s="75"/>
      <c r="G215" s="75"/>
      <c r="H215" s="75"/>
      <c r="I215" s="75"/>
      <c r="J215" s="58"/>
      <c r="K215" s="58"/>
      <c r="L215" s="58"/>
      <c r="M215" s="58"/>
      <c r="N215" s="58"/>
      <c r="O215" s="39"/>
    </row>
    <row r="216" spans="1:15" ht="12.75" customHeight="1">
      <c r="A216" s="71"/>
      <c r="B216" s="73"/>
      <c r="C216" s="73"/>
      <c r="D216" s="75"/>
      <c r="E216" s="75"/>
      <c r="F216" s="75"/>
      <c r="G216" s="75"/>
      <c r="H216" s="75"/>
      <c r="I216" s="75"/>
      <c r="J216" s="39"/>
      <c r="K216" s="39"/>
      <c r="L216" s="39"/>
      <c r="M216" s="39"/>
      <c r="N216" s="39"/>
      <c r="O216" s="39"/>
    </row>
    <row r="217" spans="1:15" ht="12.75" customHeight="1">
      <c r="A217" s="8"/>
      <c r="B217" s="8"/>
      <c r="E217" s="48" t="s">
        <v>5</v>
      </c>
      <c r="O217" s="39"/>
    </row>
    <row r="218" spans="1:15" ht="12.75" customHeight="1">
      <c r="A218" s="8"/>
      <c r="B218" s="8"/>
      <c r="F218" s="48" t="s">
        <v>6</v>
      </c>
      <c r="O218" s="39"/>
    </row>
    <row r="219" spans="5:15" ht="12.75" customHeight="1">
      <c r="E219" s="1"/>
      <c r="G219" s="48" t="s">
        <v>4</v>
      </c>
      <c r="O219" s="39"/>
    </row>
    <row r="220" spans="1:15" ht="12.75" customHeight="1">
      <c r="A220" s="39"/>
      <c r="G220" s="48" t="s">
        <v>40</v>
      </c>
      <c r="O220" s="39"/>
    </row>
    <row r="221" spans="6:15" ht="12.75" customHeight="1">
      <c r="F221" s="48" t="s">
        <v>26</v>
      </c>
      <c r="J221" s="13">
        <v>6</v>
      </c>
      <c r="O221" s="39"/>
    </row>
    <row r="222" spans="6:15" ht="12.75" customHeight="1">
      <c r="F222" s="48"/>
      <c r="O222" s="39"/>
    </row>
    <row r="223" spans="1:15" ht="12.75" customHeight="1">
      <c r="A223" s="2"/>
      <c r="B223" s="32" t="str">
        <f>+A229</f>
        <v>St. Austell A</v>
      </c>
      <c r="C223" s="9"/>
      <c r="D223" s="4"/>
      <c r="E223" s="4"/>
      <c r="F223" s="13">
        <f>+H234</f>
        <v>391</v>
      </c>
      <c r="H223" s="48" t="s">
        <v>141</v>
      </c>
      <c r="J223" s="2" t="str">
        <f>+A235</f>
        <v>City of Truro A</v>
      </c>
      <c r="K223" s="11"/>
      <c r="L223" s="7"/>
      <c r="M223" s="7"/>
      <c r="N223" s="13">
        <f>+H240</f>
        <v>388</v>
      </c>
      <c r="O223" s="39"/>
    </row>
    <row r="224" spans="1:15" ht="12.75" customHeight="1">
      <c r="A224" s="6"/>
      <c r="H224" s="13"/>
      <c r="J224" s="10"/>
      <c r="L224" s="5"/>
      <c r="M224" s="5"/>
      <c r="N224" s="13"/>
      <c r="O224" s="39"/>
    </row>
    <row r="225" spans="1:15" ht="12.75" customHeight="1">
      <c r="A225" s="89" t="s">
        <v>148</v>
      </c>
      <c r="B225" s="2" t="str">
        <f>+A241</f>
        <v>Penzance &amp; St. Ives A</v>
      </c>
      <c r="C225" s="11"/>
      <c r="D225" s="7"/>
      <c r="E225" s="7"/>
      <c r="F225" s="13">
        <f>+H246</f>
        <v>389</v>
      </c>
      <c r="H225" s="48" t="s">
        <v>141</v>
      </c>
      <c r="J225" s="2" t="str">
        <f>+A247</f>
        <v>Hayle A</v>
      </c>
      <c r="L225" s="2"/>
      <c r="M225" s="2"/>
      <c r="N225" s="13">
        <f>+H252</f>
        <v>386</v>
      </c>
      <c r="O225" s="39"/>
    </row>
    <row r="226" spans="1:15" ht="12.75" customHeight="1">
      <c r="A226" s="59"/>
      <c r="B226" s="50"/>
      <c r="C226" s="11"/>
      <c r="D226" s="7"/>
      <c r="E226" s="7"/>
      <c r="F226" s="13"/>
      <c r="H226" s="13"/>
      <c r="O226" s="39"/>
    </row>
    <row r="227" spans="1:15" ht="12.75" customHeight="1">
      <c r="A227" s="59"/>
      <c r="H227" s="13"/>
      <c r="O227" s="39"/>
    </row>
    <row r="228" spans="1:15" ht="12.75" customHeight="1">
      <c r="A228" s="6"/>
      <c r="B228" s="4" t="s">
        <v>1</v>
      </c>
      <c r="C228" s="45" t="s">
        <v>3</v>
      </c>
      <c r="D228" s="7"/>
      <c r="E228" s="7"/>
      <c r="F228" s="5"/>
      <c r="G228" s="5"/>
      <c r="H228" s="12"/>
      <c r="I228" s="5"/>
      <c r="J228" s="5"/>
      <c r="K228" s="5"/>
      <c r="L228" s="5"/>
      <c r="M228" s="5"/>
      <c r="N228" s="5"/>
      <c r="O228" s="39"/>
    </row>
    <row r="229" spans="1:15" ht="12.75" customHeight="1">
      <c r="A229" s="3" t="s">
        <v>27</v>
      </c>
      <c r="B229" s="4" t="s">
        <v>0</v>
      </c>
      <c r="C229" s="46">
        <v>1</v>
      </c>
      <c r="D229" s="46">
        <v>2</v>
      </c>
      <c r="E229" s="46">
        <v>3</v>
      </c>
      <c r="F229" s="46">
        <v>4</v>
      </c>
      <c r="G229" s="46">
        <v>5</v>
      </c>
      <c r="H229" s="46">
        <v>6</v>
      </c>
      <c r="I229" s="46">
        <v>7</v>
      </c>
      <c r="J229" s="46">
        <v>8</v>
      </c>
      <c r="K229" s="46">
        <v>9</v>
      </c>
      <c r="L229" s="46">
        <v>10</v>
      </c>
      <c r="M229" s="14" t="s">
        <v>2</v>
      </c>
      <c r="N229" s="14" t="s">
        <v>0</v>
      </c>
      <c r="O229" s="39"/>
    </row>
    <row r="230" spans="1:15" ht="12.75" customHeight="1">
      <c r="A230" s="16" t="s">
        <v>41</v>
      </c>
      <c r="B230" s="18">
        <v>97.7</v>
      </c>
      <c r="C230" s="28">
        <v>96</v>
      </c>
      <c r="D230" s="17">
        <v>95</v>
      </c>
      <c r="E230" s="17">
        <v>97</v>
      </c>
      <c r="F230" s="17">
        <v>97</v>
      </c>
      <c r="G230" s="17">
        <v>95</v>
      </c>
      <c r="H230" s="17">
        <v>98</v>
      </c>
      <c r="I230" s="17"/>
      <c r="J230" s="17"/>
      <c r="K230" s="17"/>
      <c r="L230" s="17"/>
      <c r="M230" s="17">
        <f>SUM(C230:L230)</f>
        <v>578</v>
      </c>
      <c r="N230" s="49">
        <f>IF(COUNT(C230:L230),AVERAGE(C230:L230)," ")</f>
        <v>96.33333333333333</v>
      </c>
      <c r="O230" s="39"/>
    </row>
    <row r="231" spans="1:15" ht="12.75" customHeight="1">
      <c r="A231" s="16" t="s">
        <v>42</v>
      </c>
      <c r="B231" s="17">
        <v>97.6</v>
      </c>
      <c r="C231" s="28">
        <v>98</v>
      </c>
      <c r="D231" s="17">
        <v>97</v>
      </c>
      <c r="E231" s="17">
        <v>98</v>
      </c>
      <c r="F231" s="17">
        <v>97</v>
      </c>
      <c r="G231" s="17">
        <v>99</v>
      </c>
      <c r="H231" s="17">
        <v>98</v>
      </c>
      <c r="I231" s="17"/>
      <c r="J231" s="17"/>
      <c r="K231" s="17"/>
      <c r="L231" s="17"/>
      <c r="M231" s="17">
        <f>SUM(C231:L231)</f>
        <v>587</v>
      </c>
      <c r="N231" s="49">
        <f>IF(COUNT(C231:L231),AVERAGE(C231:L231)," ")</f>
        <v>97.83333333333333</v>
      </c>
      <c r="O231" s="39"/>
    </row>
    <row r="232" spans="1:15" ht="12.75" customHeight="1">
      <c r="A232" s="16" t="s">
        <v>43</v>
      </c>
      <c r="B232" s="17">
        <v>97.5</v>
      </c>
      <c r="C232" s="17">
        <v>99</v>
      </c>
      <c r="D232" s="47">
        <v>94</v>
      </c>
      <c r="E232" s="17">
        <v>95</v>
      </c>
      <c r="F232" s="17">
        <v>99</v>
      </c>
      <c r="G232" s="17">
        <v>99</v>
      </c>
      <c r="H232" s="17">
        <v>99</v>
      </c>
      <c r="I232" s="17"/>
      <c r="J232" s="17"/>
      <c r="K232" s="17"/>
      <c r="L232" s="17"/>
      <c r="M232" s="17">
        <f>SUM(C232:L232)</f>
        <v>585</v>
      </c>
      <c r="N232" s="49">
        <f>IF(COUNT(C232:L232),AVERAGE(C232:L232)," ")</f>
        <v>97.5</v>
      </c>
      <c r="O232" s="39"/>
    </row>
    <row r="233" spans="1:15" ht="12.75" customHeight="1">
      <c r="A233" s="16" t="s">
        <v>44</v>
      </c>
      <c r="B233" s="31">
        <v>96.6</v>
      </c>
      <c r="C233" s="20">
        <v>95</v>
      </c>
      <c r="D233" s="25">
        <v>96</v>
      </c>
      <c r="E233" s="20">
        <v>98</v>
      </c>
      <c r="F233" s="20">
        <v>97</v>
      </c>
      <c r="G233" s="20">
        <v>97</v>
      </c>
      <c r="H233" s="20">
        <v>96</v>
      </c>
      <c r="I233" s="20"/>
      <c r="J233" s="20"/>
      <c r="K233" s="20"/>
      <c r="L233" s="20"/>
      <c r="M233" s="20">
        <f>SUM(C233:L233)</f>
        <v>579</v>
      </c>
      <c r="N233" s="49">
        <f>IF(COUNT(C233:L233),AVERAGE(C233:L233)," ")</f>
        <v>96.5</v>
      </c>
      <c r="O233" s="39"/>
    </row>
    <row r="234" spans="1:15" ht="12.75" customHeight="1">
      <c r="A234" s="24"/>
      <c r="B234" s="21">
        <f aca="true" t="shared" si="21" ref="B234:L234">SUM(B230:B233)</f>
        <v>389.4</v>
      </c>
      <c r="C234" s="20">
        <f t="shared" si="21"/>
        <v>388</v>
      </c>
      <c r="D234" s="20">
        <f t="shared" si="21"/>
        <v>382</v>
      </c>
      <c r="E234" s="20">
        <f t="shared" si="21"/>
        <v>388</v>
      </c>
      <c r="F234" s="20">
        <f t="shared" si="21"/>
        <v>390</v>
      </c>
      <c r="G234" s="20">
        <f t="shared" si="21"/>
        <v>390</v>
      </c>
      <c r="H234" s="20">
        <f t="shared" si="21"/>
        <v>391</v>
      </c>
      <c r="I234" s="20">
        <f t="shared" si="21"/>
        <v>0</v>
      </c>
      <c r="J234" s="20">
        <f t="shared" si="21"/>
        <v>0</v>
      </c>
      <c r="K234" s="20">
        <f t="shared" si="21"/>
        <v>0</v>
      </c>
      <c r="L234" s="20">
        <f t="shared" si="21"/>
        <v>0</v>
      </c>
      <c r="M234" s="20">
        <f>SUM(C234:L234)</f>
        <v>2329</v>
      </c>
      <c r="N234" s="49"/>
      <c r="O234" s="39"/>
    </row>
    <row r="235" spans="1:15" ht="12.75" customHeight="1">
      <c r="A235" s="29" t="s">
        <v>36</v>
      </c>
      <c r="B235" s="19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49" t="str">
        <f>IF(COUNT(C235:L235),AVERAGE(C235:L235)," ")</f>
        <v> </v>
      </c>
      <c r="O235" s="39"/>
    </row>
    <row r="236" spans="1:15" ht="12.75" customHeight="1">
      <c r="A236" s="72" t="s">
        <v>45</v>
      </c>
      <c r="B236" s="73">
        <v>97.7</v>
      </c>
      <c r="C236" s="67">
        <v>97</v>
      </c>
      <c r="D236" s="35">
        <v>97</v>
      </c>
      <c r="E236" s="17">
        <v>97</v>
      </c>
      <c r="F236" s="17">
        <v>96</v>
      </c>
      <c r="G236" s="17">
        <v>97</v>
      </c>
      <c r="H236" s="17">
        <v>97</v>
      </c>
      <c r="I236" s="17"/>
      <c r="J236" s="17"/>
      <c r="K236" s="17"/>
      <c r="L236" s="17"/>
      <c r="M236" s="17">
        <f>SUM(C236:L236)</f>
        <v>581</v>
      </c>
      <c r="N236" s="49">
        <f>IF(COUNT(C236:L236),AVERAGE(C236:L236)," ")</f>
        <v>96.83333333333333</v>
      </c>
      <c r="O236" s="39"/>
    </row>
    <row r="237" spans="1:15" ht="12.75" customHeight="1">
      <c r="A237" s="72" t="s">
        <v>46</v>
      </c>
      <c r="B237" s="74">
        <v>97.4</v>
      </c>
      <c r="C237" s="67">
        <v>98</v>
      </c>
      <c r="D237" s="35">
        <v>98</v>
      </c>
      <c r="E237" s="17">
        <v>98</v>
      </c>
      <c r="F237" s="17">
        <v>98</v>
      </c>
      <c r="G237" s="17">
        <v>98</v>
      </c>
      <c r="H237" s="17">
        <v>97</v>
      </c>
      <c r="I237" s="17"/>
      <c r="J237" s="17"/>
      <c r="K237" s="17"/>
      <c r="L237" s="17"/>
      <c r="M237" s="17">
        <f>SUM(C237:L237)</f>
        <v>587</v>
      </c>
      <c r="N237" s="49">
        <f>IF(COUNT(C237:L237),AVERAGE(C237:L237)," ")</f>
        <v>97.83333333333333</v>
      </c>
      <c r="O237" s="39"/>
    </row>
    <row r="238" spans="1:15" ht="12.75" customHeight="1">
      <c r="A238" s="72" t="s">
        <v>47</v>
      </c>
      <c r="B238" s="74">
        <v>97.1</v>
      </c>
      <c r="C238" s="67">
        <v>98</v>
      </c>
      <c r="D238" s="38">
        <v>97</v>
      </c>
      <c r="E238" s="26">
        <v>97</v>
      </c>
      <c r="F238" s="26">
        <v>96</v>
      </c>
      <c r="G238" s="26">
        <v>97</v>
      </c>
      <c r="H238" s="26">
        <v>98</v>
      </c>
      <c r="I238" s="26"/>
      <c r="J238" s="26"/>
      <c r="K238" s="26"/>
      <c r="L238" s="26"/>
      <c r="M238" s="17">
        <f>SUM(C238:L238)</f>
        <v>583</v>
      </c>
      <c r="N238" s="49">
        <f>IF(COUNT(C238:L238),AVERAGE(C238:L238)," ")</f>
        <v>97.16666666666667</v>
      </c>
      <c r="O238" s="39"/>
    </row>
    <row r="239" spans="1:15" ht="12.75" customHeight="1">
      <c r="A239" s="72" t="s">
        <v>48</v>
      </c>
      <c r="B239" s="74">
        <v>96.5</v>
      </c>
      <c r="C239" s="73">
        <v>98</v>
      </c>
      <c r="D239" s="75">
        <v>95</v>
      </c>
      <c r="E239" s="33">
        <v>100</v>
      </c>
      <c r="F239" s="25">
        <v>96</v>
      </c>
      <c r="G239" s="25">
        <v>98</v>
      </c>
      <c r="H239" s="25">
        <v>96</v>
      </c>
      <c r="I239" s="25"/>
      <c r="J239" s="25"/>
      <c r="K239" s="25"/>
      <c r="L239" s="25"/>
      <c r="M239" s="20">
        <f>SUM(C239:L239)</f>
        <v>583</v>
      </c>
      <c r="N239" s="49">
        <f>IF(COUNT(C239:L239),AVERAGE(C239:L239)," ")</f>
        <v>97.16666666666667</v>
      </c>
      <c r="O239" s="39"/>
    </row>
    <row r="240" spans="1:15" ht="12.75" customHeight="1">
      <c r="A240" s="23"/>
      <c r="B240" s="28">
        <f aca="true" t="shared" si="22" ref="B240:L240">SUM(B236:B239)</f>
        <v>388.70000000000005</v>
      </c>
      <c r="C240" s="20">
        <f t="shared" si="22"/>
        <v>391</v>
      </c>
      <c r="D240" s="20">
        <f t="shared" si="22"/>
        <v>387</v>
      </c>
      <c r="E240" s="20">
        <f t="shared" si="22"/>
        <v>392</v>
      </c>
      <c r="F240" s="20">
        <f t="shared" si="22"/>
        <v>386</v>
      </c>
      <c r="G240" s="20">
        <f t="shared" si="22"/>
        <v>390</v>
      </c>
      <c r="H240" s="20">
        <f t="shared" si="22"/>
        <v>388</v>
      </c>
      <c r="I240" s="20">
        <f t="shared" si="22"/>
        <v>0</v>
      </c>
      <c r="J240" s="20">
        <f t="shared" si="22"/>
        <v>0</v>
      </c>
      <c r="K240" s="20">
        <f t="shared" si="22"/>
        <v>0</v>
      </c>
      <c r="L240" s="20">
        <f t="shared" si="22"/>
        <v>0</v>
      </c>
      <c r="M240" s="20">
        <f>SUM(C240:L240)</f>
        <v>2334</v>
      </c>
      <c r="N240" s="49"/>
      <c r="O240" s="39"/>
    </row>
    <row r="241" spans="1:15" ht="12.75" customHeight="1">
      <c r="A241" s="29" t="s">
        <v>20</v>
      </c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49" t="str">
        <f>IF(COUNT(C241:L241),AVERAGE(C241:L241)," ")</f>
        <v> </v>
      </c>
      <c r="O241" s="39"/>
    </row>
    <row r="242" spans="1:15" ht="12.75" customHeight="1">
      <c r="A242" s="72" t="s">
        <v>49</v>
      </c>
      <c r="B242" s="21">
        <v>98</v>
      </c>
      <c r="C242" s="28">
        <v>98</v>
      </c>
      <c r="D242" s="17">
        <v>99</v>
      </c>
      <c r="E242" s="17">
        <v>98</v>
      </c>
      <c r="F242" s="17">
        <v>96</v>
      </c>
      <c r="G242" s="17">
        <v>97</v>
      </c>
      <c r="H242" s="17">
        <v>99</v>
      </c>
      <c r="I242" s="17"/>
      <c r="J242" s="17"/>
      <c r="K242" s="17"/>
      <c r="L242" s="17"/>
      <c r="M242" s="17">
        <f>SUM(C242:L242)</f>
        <v>587</v>
      </c>
      <c r="N242" s="49">
        <f>IF(COUNT(C242:L242),AVERAGE(C242:L242)," ")</f>
        <v>97.83333333333333</v>
      </c>
      <c r="O242" s="39"/>
    </row>
    <row r="243" spans="1:15" ht="12.75" customHeight="1">
      <c r="A243" s="72" t="s">
        <v>50</v>
      </c>
      <c r="B243" s="21">
        <v>96.8</v>
      </c>
      <c r="C243" s="35">
        <v>99</v>
      </c>
      <c r="D243" s="17">
        <v>95</v>
      </c>
      <c r="E243" s="17">
        <v>97</v>
      </c>
      <c r="F243" s="17">
        <v>97</v>
      </c>
      <c r="G243" s="17">
        <v>98</v>
      </c>
      <c r="H243" s="17">
        <v>96</v>
      </c>
      <c r="I243" s="17"/>
      <c r="J243" s="17"/>
      <c r="K243" s="17"/>
      <c r="L243" s="17"/>
      <c r="M243" s="17">
        <f>SUM(C243:L243)</f>
        <v>582</v>
      </c>
      <c r="N243" s="49">
        <f>IF(COUNT(C243:L243),AVERAGE(C243:L243)," ")</f>
        <v>97</v>
      </c>
      <c r="O243" s="39"/>
    </row>
    <row r="244" spans="1:15" ht="12.75" customHeight="1">
      <c r="A244" s="72" t="s">
        <v>51</v>
      </c>
      <c r="B244" s="20">
        <v>96.6</v>
      </c>
      <c r="C244" s="17">
        <v>91</v>
      </c>
      <c r="D244" s="26">
        <v>96</v>
      </c>
      <c r="E244" s="26">
        <v>94</v>
      </c>
      <c r="F244" s="26">
        <v>97</v>
      </c>
      <c r="G244" s="26">
        <v>94</v>
      </c>
      <c r="H244" s="26">
        <v>98</v>
      </c>
      <c r="I244" s="26"/>
      <c r="J244" s="26"/>
      <c r="K244" s="26"/>
      <c r="L244" s="26"/>
      <c r="M244" s="17">
        <f>SUM(C244:L244)</f>
        <v>570</v>
      </c>
      <c r="N244" s="49">
        <f>IF(COUNT(C244:L244),AVERAGE(C244:L244)," ")</f>
        <v>95</v>
      </c>
      <c r="O244" s="39"/>
    </row>
    <row r="245" spans="1:15" ht="12.75" customHeight="1">
      <c r="A245" s="72" t="s">
        <v>52</v>
      </c>
      <c r="B245" s="34">
        <v>96.5</v>
      </c>
      <c r="C245" s="20">
        <v>93</v>
      </c>
      <c r="D245" s="90">
        <v>93</v>
      </c>
      <c r="E245" s="25">
        <v>94</v>
      </c>
      <c r="F245" s="25">
        <v>95</v>
      </c>
      <c r="G245" s="25">
        <v>97</v>
      </c>
      <c r="H245" s="25">
        <v>96</v>
      </c>
      <c r="I245" s="25"/>
      <c r="J245" s="25"/>
      <c r="K245" s="25"/>
      <c r="L245" s="25"/>
      <c r="M245" s="20">
        <f>SUM(C245:L245)</f>
        <v>568</v>
      </c>
      <c r="N245" s="49">
        <f>IF(COUNT(C245:L245),AVERAGE(C245:L245)," ")</f>
        <v>94.66666666666667</v>
      </c>
      <c r="O245" s="39"/>
    </row>
    <row r="246" spans="1:15" ht="12.75" customHeight="1">
      <c r="A246" s="24"/>
      <c r="B246" s="21">
        <f aca="true" t="shared" si="23" ref="B246:L246">SUM(B242:B245)</f>
        <v>387.9</v>
      </c>
      <c r="C246" s="20">
        <f t="shared" si="23"/>
        <v>381</v>
      </c>
      <c r="D246" s="73">
        <f t="shared" si="23"/>
        <v>383</v>
      </c>
      <c r="E246" s="20">
        <f t="shared" si="23"/>
        <v>383</v>
      </c>
      <c r="F246" s="20">
        <f t="shared" si="23"/>
        <v>385</v>
      </c>
      <c r="G246" s="20">
        <f t="shared" si="23"/>
        <v>386</v>
      </c>
      <c r="H246" s="20">
        <f t="shared" si="23"/>
        <v>389</v>
      </c>
      <c r="I246" s="20">
        <f t="shared" si="23"/>
        <v>0</v>
      </c>
      <c r="J246" s="20">
        <f t="shared" si="23"/>
        <v>0</v>
      </c>
      <c r="K246" s="20">
        <f t="shared" si="23"/>
        <v>0</v>
      </c>
      <c r="L246" s="20">
        <f t="shared" si="23"/>
        <v>0</v>
      </c>
      <c r="M246" s="20">
        <f>SUM(C246:L246)</f>
        <v>2307</v>
      </c>
      <c r="N246" s="80"/>
      <c r="O246" s="39"/>
    </row>
    <row r="247" spans="1:15" ht="12.75" customHeight="1">
      <c r="A247" s="29" t="s">
        <v>29</v>
      </c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80"/>
      <c r="O247" s="39"/>
    </row>
    <row r="248" spans="1:15" ht="12.75" customHeight="1">
      <c r="A248" s="30" t="s">
        <v>53</v>
      </c>
      <c r="B248" s="20">
        <v>98.3</v>
      </c>
      <c r="C248" s="17">
        <v>98</v>
      </c>
      <c r="D248" s="17">
        <v>97</v>
      </c>
      <c r="E248" s="17">
        <v>98</v>
      </c>
      <c r="F248" s="17">
        <v>98</v>
      </c>
      <c r="G248" s="17">
        <v>99</v>
      </c>
      <c r="H248" s="13">
        <v>100</v>
      </c>
      <c r="I248" s="17"/>
      <c r="J248" s="17"/>
      <c r="K248" s="17"/>
      <c r="L248" s="17"/>
      <c r="M248" s="20">
        <f>SUM(C248:L248)</f>
        <v>590</v>
      </c>
      <c r="N248" s="49">
        <f>IF(COUNT(C248:L248),AVERAGE(C248:L248)," ")</f>
        <v>98.33333333333333</v>
      </c>
      <c r="O248" s="39"/>
    </row>
    <row r="249" spans="1:15" ht="12.75" customHeight="1">
      <c r="A249" s="24" t="s">
        <v>54</v>
      </c>
      <c r="B249" s="20">
        <v>97.9</v>
      </c>
      <c r="C249" s="17">
        <v>94</v>
      </c>
      <c r="D249" s="17">
        <v>98</v>
      </c>
      <c r="E249" s="17">
        <v>95</v>
      </c>
      <c r="F249" s="17">
        <v>98</v>
      </c>
      <c r="G249" s="17">
        <v>95</v>
      </c>
      <c r="H249" s="13">
        <v>100</v>
      </c>
      <c r="I249" s="17"/>
      <c r="J249" s="17"/>
      <c r="K249" s="17"/>
      <c r="L249" s="17"/>
      <c r="M249" s="20">
        <f>SUM(C249:L249)</f>
        <v>580</v>
      </c>
      <c r="N249" s="49">
        <f>IF(COUNT(C249:L249),AVERAGE(C249:L249)," ")</f>
        <v>96.66666666666667</v>
      </c>
      <c r="O249" s="39"/>
    </row>
    <row r="250" spans="1:15" ht="12.75" customHeight="1">
      <c r="A250" s="24" t="s">
        <v>55</v>
      </c>
      <c r="B250" s="21">
        <v>95.5</v>
      </c>
      <c r="C250" s="17">
        <v>96</v>
      </c>
      <c r="D250" s="26">
        <v>91</v>
      </c>
      <c r="E250" s="26">
        <v>96</v>
      </c>
      <c r="F250" s="26">
        <v>99</v>
      </c>
      <c r="G250" s="26">
        <v>95</v>
      </c>
      <c r="H250" s="26">
        <v>94</v>
      </c>
      <c r="I250" s="26"/>
      <c r="J250" s="26"/>
      <c r="K250" s="26"/>
      <c r="L250" s="26"/>
      <c r="M250" s="20">
        <f>SUM(C250:L250)</f>
        <v>571</v>
      </c>
      <c r="N250" s="49">
        <f>IF(COUNT(C250:L250),AVERAGE(C250:L250)," ")</f>
        <v>95.16666666666667</v>
      </c>
      <c r="O250" s="39"/>
    </row>
    <row r="251" spans="1:15" ht="12.75" customHeight="1">
      <c r="A251" s="24" t="s">
        <v>56</v>
      </c>
      <c r="B251" s="20">
        <v>94.3</v>
      </c>
      <c r="C251" s="17">
        <v>93</v>
      </c>
      <c r="D251" s="26">
        <v>94</v>
      </c>
      <c r="E251" s="26">
        <v>94</v>
      </c>
      <c r="F251" s="26">
        <v>93</v>
      </c>
      <c r="G251" s="26">
        <v>96</v>
      </c>
      <c r="H251" s="26">
        <v>92</v>
      </c>
      <c r="I251" s="26"/>
      <c r="J251" s="26"/>
      <c r="K251" s="26"/>
      <c r="L251" s="26"/>
      <c r="M251" s="20">
        <f>SUM(C251:L251)</f>
        <v>562</v>
      </c>
      <c r="N251" s="49">
        <f>IF(COUNT(C251:L251),AVERAGE(C251:L251)," ")</f>
        <v>93.66666666666667</v>
      </c>
      <c r="O251" s="39"/>
    </row>
    <row r="252" spans="1:15" ht="12.75" customHeight="1">
      <c r="A252" s="6"/>
      <c r="B252" s="21">
        <f aca="true" t="shared" si="24" ref="B252:L252">SUM(B248:B251)</f>
        <v>386</v>
      </c>
      <c r="C252" s="20">
        <f t="shared" si="24"/>
        <v>381</v>
      </c>
      <c r="D252" s="20">
        <f t="shared" si="24"/>
        <v>380</v>
      </c>
      <c r="E252" s="20">
        <f t="shared" si="24"/>
        <v>383</v>
      </c>
      <c r="F252" s="20">
        <f t="shared" si="24"/>
        <v>388</v>
      </c>
      <c r="G252" s="20">
        <f t="shared" si="24"/>
        <v>385</v>
      </c>
      <c r="H252" s="20">
        <f t="shared" si="24"/>
        <v>386</v>
      </c>
      <c r="I252" s="20">
        <f t="shared" si="24"/>
        <v>0</v>
      </c>
      <c r="J252" s="20">
        <f t="shared" si="24"/>
        <v>0</v>
      </c>
      <c r="K252" s="20">
        <f t="shared" si="24"/>
        <v>0</v>
      </c>
      <c r="L252" s="20">
        <f t="shared" si="24"/>
        <v>0</v>
      </c>
      <c r="M252" s="20">
        <f>SUM(C252:L252)</f>
        <v>2303</v>
      </c>
      <c r="N252" s="80"/>
      <c r="O252" s="39"/>
    </row>
    <row r="253" spans="1:15" ht="12.75" customHeight="1">
      <c r="A253" s="6"/>
      <c r="B253" s="20"/>
      <c r="C253" s="20"/>
      <c r="D253" s="22" t="s">
        <v>7</v>
      </c>
      <c r="E253" s="19" t="s">
        <v>8</v>
      </c>
      <c r="F253" s="19" t="s">
        <v>9</v>
      </c>
      <c r="G253" s="19" t="s">
        <v>10</v>
      </c>
      <c r="H253" s="19" t="s">
        <v>11</v>
      </c>
      <c r="I253" s="19" t="s">
        <v>12</v>
      </c>
      <c r="J253" s="20"/>
      <c r="K253" s="20"/>
      <c r="L253" s="20"/>
      <c r="M253" s="20"/>
      <c r="N253" s="20"/>
      <c r="O253" s="39"/>
    </row>
    <row r="254" spans="1:15" ht="12.75" customHeight="1">
      <c r="A254" s="15" t="str">
        <f>+A235</f>
        <v>City of Truro A</v>
      </c>
      <c r="B254" s="20"/>
      <c r="C254" s="20"/>
      <c r="D254" s="25">
        <f>+J221</f>
        <v>6</v>
      </c>
      <c r="E254" s="25">
        <v>5</v>
      </c>
      <c r="F254" s="25">
        <v>0</v>
      </c>
      <c r="G254" s="25">
        <v>1</v>
      </c>
      <c r="H254" s="25">
        <f>+E254*2+F254</f>
        <v>10</v>
      </c>
      <c r="I254" s="25">
        <f>+M240</f>
        <v>2334</v>
      </c>
      <c r="J254" s="20"/>
      <c r="L254" s="20"/>
      <c r="M254" s="20"/>
      <c r="N254" s="20"/>
      <c r="O254" s="39"/>
    </row>
    <row r="255" spans="1:15" ht="12.75" customHeight="1">
      <c r="A255" s="15" t="str">
        <f>+A229</f>
        <v>St. Austell A</v>
      </c>
      <c r="B255" s="20"/>
      <c r="C255" s="20"/>
      <c r="D255" s="25">
        <f>+J221</f>
        <v>6</v>
      </c>
      <c r="E255" s="25">
        <v>4</v>
      </c>
      <c r="F255" s="25">
        <v>0</v>
      </c>
      <c r="G255" s="25">
        <v>2</v>
      </c>
      <c r="H255" s="25">
        <f>+E255*2+F255</f>
        <v>8</v>
      </c>
      <c r="I255" s="25">
        <f>+M234</f>
        <v>2329</v>
      </c>
      <c r="J255" s="39"/>
      <c r="K255" s="20"/>
      <c r="L255" s="20"/>
      <c r="M255" s="20"/>
      <c r="N255" s="20"/>
      <c r="O255" s="39"/>
    </row>
    <row r="256" spans="1:15" ht="12.75" customHeight="1">
      <c r="A256" s="15" t="str">
        <f>+A241</f>
        <v>Penzance &amp; St. Ives A</v>
      </c>
      <c r="B256" s="20"/>
      <c r="C256" s="20"/>
      <c r="D256" s="25">
        <f>+J221</f>
        <v>6</v>
      </c>
      <c r="E256" s="25">
        <v>2</v>
      </c>
      <c r="F256" s="25">
        <v>1</v>
      </c>
      <c r="G256" s="25">
        <v>3</v>
      </c>
      <c r="H256" s="25">
        <f>+E256*2+F256</f>
        <v>5</v>
      </c>
      <c r="I256" s="25">
        <f>+M246</f>
        <v>2307</v>
      </c>
      <c r="J256" s="5"/>
      <c r="K256" s="5"/>
      <c r="L256" s="5"/>
      <c r="M256" s="5"/>
      <c r="N256" s="5"/>
      <c r="O256" s="39"/>
    </row>
    <row r="257" spans="1:15" ht="12.75" customHeight="1">
      <c r="A257" s="15" t="str">
        <f>+A247</f>
        <v>Hayle A</v>
      </c>
      <c r="B257" s="20"/>
      <c r="C257" s="20"/>
      <c r="D257" s="25">
        <f>+J221</f>
        <v>6</v>
      </c>
      <c r="E257" s="25">
        <v>0</v>
      </c>
      <c r="F257" s="25">
        <v>1</v>
      </c>
      <c r="G257" s="25">
        <v>5</v>
      </c>
      <c r="H257" s="25">
        <f>+E257*2+F257</f>
        <v>1</v>
      </c>
      <c r="I257" s="25">
        <f>+M252</f>
        <v>2303</v>
      </c>
      <c r="J257" s="39"/>
      <c r="K257" s="39"/>
      <c r="L257" s="39"/>
      <c r="M257" s="39"/>
      <c r="N257" s="39"/>
      <c r="O257" s="39"/>
    </row>
    <row r="258" spans="1:15" ht="12.75" customHeight="1">
      <c r="A258" s="72"/>
      <c r="B258" s="73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73"/>
      <c r="N258" s="66"/>
      <c r="O258" s="39"/>
    </row>
    <row r="259" spans="1:15" ht="12.75" customHeight="1">
      <c r="A259" s="72"/>
      <c r="B259" s="74"/>
      <c r="C259" s="35"/>
      <c r="D259" s="38"/>
      <c r="E259" s="38"/>
      <c r="F259" s="38"/>
      <c r="G259" s="38"/>
      <c r="H259" s="38"/>
      <c r="I259" s="38"/>
      <c r="J259" s="38"/>
      <c r="K259" s="38"/>
      <c r="L259" s="38"/>
      <c r="M259" s="73"/>
      <c r="N259" s="66"/>
      <c r="O259" s="39"/>
    </row>
    <row r="260" spans="1:15" ht="12.75" customHeight="1">
      <c r="A260" s="8"/>
      <c r="B260" s="8"/>
      <c r="E260" s="48" t="s">
        <v>5</v>
      </c>
      <c r="O260" s="39"/>
    </row>
    <row r="261" spans="1:15" ht="12.75" customHeight="1">
      <c r="A261" s="8"/>
      <c r="B261" s="8"/>
      <c r="F261" s="48" t="s">
        <v>6</v>
      </c>
      <c r="O261" s="39"/>
    </row>
    <row r="262" spans="5:15" ht="12.75" customHeight="1">
      <c r="E262" s="1"/>
      <c r="G262" s="48" t="s">
        <v>4</v>
      </c>
      <c r="O262" s="39"/>
    </row>
    <row r="263" spans="1:15" ht="12.75" customHeight="1">
      <c r="A263" s="39"/>
      <c r="G263" s="48" t="s">
        <v>40</v>
      </c>
      <c r="O263" s="39"/>
    </row>
    <row r="264" spans="6:15" ht="12.75" customHeight="1">
      <c r="F264" s="48" t="s">
        <v>26</v>
      </c>
      <c r="J264" s="13">
        <v>7</v>
      </c>
      <c r="O264" s="39"/>
    </row>
    <row r="265" spans="6:15" ht="12.75" customHeight="1">
      <c r="F265" s="48"/>
      <c r="O265" s="39"/>
    </row>
    <row r="266" spans="1:15" ht="12.75" customHeight="1">
      <c r="A266" s="2"/>
      <c r="B266" s="32" t="str">
        <f>+A272</f>
        <v>St. Austell A</v>
      </c>
      <c r="C266" s="9"/>
      <c r="D266" s="4"/>
      <c r="E266" s="4"/>
      <c r="F266" s="13">
        <f>+I277</f>
        <v>387</v>
      </c>
      <c r="H266" s="48" t="s">
        <v>141</v>
      </c>
      <c r="J266" s="2" t="str">
        <f>+A290</f>
        <v>Hayle A</v>
      </c>
      <c r="L266" s="2"/>
      <c r="M266" s="2"/>
      <c r="N266" s="13">
        <f>+I295</f>
        <v>375</v>
      </c>
      <c r="O266" s="39"/>
    </row>
    <row r="267" spans="1:15" ht="12.75" customHeight="1">
      <c r="A267" s="6"/>
      <c r="H267" s="13"/>
      <c r="J267" s="10"/>
      <c r="L267" s="5"/>
      <c r="M267" s="5"/>
      <c r="N267" s="13"/>
      <c r="O267" s="39"/>
    </row>
    <row r="268" spans="1:15" ht="12.75" customHeight="1">
      <c r="A268" s="89" t="s">
        <v>148</v>
      </c>
      <c r="B268" s="2" t="str">
        <f>+A278</f>
        <v>City of Truro A</v>
      </c>
      <c r="C268" s="11"/>
      <c r="D268" s="7"/>
      <c r="E268" s="7"/>
      <c r="F268" s="13">
        <f>+I283</f>
        <v>386</v>
      </c>
      <c r="H268" s="48" t="s">
        <v>143</v>
      </c>
      <c r="J268" s="2" t="str">
        <f>+A284</f>
        <v>Penzance &amp; St. Ives A</v>
      </c>
      <c r="K268" s="11"/>
      <c r="L268" s="7"/>
      <c r="M268" s="7"/>
      <c r="N268" s="13">
        <f>+I289</f>
        <v>392</v>
      </c>
      <c r="O268" s="39"/>
    </row>
    <row r="269" spans="1:15" ht="12.75" customHeight="1">
      <c r="A269" s="59"/>
      <c r="B269" s="50"/>
      <c r="C269" s="11"/>
      <c r="D269" s="7"/>
      <c r="E269" s="7"/>
      <c r="F269" s="13"/>
      <c r="H269" s="13"/>
      <c r="O269" s="39"/>
    </row>
    <row r="270" spans="1:15" ht="12.75" customHeight="1">
      <c r="A270" s="59"/>
      <c r="H270" s="13"/>
      <c r="O270" s="39"/>
    </row>
    <row r="271" spans="1:15" ht="12.75" customHeight="1">
      <c r="A271" s="6"/>
      <c r="B271" s="4" t="s">
        <v>1</v>
      </c>
      <c r="C271" s="45" t="s">
        <v>3</v>
      </c>
      <c r="D271" s="7"/>
      <c r="E271" s="7"/>
      <c r="F271" s="5"/>
      <c r="G271" s="5"/>
      <c r="H271" s="12"/>
      <c r="I271" s="5"/>
      <c r="J271" s="5"/>
      <c r="K271" s="5"/>
      <c r="L271" s="5"/>
      <c r="M271" s="5"/>
      <c r="N271" s="5"/>
      <c r="O271" s="39"/>
    </row>
    <row r="272" spans="1:15" ht="12.75" customHeight="1">
      <c r="A272" s="3" t="s">
        <v>27</v>
      </c>
      <c r="B272" s="4" t="s">
        <v>0</v>
      </c>
      <c r="C272" s="46">
        <v>1</v>
      </c>
      <c r="D272" s="46">
        <v>2</v>
      </c>
      <c r="E272" s="46">
        <v>3</v>
      </c>
      <c r="F272" s="46">
        <v>4</v>
      </c>
      <c r="G272" s="46">
        <v>5</v>
      </c>
      <c r="H272" s="46">
        <v>6</v>
      </c>
      <c r="I272" s="46">
        <v>7</v>
      </c>
      <c r="J272" s="46">
        <v>8</v>
      </c>
      <c r="K272" s="46">
        <v>9</v>
      </c>
      <c r="L272" s="46">
        <v>10</v>
      </c>
      <c r="M272" s="14" t="s">
        <v>2</v>
      </c>
      <c r="N272" s="14" t="s">
        <v>0</v>
      </c>
      <c r="O272" s="39"/>
    </row>
    <row r="273" spans="1:15" ht="12.75" customHeight="1">
      <c r="A273" s="16" t="s">
        <v>41</v>
      </c>
      <c r="B273" s="18">
        <v>97.7</v>
      </c>
      <c r="C273" s="28">
        <v>96</v>
      </c>
      <c r="D273" s="17">
        <v>95</v>
      </c>
      <c r="E273" s="17">
        <v>97</v>
      </c>
      <c r="F273" s="17">
        <v>97</v>
      </c>
      <c r="G273" s="17">
        <v>95</v>
      </c>
      <c r="H273" s="17">
        <v>98</v>
      </c>
      <c r="I273" s="17">
        <v>98</v>
      </c>
      <c r="J273" s="17"/>
      <c r="K273" s="17"/>
      <c r="L273" s="17"/>
      <c r="M273" s="17">
        <f>SUM(C273:L273)</f>
        <v>676</v>
      </c>
      <c r="N273" s="49">
        <f>IF(COUNT(C273:L273),AVERAGE(C273:L273)," ")</f>
        <v>96.57142857142857</v>
      </c>
      <c r="O273" s="39"/>
    </row>
    <row r="274" spans="1:15" ht="12.75" customHeight="1">
      <c r="A274" s="16" t="s">
        <v>42</v>
      </c>
      <c r="B274" s="17">
        <v>97.6</v>
      </c>
      <c r="C274" s="28">
        <v>98</v>
      </c>
      <c r="D274" s="17">
        <v>97</v>
      </c>
      <c r="E274" s="17">
        <v>98</v>
      </c>
      <c r="F274" s="17">
        <v>97</v>
      </c>
      <c r="G274" s="17">
        <v>99</v>
      </c>
      <c r="H274" s="17">
        <v>98</v>
      </c>
      <c r="I274" s="17">
        <v>98</v>
      </c>
      <c r="J274" s="17"/>
      <c r="K274" s="17"/>
      <c r="L274" s="17"/>
      <c r="M274" s="17">
        <f>SUM(C274:L274)</f>
        <v>685</v>
      </c>
      <c r="N274" s="49">
        <f>IF(COUNT(C274:L274),AVERAGE(C274:L274)," ")</f>
        <v>97.85714285714286</v>
      </c>
      <c r="O274" s="39"/>
    </row>
    <row r="275" spans="1:15" ht="12.75" customHeight="1">
      <c r="A275" s="16" t="s">
        <v>43</v>
      </c>
      <c r="B275" s="17">
        <v>97.5</v>
      </c>
      <c r="C275" s="17">
        <v>99</v>
      </c>
      <c r="D275" s="47">
        <v>94</v>
      </c>
      <c r="E275" s="17">
        <v>95</v>
      </c>
      <c r="F275" s="17">
        <v>99</v>
      </c>
      <c r="G275" s="17">
        <v>99</v>
      </c>
      <c r="H275" s="17">
        <v>99</v>
      </c>
      <c r="I275" s="17">
        <v>96</v>
      </c>
      <c r="J275" s="17"/>
      <c r="K275" s="17"/>
      <c r="L275" s="17"/>
      <c r="M275" s="17">
        <f>SUM(C275:L275)</f>
        <v>681</v>
      </c>
      <c r="N275" s="49">
        <f>IF(COUNT(C275:L275),AVERAGE(C275:L275)," ")</f>
        <v>97.28571428571429</v>
      </c>
      <c r="O275" s="39"/>
    </row>
    <row r="276" spans="1:15" ht="12.75" customHeight="1">
      <c r="A276" s="16" t="s">
        <v>44</v>
      </c>
      <c r="B276" s="31">
        <v>96.6</v>
      </c>
      <c r="C276" s="20">
        <v>95</v>
      </c>
      <c r="D276" s="25">
        <v>96</v>
      </c>
      <c r="E276" s="20">
        <v>98</v>
      </c>
      <c r="F276" s="20">
        <v>97</v>
      </c>
      <c r="G276" s="20">
        <v>97</v>
      </c>
      <c r="H276" s="20">
        <v>96</v>
      </c>
      <c r="I276" s="20">
        <v>95</v>
      </c>
      <c r="J276" s="20"/>
      <c r="K276" s="20"/>
      <c r="L276" s="20"/>
      <c r="M276" s="20">
        <f>SUM(C276:L276)</f>
        <v>674</v>
      </c>
      <c r="N276" s="49">
        <f>IF(COUNT(C276:L276),AVERAGE(C276:L276)," ")</f>
        <v>96.28571428571429</v>
      </c>
      <c r="O276" s="39"/>
    </row>
    <row r="277" spans="1:15" ht="12.75" customHeight="1">
      <c r="A277" s="24"/>
      <c r="B277" s="21">
        <f aca="true" t="shared" si="25" ref="B277:L277">SUM(B273:B276)</f>
        <v>389.4</v>
      </c>
      <c r="C277" s="20">
        <f t="shared" si="25"/>
        <v>388</v>
      </c>
      <c r="D277" s="20">
        <f t="shared" si="25"/>
        <v>382</v>
      </c>
      <c r="E277" s="20">
        <f t="shared" si="25"/>
        <v>388</v>
      </c>
      <c r="F277" s="20">
        <f t="shared" si="25"/>
        <v>390</v>
      </c>
      <c r="G277" s="20">
        <f t="shared" si="25"/>
        <v>390</v>
      </c>
      <c r="H277" s="20">
        <f t="shared" si="25"/>
        <v>391</v>
      </c>
      <c r="I277" s="20">
        <f t="shared" si="25"/>
        <v>387</v>
      </c>
      <c r="J277" s="20">
        <f t="shared" si="25"/>
        <v>0</v>
      </c>
      <c r="K277" s="20">
        <f t="shared" si="25"/>
        <v>0</v>
      </c>
      <c r="L277" s="20">
        <f t="shared" si="25"/>
        <v>0</v>
      </c>
      <c r="M277" s="20">
        <f>SUM(C277:L277)</f>
        <v>2716</v>
      </c>
      <c r="N277" s="49"/>
      <c r="O277" s="39"/>
    </row>
    <row r="278" spans="1:15" ht="12.75" customHeight="1">
      <c r="A278" s="29" t="s">
        <v>36</v>
      </c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49" t="str">
        <f>IF(COUNT(C278:L278),AVERAGE(C278:L278)," ")</f>
        <v> </v>
      </c>
      <c r="O278" s="39"/>
    </row>
    <row r="279" spans="1:15" ht="12.75" customHeight="1">
      <c r="A279" s="72" t="s">
        <v>45</v>
      </c>
      <c r="B279" s="73">
        <v>97.7</v>
      </c>
      <c r="C279" s="67">
        <v>97</v>
      </c>
      <c r="D279" s="35">
        <v>97</v>
      </c>
      <c r="E279" s="17">
        <v>97</v>
      </c>
      <c r="F279" s="17">
        <v>96</v>
      </c>
      <c r="G279" s="17">
        <v>97</v>
      </c>
      <c r="H279" s="17">
        <v>97</v>
      </c>
      <c r="I279" s="17">
        <v>96</v>
      </c>
      <c r="J279" s="17"/>
      <c r="K279" s="17"/>
      <c r="L279" s="17"/>
      <c r="M279" s="17">
        <f>SUM(C279:L279)</f>
        <v>677</v>
      </c>
      <c r="N279" s="49">
        <f>IF(COUNT(C279:L279),AVERAGE(C279:L279)," ")</f>
        <v>96.71428571428571</v>
      </c>
      <c r="O279" s="39"/>
    </row>
    <row r="280" spans="1:15" ht="12.75" customHeight="1">
      <c r="A280" s="72" t="s">
        <v>46</v>
      </c>
      <c r="B280" s="74">
        <v>97.4</v>
      </c>
      <c r="C280" s="67">
        <v>98</v>
      </c>
      <c r="D280" s="35">
        <v>98</v>
      </c>
      <c r="E280" s="17">
        <v>98</v>
      </c>
      <c r="F280" s="17">
        <v>98</v>
      </c>
      <c r="G280" s="17">
        <v>98</v>
      </c>
      <c r="H280" s="17">
        <v>97</v>
      </c>
      <c r="I280" s="17">
        <v>97</v>
      </c>
      <c r="J280" s="17"/>
      <c r="K280" s="17"/>
      <c r="L280" s="17"/>
      <c r="M280" s="17">
        <f>SUM(C280:L280)</f>
        <v>684</v>
      </c>
      <c r="N280" s="49">
        <f>IF(COUNT(C280:L280),AVERAGE(C280:L280)," ")</f>
        <v>97.71428571428571</v>
      </c>
      <c r="O280" s="39"/>
    </row>
    <row r="281" spans="1:15" ht="12.75" customHeight="1">
      <c r="A281" s="72" t="s">
        <v>47</v>
      </c>
      <c r="B281" s="74">
        <v>97.1</v>
      </c>
      <c r="C281" s="67">
        <v>98</v>
      </c>
      <c r="D281" s="38">
        <v>97</v>
      </c>
      <c r="E281" s="26">
        <v>97</v>
      </c>
      <c r="F281" s="26">
        <v>96</v>
      </c>
      <c r="G281" s="26">
        <v>97</v>
      </c>
      <c r="H281" s="26">
        <v>98</v>
      </c>
      <c r="I281" s="26">
        <v>98</v>
      </c>
      <c r="J281" s="26"/>
      <c r="K281" s="26"/>
      <c r="L281" s="26"/>
      <c r="M281" s="17">
        <f>SUM(C281:L281)</f>
        <v>681</v>
      </c>
      <c r="N281" s="49">
        <f>IF(COUNT(C281:L281),AVERAGE(C281:L281)," ")</f>
        <v>97.28571428571429</v>
      </c>
      <c r="O281" s="39"/>
    </row>
    <row r="282" spans="1:15" ht="12.75" customHeight="1">
      <c r="A282" s="72" t="s">
        <v>48</v>
      </c>
      <c r="B282" s="74">
        <v>96.5</v>
      </c>
      <c r="C282" s="73">
        <v>98</v>
      </c>
      <c r="D282" s="75">
        <v>95</v>
      </c>
      <c r="E282" s="33">
        <v>100</v>
      </c>
      <c r="F282" s="25">
        <v>96</v>
      </c>
      <c r="G282" s="25">
        <v>98</v>
      </c>
      <c r="H282" s="25">
        <v>96</v>
      </c>
      <c r="I282" s="25">
        <v>95</v>
      </c>
      <c r="J282" s="25"/>
      <c r="K282" s="25"/>
      <c r="L282" s="25"/>
      <c r="M282" s="20">
        <f>SUM(C282:L282)</f>
        <v>678</v>
      </c>
      <c r="N282" s="49">
        <f>IF(COUNT(C282:L282),AVERAGE(C282:L282)," ")</f>
        <v>96.85714285714286</v>
      </c>
      <c r="O282" s="39"/>
    </row>
    <row r="283" spans="1:15" ht="12.75" customHeight="1">
      <c r="A283" s="23"/>
      <c r="B283" s="28">
        <f aca="true" t="shared" si="26" ref="B283:L283">SUM(B279:B282)</f>
        <v>388.70000000000005</v>
      </c>
      <c r="C283" s="20">
        <f t="shared" si="26"/>
        <v>391</v>
      </c>
      <c r="D283" s="20">
        <f t="shared" si="26"/>
        <v>387</v>
      </c>
      <c r="E283" s="20">
        <f t="shared" si="26"/>
        <v>392</v>
      </c>
      <c r="F283" s="20">
        <f t="shared" si="26"/>
        <v>386</v>
      </c>
      <c r="G283" s="20">
        <f t="shared" si="26"/>
        <v>390</v>
      </c>
      <c r="H283" s="20">
        <f t="shared" si="26"/>
        <v>388</v>
      </c>
      <c r="I283" s="20">
        <f t="shared" si="26"/>
        <v>386</v>
      </c>
      <c r="J283" s="20">
        <f t="shared" si="26"/>
        <v>0</v>
      </c>
      <c r="K283" s="20">
        <f t="shared" si="26"/>
        <v>0</v>
      </c>
      <c r="L283" s="20">
        <f t="shared" si="26"/>
        <v>0</v>
      </c>
      <c r="M283" s="20">
        <f>SUM(C283:L283)</f>
        <v>2720</v>
      </c>
      <c r="N283" s="49"/>
      <c r="O283" s="39"/>
    </row>
    <row r="284" spans="1:15" ht="12.75" customHeight="1">
      <c r="A284" s="29" t="s">
        <v>20</v>
      </c>
      <c r="B284" s="19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49" t="str">
        <f>IF(COUNT(C284:L284),AVERAGE(C284:L284)," ")</f>
        <v> </v>
      </c>
      <c r="O284" s="39"/>
    </row>
    <row r="285" spans="1:15" ht="12.75" customHeight="1">
      <c r="A285" s="72" t="s">
        <v>49</v>
      </c>
      <c r="B285" s="21">
        <v>98</v>
      </c>
      <c r="C285" s="28">
        <v>98</v>
      </c>
      <c r="D285" s="17">
        <v>99</v>
      </c>
      <c r="E285" s="17">
        <v>98</v>
      </c>
      <c r="F285" s="17">
        <v>96</v>
      </c>
      <c r="G285" s="17">
        <v>97</v>
      </c>
      <c r="H285" s="17">
        <v>99</v>
      </c>
      <c r="I285" s="13">
        <v>100</v>
      </c>
      <c r="J285" s="17"/>
      <c r="K285" s="17"/>
      <c r="L285" s="17"/>
      <c r="M285" s="17">
        <f>SUM(C285:L285)</f>
        <v>687</v>
      </c>
      <c r="N285" s="49">
        <f>IF(COUNT(C285:L285),AVERAGE(C285:L285)," ")</f>
        <v>98.14285714285714</v>
      </c>
      <c r="O285" s="39"/>
    </row>
    <row r="286" spans="1:15" ht="12.75" customHeight="1">
      <c r="A286" s="72" t="s">
        <v>50</v>
      </c>
      <c r="B286" s="21">
        <v>96.8</v>
      </c>
      <c r="C286" s="35">
        <v>99</v>
      </c>
      <c r="D286" s="17">
        <v>95</v>
      </c>
      <c r="E286" s="17">
        <v>97</v>
      </c>
      <c r="F286" s="17">
        <v>97</v>
      </c>
      <c r="G286" s="17">
        <v>98</v>
      </c>
      <c r="H286" s="17">
        <v>96</v>
      </c>
      <c r="I286" s="17">
        <v>97</v>
      </c>
      <c r="J286" s="17"/>
      <c r="K286" s="17"/>
      <c r="L286" s="17"/>
      <c r="M286" s="17">
        <f>SUM(C286:L286)</f>
        <v>679</v>
      </c>
      <c r="N286" s="49">
        <f>IF(COUNT(C286:L286),AVERAGE(C286:L286)," ")</f>
        <v>97</v>
      </c>
      <c r="O286" s="39"/>
    </row>
    <row r="287" spans="1:15" ht="12.75" customHeight="1">
      <c r="A287" s="72" t="s">
        <v>51</v>
      </c>
      <c r="B287" s="20">
        <v>96.6</v>
      </c>
      <c r="C287" s="17">
        <v>91</v>
      </c>
      <c r="D287" s="26">
        <v>96</v>
      </c>
      <c r="E287" s="26">
        <v>94</v>
      </c>
      <c r="F287" s="26">
        <v>97</v>
      </c>
      <c r="G287" s="26">
        <v>94</v>
      </c>
      <c r="H287" s="26">
        <v>98</v>
      </c>
      <c r="I287" s="26">
        <v>99</v>
      </c>
      <c r="J287" s="26"/>
      <c r="K287" s="26"/>
      <c r="L287" s="26"/>
      <c r="M287" s="17">
        <f>SUM(C287:L287)</f>
        <v>669</v>
      </c>
      <c r="N287" s="49">
        <f>IF(COUNT(C287:L287),AVERAGE(C287:L287)," ")</f>
        <v>95.57142857142857</v>
      </c>
      <c r="O287" s="39"/>
    </row>
    <row r="288" spans="1:15" ht="12.75" customHeight="1">
      <c r="A288" s="72" t="s">
        <v>52</v>
      </c>
      <c r="B288" s="34">
        <v>96.5</v>
      </c>
      <c r="C288" s="20">
        <v>93</v>
      </c>
      <c r="D288" s="90">
        <v>93</v>
      </c>
      <c r="E288" s="25">
        <v>94</v>
      </c>
      <c r="F288" s="25">
        <v>95</v>
      </c>
      <c r="G288" s="25">
        <v>97</v>
      </c>
      <c r="H288" s="25">
        <v>96</v>
      </c>
      <c r="I288" s="25">
        <v>96</v>
      </c>
      <c r="J288" s="25"/>
      <c r="K288" s="25"/>
      <c r="L288" s="25"/>
      <c r="M288" s="20">
        <f>SUM(C288:L288)</f>
        <v>664</v>
      </c>
      <c r="N288" s="49">
        <f>IF(COUNT(C288:L288),AVERAGE(C288:L288)," ")</f>
        <v>94.85714285714286</v>
      </c>
      <c r="O288" s="39"/>
    </row>
    <row r="289" spans="1:15" ht="12.75" customHeight="1">
      <c r="A289" s="24"/>
      <c r="B289" s="21">
        <f aca="true" t="shared" si="27" ref="B289:L289">SUM(B285:B288)</f>
        <v>387.9</v>
      </c>
      <c r="C289" s="20">
        <f t="shared" si="27"/>
        <v>381</v>
      </c>
      <c r="D289" s="73">
        <f t="shared" si="27"/>
        <v>383</v>
      </c>
      <c r="E289" s="20">
        <f t="shared" si="27"/>
        <v>383</v>
      </c>
      <c r="F289" s="20">
        <f t="shared" si="27"/>
        <v>385</v>
      </c>
      <c r="G289" s="20">
        <f t="shared" si="27"/>
        <v>386</v>
      </c>
      <c r="H289" s="20">
        <f t="shared" si="27"/>
        <v>389</v>
      </c>
      <c r="I289" s="20">
        <f t="shared" si="27"/>
        <v>392</v>
      </c>
      <c r="J289" s="20">
        <f t="shared" si="27"/>
        <v>0</v>
      </c>
      <c r="K289" s="20">
        <f t="shared" si="27"/>
        <v>0</v>
      </c>
      <c r="L289" s="20">
        <f t="shared" si="27"/>
        <v>0</v>
      </c>
      <c r="M289" s="20">
        <f>SUM(C289:L289)</f>
        <v>2699</v>
      </c>
      <c r="N289" s="80"/>
      <c r="O289" s="39"/>
    </row>
    <row r="290" spans="1:15" ht="12.75" customHeight="1">
      <c r="A290" s="29" t="s">
        <v>29</v>
      </c>
      <c r="B290" s="19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80"/>
      <c r="O290" s="39"/>
    </row>
    <row r="291" spans="1:15" ht="12.75" customHeight="1">
      <c r="A291" s="30" t="s">
        <v>53</v>
      </c>
      <c r="B291" s="20">
        <v>98.3</v>
      </c>
      <c r="C291" s="17">
        <v>98</v>
      </c>
      <c r="D291" s="17">
        <v>97</v>
      </c>
      <c r="E291" s="17">
        <v>98</v>
      </c>
      <c r="F291" s="17">
        <v>98</v>
      </c>
      <c r="G291" s="17">
        <v>99</v>
      </c>
      <c r="H291" s="13">
        <v>100</v>
      </c>
      <c r="I291" s="17">
        <v>98</v>
      </c>
      <c r="J291" s="17"/>
      <c r="K291" s="17"/>
      <c r="L291" s="17"/>
      <c r="M291" s="20">
        <f>SUM(C291:L291)</f>
        <v>688</v>
      </c>
      <c r="N291" s="49">
        <f>IF(COUNT(C291:L291),AVERAGE(C291:L291)," ")</f>
        <v>98.28571428571429</v>
      </c>
      <c r="O291" s="39"/>
    </row>
    <row r="292" spans="1:15" ht="12.75" customHeight="1">
      <c r="A292" s="24" t="s">
        <v>54</v>
      </c>
      <c r="B292" s="20">
        <v>97.9</v>
      </c>
      <c r="C292" s="17">
        <v>94</v>
      </c>
      <c r="D292" s="17">
        <v>98</v>
      </c>
      <c r="E292" s="17">
        <v>95</v>
      </c>
      <c r="F292" s="17">
        <v>98</v>
      </c>
      <c r="G292" s="17">
        <v>95</v>
      </c>
      <c r="H292" s="13">
        <v>100</v>
      </c>
      <c r="I292" s="17">
        <v>93</v>
      </c>
      <c r="J292" s="17"/>
      <c r="K292" s="17"/>
      <c r="L292" s="17"/>
      <c r="M292" s="20">
        <f>SUM(C292:L292)</f>
        <v>673</v>
      </c>
      <c r="N292" s="49">
        <f>IF(COUNT(C292:L292),AVERAGE(C292:L292)," ")</f>
        <v>96.14285714285714</v>
      </c>
      <c r="O292" s="39"/>
    </row>
    <row r="293" spans="1:15" ht="12.75" customHeight="1">
      <c r="A293" s="24" t="s">
        <v>55</v>
      </c>
      <c r="B293" s="21">
        <v>95.5</v>
      </c>
      <c r="C293" s="17">
        <v>96</v>
      </c>
      <c r="D293" s="26">
        <v>91</v>
      </c>
      <c r="E293" s="26">
        <v>96</v>
      </c>
      <c r="F293" s="26">
        <v>99</v>
      </c>
      <c r="G293" s="26">
        <v>95</v>
      </c>
      <c r="H293" s="26">
        <v>94</v>
      </c>
      <c r="I293" s="26">
        <v>93</v>
      </c>
      <c r="J293" s="26"/>
      <c r="K293" s="26"/>
      <c r="L293" s="26"/>
      <c r="M293" s="20">
        <f>SUM(C293:L293)</f>
        <v>664</v>
      </c>
      <c r="N293" s="49">
        <f>IF(COUNT(C293:L293),AVERAGE(C293:L293)," ")</f>
        <v>94.85714285714286</v>
      </c>
      <c r="O293" s="39"/>
    </row>
    <row r="294" spans="1:15" ht="12.75" customHeight="1">
      <c r="A294" s="24" t="s">
        <v>56</v>
      </c>
      <c r="B294" s="20">
        <v>94.3</v>
      </c>
      <c r="C294" s="17">
        <v>93</v>
      </c>
      <c r="D294" s="26">
        <v>94</v>
      </c>
      <c r="E294" s="26">
        <v>94</v>
      </c>
      <c r="F294" s="26">
        <v>93</v>
      </c>
      <c r="G294" s="26">
        <v>96</v>
      </c>
      <c r="H294" s="26">
        <v>92</v>
      </c>
      <c r="I294" s="26">
        <v>91</v>
      </c>
      <c r="J294" s="26"/>
      <c r="K294" s="26"/>
      <c r="L294" s="26"/>
      <c r="M294" s="20">
        <f>SUM(C294:L294)</f>
        <v>653</v>
      </c>
      <c r="N294" s="49">
        <f>IF(COUNT(C294:L294),AVERAGE(C294:L294)," ")</f>
        <v>93.28571428571429</v>
      </c>
      <c r="O294" s="39"/>
    </row>
    <row r="295" spans="1:15" ht="12.75" customHeight="1">
      <c r="A295" s="6"/>
      <c r="B295" s="21">
        <f aca="true" t="shared" si="28" ref="B295:L295">SUM(B291:B294)</f>
        <v>386</v>
      </c>
      <c r="C295" s="20">
        <f t="shared" si="28"/>
        <v>381</v>
      </c>
      <c r="D295" s="20">
        <f t="shared" si="28"/>
        <v>380</v>
      </c>
      <c r="E295" s="20">
        <f t="shared" si="28"/>
        <v>383</v>
      </c>
      <c r="F295" s="20">
        <f t="shared" si="28"/>
        <v>388</v>
      </c>
      <c r="G295" s="20">
        <f t="shared" si="28"/>
        <v>385</v>
      </c>
      <c r="H295" s="20">
        <f t="shared" si="28"/>
        <v>386</v>
      </c>
      <c r="I295" s="20">
        <f t="shared" si="28"/>
        <v>375</v>
      </c>
      <c r="J295" s="20">
        <f t="shared" si="28"/>
        <v>0</v>
      </c>
      <c r="K295" s="20">
        <f t="shared" si="28"/>
        <v>0</v>
      </c>
      <c r="L295" s="20">
        <f t="shared" si="28"/>
        <v>0</v>
      </c>
      <c r="M295" s="20">
        <f>SUM(C295:L295)</f>
        <v>2678</v>
      </c>
      <c r="N295" s="80"/>
      <c r="O295" s="39"/>
    </row>
    <row r="296" spans="1:15" ht="12.75" customHeight="1">
      <c r="A296" s="6"/>
      <c r="B296" s="20"/>
      <c r="C296" s="20"/>
      <c r="D296" s="22" t="s">
        <v>7</v>
      </c>
      <c r="E296" s="19" t="s">
        <v>8</v>
      </c>
      <c r="F296" s="19" t="s">
        <v>9</v>
      </c>
      <c r="G296" s="19" t="s">
        <v>10</v>
      </c>
      <c r="H296" s="19" t="s">
        <v>11</v>
      </c>
      <c r="I296" s="19" t="s">
        <v>12</v>
      </c>
      <c r="J296" s="20"/>
      <c r="K296" s="20"/>
      <c r="L296" s="20"/>
      <c r="M296" s="20"/>
      <c r="N296" s="20"/>
      <c r="O296" s="39"/>
    </row>
    <row r="297" spans="1:15" ht="12.75" customHeight="1">
      <c r="A297" s="15" t="str">
        <f>+A278</f>
        <v>City of Truro A</v>
      </c>
      <c r="B297" s="20"/>
      <c r="C297" s="20"/>
      <c r="D297" s="25">
        <f>+J264</f>
        <v>7</v>
      </c>
      <c r="E297" s="25">
        <v>5</v>
      </c>
      <c r="F297" s="25">
        <v>0</v>
      </c>
      <c r="G297" s="25">
        <v>2</v>
      </c>
      <c r="H297" s="25">
        <f>+E297*2+F297</f>
        <v>10</v>
      </c>
      <c r="I297" s="25">
        <f>+M283</f>
        <v>2720</v>
      </c>
      <c r="J297" s="20"/>
      <c r="L297" s="20"/>
      <c r="M297" s="20"/>
      <c r="N297" s="20"/>
      <c r="O297" s="39"/>
    </row>
    <row r="298" spans="1:15" ht="12.75" customHeight="1">
      <c r="A298" s="15" t="str">
        <f>+A272</f>
        <v>St. Austell A</v>
      </c>
      <c r="B298" s="20"/>
      <c r="C298" s="20"/>
      <c r="D298" s="25">
        <f>+J264</f>
        <v>7</v>
      </c>
      <c r="E298" s="25">
        <v>5</v>
      </c>
      <c r="F298" s="25">
        <v>0</v>
      </c>
      <c r="G298" s="25">
        <v>2</v>
      </c>
      <c r="H298" s="25">
        <f>+E298*2+F298</f>
        <v>10</v>
      </c>
      <c r="I298" s="25">
        <f>+M277</f>
        <v>2716</v>
      </c>
      <c r="J298" s="39"/>
      <c r="K298" s="20"/>
      <c r="L298" s="20"/>
      <c r="M298" s="20"/>
      <c r="N298" s="20"/>
      <c r="O298" s="39"/>
    </row>
    <row r="299" spans="1:15" ht="12.75" customHeight="1">
      <c r="A299" s="15" t="str">
        <f>+A284</f>
        <v>Penzance &amp; St. Ives A</v>
      </c>
      <c r="B299" s="20"/>
      <c r="C299" s="20"/>
      <c r="D299" s="25">
        <f>+J264</f>
        <v>7</v>
      </c>
      <c r="E299" s="25">
        <v>3</v>
      </c>
      <c r="F299" s="25">
        <v>1</v>
      </c>
      <c r="G299" s="25">
        <v>3</v>
      </c>
      <c r="H299" s="25">
        <f>+E299*2+F299</f>
        <v>7</v>
      </c>
      <c r="I299" s="25">
        <f>+M289</f>
        <v>2699</v>
      </c>
      <c r="J299" s="5"/>
      <c r="K299" s="5"/>
      <c r="L299" s="5"/>
      <c r="M299" s="5"/>
      <c r="N299" s="5"/>
      <c r="O299" s="39"/>
    </row>
    <row r="300" spans="1:15" ht="12.75" customHeight="1">
      <c r="A300" s="15" t="str">
        <f>+A290</f>
        <v>Hayle A</v>
      </c>
      <c r="B300" s="20"/>
      <c r="C300" s="20"/>
      <c r="D300" s="25">
        <f>+J264</f>
        <v>7</v>
      </c>
      <c r="E300" s="25">
        <v>0</v>
      </c>
      <c r="F300" s="25">
        <v>1</v>
      </c>
      <c r="G300" s="25">
        <v>6</v>
      </c>
      <c r="H300" s="25">
        <f>+E300*2+F300</f>
        <v>1</v>
      </c>
      <c r="I300" s="25">
        <f>+M295</f>
        <v>2678</v>
      </c>
      <c r="J300" s="39"/>
      <c r="K300" s="39"/>
      <c r="L300" s="39"/>
      <c r="M300" s="39"/>
      <c r="N300" s="39"/>
      <c r="O300" s="39"/>
    </row>
    <row r="301" spans="1:15" ht="12.75" customHeight="1">
      <c r="A301" s="43"/>
      <c r="B301" s="67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66"/>
      <c r="O301" s="39"/>
    </row>
    <row r="302" spans="1:15" ht="12.75" customHeight="1">
      <c r="A302" s="69"/>
      <c r="B302" s="44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66"/>
      <c r="O302" s="39"/>
    </row>
    <row r="303" spans="1:15" ht="12.75" customHeight="1">
      <c r="A303" s="8"/>
      <c r="B303" s="8"/>
      <c r="E303" s="48" t="s">
        <v>5</v>
      </c>
      <c r="O303" s="39"/>
    </row>
    <row r="304" spans="1:15" ht="12.75" customHeight="1">
      <c r="A304" s="8"/>
      <c r="B304" s="8"/>
      <c r="F304" s="48" t="s">
        <v>6</v>
      </c>
      <c r="O304" s="39"/>
    </row>
    <row r="305" spans="5:15" ht="12.75" customHeight="1">
      <c r="E305" s="1"/>
      <c r="G305" s="48" t="s">
        <v>4</v>
      </c>
      <c r="O305" s="39"/>
    </row>
    <row r="306" spans="1:15" ht="12.75" customHeight="1">
      <c r="A306" s="39"/>
      <c r="G306" s="48" t="s">
        <v>40</v>
      </c>
      <c r="O306" s="39"/>
    </row>
    <row r="307" spans="6:15" ht="12.75" customHeight="1">
      <c r="F307" s="48" t="s">
        <v>26</v>
      </c>
      <c r="J307" s="13">
        <v>8</v>
      </c>
      <c r="O307" s="39"/>
    </row>
    <row r="308" spans="6:15" ht="12.75" customHeight="1">
      <c r="F308" s="48"/>
      <c r="O308" s="39"/>
    </row>
    <row r="309" spans="1:15" ht="12.75" customHeight="1">
      <c r="A309" s="2"/>
      <c r="B309" s="32" t="str">
        <f>+A315</f>
        <v>St. Austell A</v>
      </c>
      <c r="C309" s="9"/>
      <c r="D309" s="4"/>
      <c r="E309" s="4"/>
      <c r="F309" s="13">
        <f>+J320</f>
        <v>385</v>
      </c>
      <c r="H309" s="48" t="s">
        <v>143</v>
      </c>
      <c r="J309" s="2" t="str">
        <f>+A327</f>
        <v>Penzance &amp; St. Ives A</v>
      </c>
      <c r="K309" s="11"/>
      <c r="L309" s="7"/>
      <c r="M309" s="7"/>
      <c r="N309" s="13">
        <f>+J332</f>
        <v>392</v>
      </c>
      <c r="O309" s="39"/>
    </row>
    <row r="310" spans="1:15" ht="12.75" customHeight="1">
      <c r="A310" s="6"/>
      <c r="H310" s="13"/>
      <c r="J310" s="10"/>
      <c r="L310" s="5"/>
      <c r="M310" s="5"/>
      <c r="N310" s="13"/>
      <c r="O310" s="39"/>
    </row>
    <row r="311" spans="1:15" ht="12.75" customHeight="1">
      <c r="A311" s="89" t="s">
        <v>148</v>
      </c>
      <c r="B311" s="2" t="str">
        <f>+A321</f>
        <v>City of Truro A</v>
      </c>
      <c r="C311" s="11"/>
      <c r="D311" s="7"/>
      <c r="E311" s="7"/>
      <c r="F311" s="13">
        <f>+J326</f>
        <v>389</v>
      </c>
      <c r="H311" s="48" t="s">
        <v>143</v>
      </c>
      <c r="J311" s="2" t="str">
        <f>+A333</f>
        <v>Hayle A</v>
      </c>
      <c r="L311" s="2"/>
      <c r="M311" s="2"/>
      <c r="N311" s="13">
        <f>+J338</f>
        <v>390</v>
      </c>
      <c r="O311" s="39"/>
    </row>
    <row r="312" spans="1:15" ht="12.75" customHeight="1">
      <c r="A312" s="59"/>
      <c r="B312" s="50"/>
      <c r="C312" s="11"/>
      <c r="D312" s="7"/>
      <c r="E312" s="7"/>
      <c r="F312" s="13"/>
      <c r="H312" s="13"/>
      <c r="O312" s="39"/>
    </row>
    <row r="313" spans="1:15" ht="12.75" customHeight="1">
      <c r="A313" s="59"/>
      <c r="H313" s="13"/>
      <c r="O313" s="39"/>
    </row>
    <row r="314" spans="1:15" ht="12.75" customHeight="1">
      <c r="A314" s="6"/>
      <c r="B314" s="4" t="s">
        <v>1</v>
      </c>
      <c r="C314" s="45" t="s">
        <v>3</v>
      </c>
      <c r="D314" s="7"/>
      <c r="E314" s="7"/>
      <c r="F314" s="5"/>
      <c r="G314" s="5"/>
      <c r="H314" s="12"/>
      <c r="I314" s="5"/>
      <c r="J314" s="5"/>
      <c r="K314" s="5"/>
      <c r="L314" s="5"/>
      <c r="M314" s="5"/>
      <c r="N314" s="5"/>
      <c r="O314" s="39"/>
    </row>
    <row r="315" spans="1:15" ht="12.75" customHeight="1">
      <c r="A315" s="3" t="s">
        <v>27</v>
      </c>
      <c r="B315" s="4" t="s">
        <v>0</v>
      </c>
      <c r="C315" s="46">
        <v>1</v>
      </c>
      <c r="D315" s="46">
        <v>2</v>
      </c>
      <c r="E315" s="46">
        <v>3</v>
      </c>
      <c r="F315" s="46">
        <v>4</v>
      </c>
      <c r="G315" s="46">
        <v>5</v>
      </c>
      <c r="H315" s="46">
        <v>6</v>
      </c>
      <c r="I315" s="46">
        <v>7</v>
      </c>
      <c r="J315" s="46">
        <v>8</v>
      </c>
      <c r="K315" s="46">
        <v>9</v>
      </c>
      <c r="L315" s="46">
        <v>10</v>
      </c>
      <c r="M315" s="14" t="s">
        <v>2</v>
      </c>
      <c r="N315" s="14" t="s">
        <v>0</v>
      </c>
      <c r="O315" s="39"/>
    </row>
    <row r="316" spans="1:15" ht="12.75" customHeight="1">
      <c r="A316" s="16" t="s">
        <v>41</v>
      </c>
      <c r="B316" s="18">
        <v>97.7</v>
      </c>
      <c r="C316" s="28">
        <v>96</v>
      </c>
      <c r="D316" s="17">
        <v>95</v>
      </c>
      <c r="E316" s="17">
        <v>97</v>
      </c>
      <c r="F316" s="17">
        <v>97</v>
      </c>
      <c r="G316" s="17">
        <v>95</v>
      </c>
      <c r="H316" s="17">
        <v>98</v>
      </c>
      <c r="I316" s="17">
        <v>98</v>
      </c>
      <c r="J316" s="17">
        <v>97</v>
      </c>
      <c r="K316" s="17"/>
      <c r="L316" s="17"/>
      <c r="M316" s="17">
        <f>SUM(C316:L316)</f>
        <v>773</v>
      </c>
      <c r="N316" s="49">
        <f>IF(COUNT(C316:L316),AVERAGE(C316:L316)," ")</f>
        <v>96.625</v>
      </c>
      <c r="O316" s="39"/>
    </row>
    <row r="317" spans="1:15" ht="12.75" customHeight="1">
      <c r="A317" s="16" t="s">
        <v>42</v>
      </c>
      <c r="B317" s="17">
        <v>97.6</v>
      </c>
      <c r="C317" s="28">
        <v>98</v>
      </c>
      <c r="D317" s="17">
        <v>97</v>
      </c>
      <c r="E317" s="17">
        <v>98</v>
      </c>
      <c r="F317" s="17">
        <v>97</v>
      </c>
      <c r="G317" s="17">
        <v>99</v>
      </c>
      <c r="H317" s="17">
        <v>98</v>
      </c>
      <c r="I317" s="17">
        <v>98</v>
      </c>
      <c r="J317" s="17">
        <v>93</v>
      </c>
      <c r="K317" s="17"/>
      <c r="L317" s="17"/>
      <c r="M317" s="17">
        <f>SUM(C317:L317)</f>
        <v>778</v>
      </c>
      <c r="N317" s="49">
        <f>IF(COUNT(C317:L317),AVERAGE(C317:L317)," ")</f>
        <v>97.25</v>
      </c>
      <c r="O317" s="39"/>
    </row>
    <row r="318" spans="1:15" ht="12.75" customHeight="1">
      <c r="A318" s="16" t="s">
        <v>43</v>
      </c>
      <c r="B318" s="17">
        <v>97.5</v>
      </c>
      <c r="C318" s="17">
        <v>99</v>
      </c>
      <c r="D318" s="47">
        <v>94</v>
      </c>
      <c r="E318" s="17">
        <v>95</v>
      </c>
      <c r="F318" s="17">
        <v>99</v>
      </c>
      <c r="G318" s="17">
        <v>99</v>
      </c>
      <c r="H318" s="17">
        <v>99</v>
      </c>
      <c r="I318" s="17">
        <v>96</v>
      </c>
      <c r="J318" s="17">
        <v>98</v>
      </c>
      <c r="K318" s="17"/>
      <c r="L318" s="17"/>
      <c r="M318" s="17">
        <f>SUM(C318:L318)</f>
        <v>779</v>
      </c>
      <c r="N318" s="49">
        <f>IF(COUNT(C318:L318),AVERAGE(C318:L318)," ")</f>
        <v>97.375</v>
      </c>
      <c r="O318" s="39"/>
    </row>
    <row r="319" spans="1:15" ht="12.75" customHeight="1">
      <c r="A319" s="16" t="s">
        <v>44</v>
      </c>
      <c r="B319" s="31">
        <v>96.6</v>
      </c>
      <c r="C319" s="20">
        <v>95</v>
      </c>
      <c r="D319" s="25">
        <v>96</v>
      </c>
      <c r="E319" s="20">
        <v>98</v>
      </c>
      <c r="F319" s="20">
        <v>97</v>
      </c>
      <c r="G319" s="20">
        <v>97</v>
      </c>
      <c r="H319" s="20">
        <v>96</v>
      </c>
      <c r="I319" s="20">
        <v>95</v>
      </c>
      <c r="J319" s="20">
        <v>97</v>
      </c>
      <c r="K319" s="20"/>
      <c r="L319" s="20"/>
      <c r="M319" s="20">
        <f>SUM(C319:L319)</f>
        <v>771</v>
      </c>
      <c r="N319" s="49">
        <f>IF(COUNT(C319:L319),AVERAGE(C319:L319)," ")</f>
        <v>96.375</v>
      </c>
      <c r="O319" s="39"/>
    </row>
    <row r="320" spans="1:15" ht="12.75" customHeight="1">
      <c r="A320" s="24"/>
      <c r="B320" s="21">
        <f aca="true" t="shared" si="29" ref="B320:L320">SUM(B316:B319)</f>
        <v>389.4</v>
      </c>
      <c r="C320" s="20">
        <f t="shared" si="29"/>
        <v>388</v>
      </c>
      <c r="D320" s="20">
        <f t="shared" si="29"/>
        <v>382</v>
      </c>
      <c r="E320" s="20">
        <f t="shared" si="29"/>
        <v>388</v>
      </c>
      <c r="F320" s="20">
        <f t="shared" si="29"/>
        <v>390</v>
      </c>
      <c r="G320" s="20">
        <f t="shared" si="29"/>
        <v>390</v>
      </c>
      <c r="H320" s="20">
        <f t="shared" si="29"/>
        <v>391</v>
      </c>
      <c r="I320" s="20">
        <f t="shared" si="29"/>
        <v>387</v>
      </c>
      <c r="J320" s="20">
        <f t="shared" si="29"/>
        <v>385</v>
      </c>
      <c r="K320" s="20">
        <f t="shared" si="29"/>
        <v>0</v>
      </c>
      <c r="L320" s="20">
        <f t="shared" si="29"/>
        <v>0</v>
      </c>
      <c r="M320" s="20">
        <f>SUM(C320:L320)</f>
        <v>3101</v>
      </c>
      <c r="N320" s="49"/>
      <c r="O320" s="39"/>
    </row>
    <row r="321" spans="1:15" ht="12.75" customHeight="1">
      <c r="A321" s="29" t="s">
        <v>36</v>
      </c>
      <c r="B321" s="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49" t="str">
        <f>IF(COUNT(C321:L321),AVERAGE(C321:L321)," ")</f>
        <v> </v>
      </c>
      <c r="O321" s="39"/>
    </row>
    <row r="322" spans="1:15" ht="12.75" customHeight="1">
      <c r="A322" s="72" t="s">
        <v>45</v>
      </c>
      <c r="B322" s="73">
        <v>97.7</v>
      </c>
      <c r="C322" s="67">
        <v>97</v>
      </c>
      <c r="D322" s="35">
        <v>97</v>
      </c>
      <c r="E322" s="17">
        <v>97</v>
      </c>
      <c r="F322" s="17">
        <v>96</v>
      </c>
      <c r="G322" s="17">
        <v>97</v>
      </c>
      <c r="H322" s="17">
        <v>97</v>
      </c>
      <c r="I322" s="17">
        <v>96</v>
      </c>
      <c r="J322" s="17">
        <v>97</v>
      </c>
      <c r="K322" s="17"/>
      <c r="L322" s="17"/>
      <c r="M322" s="17">
        <f>SUM(C322:L322)</f>
        <v>774</v>
      </c>
      <c r="N322" s="49">
        <f>IF(COUNT(C322:L322),AVERAGE(C322:L322)," ")</f>
        <v>96.75</v>
      </c>
      <c r="O322" s="39"/>
    </row>
    <row r="323" spans="1:15" ht="12.75" customHeight="1">
      <c r="A323" s="72" t="s">
        <v>46</v>
      </c>
      <c r="B323" s="74">
        <v>97.4</v>
      </c>
      <c r="C323" s="67">
        <v>98</v>
      </c>
      <c r="D323" s="35">
        <v>98</v>
      </c>
      <c r="E323" s="17">
        <v>98</v>
      </c>
      <c r="F323" s="17">
        <v>98</v>
      </c>
      <c r="G323" s="17">
        <v>98</v>
      </c>
      <c r="H323" s="17">
        <v>97</v>
      </c>
      <c r="I323" s="17">
        <v>97</v>
      </c>
      <c r="J323" s="17">
        <v>98</v>
      </c>
      <c r="K323" s="17"/>
      <c r="L323" s="17"/>
      <c r="M323" s="17">
        <f>SUM(C323:L323)</f>
        <v>782</v>
      </c>
      <c r="N323" s="49">
        <f>IF(COUNT(C323:L323),AVERAGE(C323:L323)," ")</f>
        <v>97.75</v>
      </c>
      <c r="O323" s="39"/>
    </row>
    <row r="324" spans="1:15" ht="12.75" customHeight="1">
      <c r="A324" s="72" t="s">
        <v>47</v>
      </c>
      <c r="B324" s="74">
        <v>97.1</v>
      </c>
      <c r="C324" s="67">
        <v>98</v>
      </c>
      <c r="D324" s="38">
        <v>97</v>
      </c>
      <c r="E324" s="26">
        <v>97</v>
      </c>
      <c r="F324" s="26">
        <v>96</v>
      </c>
      <c r="G324" s="26">
        <v>97</v>
      </c>
      <c r="H324" s="26">
        <v>98</v>
      </c>
      <c r="I324" s="26">
        <v>98</v>
      </c>
      <c r="J324" s="26">
        <v>96</v>
      </c>
      <c r="K324" s="26"/>
      <c r="L324" s="26"/>
      <c r="M324" s="17">
        <f>SUM(C324:L324)</f>
        <v>777</v>
      </c>
      <c r="N324" s="49">
        <f>IF(COUNT(C324:L324),AVERAGE(C324:L324)," ")</f>
        <v>97.125</v>
      </c>
      <c r="O324" s="39"/>
    </row>
    <row r="325" spans="1:15" ht="12.75" customHeight="1">
      <c r="A325" s="72" t="s">
        <v>48</v>
      </c>
      <c r="B325" s="74">
        <v>96.5</v>
      </c>
      <c r="C325" s="73">
        <v>98</v>
      </c>
      <c r="D325" s="75">
        <v>95</v>
      </c>
      <c r="E325" s="33">
        <v>100</v>
      </c>
      <c r="F325" s="25">
        <v>96</v>
      </c>
      <c r="G325" s="25">
        <v>98</v>
      </c>
      <c r="H325" s="25">
        <v>96</v>
      </c>
      <c r="I325" s="25">
        <v>95</v>
      </c>
      <c r="J325" s="25">
        <v>98</v>
      </c>
      <c r="K325" s="25"/>
      <c r="L325" s="25"/>
      <c r="M325" s="20">
        <f>SUM(C325:L325)</f>
        <v>776</v>
      </c>
      <c r="N325" s="49">
        <f>IF(COUNT(C325:L325),AVERAGE(C325:L325)," ")</f>
        <v>97</v>
      </c>
      <c r="O325" s="39"/>
    </row>
    <row r="326" spans="1:15" ht="12.75" customHeight="1">
      <c r="A326" s="23"/>
      <c r="B326" s="28">
        <f aca="true" t="shared" si="30" ref="B326:L326">SUM(B322:B325)</f>
        <v>388.70000000000005</v>
      </c>
      <c r="C326" s="20">
        <f t="shared" si="30"/>
        <v>391</v>
      </c>
      <c r="D326" s="20">
        <f t="shared" si="30"/>
        <v>387</v>
      </c>
      <c r="E326" s="20">
        <f t="shared" si="30"/>
        <v>392</v>
      </c>
      <c r="F326" s="20">
        <f t="shared" si="30"/>
        <v>386</v>
      </c>
      <c r="G326" s="20">
        <f t="shared" si="30"/>
        <v>390</v>
      </c>
      <c r="H326" s="20">
        <f t="shared" si="30"/>
        <v>388</v>
      </c>
      <c r="I326" s="20">
        <f t="shared" si="30"/>
        <v>386</v>
      </c>
      <c r="J326" s="20">
        <f t="shared" si="30"/>
        <v>389</v>
      </c>
      <c r="K326" s="20">
        <f t="shared" si="30"/>
        <v>0</v>
      </c>
      <c r="L326" s="20">
        <f t="shared" si="30"/>
        <v>0</v>
      </c>
      <c r="M326" s="20">
        <f>SUM(C326:L326)</f>
        <v>3109</v>
      </c>
      <c r="N326" s="49"/>
      <c r="O326" s="39"/>
    </row>
    <row r="327" spans="1:15" ht="12.75" customHeight="1">
      <c r="A327" s="29" t="s">
        <v>20</v>
      </c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49" t="str">
        <f>IF(COUNT(C327:L327),AVERAGE(C327:L327)," ")</f>
        <v> </v>
      </c>
      <c r="O327" s="39"/>
    </row>
    <row r="328" spans="1:15" ht="12.75" customHeight="1">
      <c r="A328" s="72" t="s">
        <v>49</v>
      </c>
      <c r="B328" s="21">
        <v>98</v>
      </c>
      <c r="C328" s="28">
        <v>98</v>
      </c>
      <c r="D328" s="17">
        <v>99</v>
      </c>
      <c r="E328" s="17">
        <v>98</v>
      </c>
      <c r="F328" s="17">
        <v>96</v>
      </c>
      <c r="G328" s="17">
        <v>97</v>
      </c>
      <c r="H328" s="17">
        <v>99</v>
      </c>
      <c r="I328" s="13">
        <v>100</v>
      </c>
      <c r="J328" s="17">
        <v>99</v>
      </c>
      <c r="K328" s="17"/>
      <c r="L328" s="17"/>
      <c r="M328" s="17">
        <f>SUM(C328:L328)</f>
        <v>786</v>
      </c>
      <c r="N328" s="49">
        <f>IF(COUNT(C328:L328),AVERAGE(C328:L328)," ")</f>
        <v>98.25</v>
      </c>
      <c r="O328" s="39"/>
    </row>
    <row r="329" spans="1:15" ht="12.75" customHeight="1">
      <c r="A329" s="72" t="s">
        <v>50</v>
      </c>
      <c r="B329" s="21">
        <v>96.8</v>
      </c>
      <c r="C329" s="35">
        <v>99</v>
      </c>
      <c r="D329" s="17">
        <v>95</v>
      </c>
      <c r="E329" s="17">
        <v>97</v>
      </c>
      <c r="F329" s="17">
        <v>97</v>
      </c>
      <c r="G329" s="17">
        <v>98</v>
      </c>
      <c r="H329" s="17">
        <v>96</v>
      </c>
      <c r="I329" s="17">
        <v>97</v>
      </c>
      <c r="J329" s="13">
        <v>100</v>
      </c>
      <c r="K329" s="17"/>
      <c r="L329" s="17"/>
      <c r="M329" s="17">
        <f>SUM(C329:L329)</f>
        <v>779</v>
      </c>
      <c r="N329" s="49">
        <f>IF(COUNT(C329:L329),AVERAGE(C329:L329)," ")</f>
        <v>97.375</v>
      </c>
      <c r="O329" s="39"/>
    </row>
    <row r="330" spans="1:15" ht="12.75" customHeight="1">
      <c r="A330" s="72" t="s">
        <v>51</v>
      </c>
      <c r="B330" s="20">
        <v>96.6</v>
      </c>
      <c r="C330" s="17">
        <v>91</v>
      </c>
      <c r="D330" s="26">
        <v>96</v>
      </c>
      <c r="E330" s="26">
        <v>94</v>
      </c>
      <c r="F330" s="26">
        <v>97</v>
      </c>
      <c r="G330" s="26">
        <v>94</v>
      </c>
      <c r="H330" s="26">
        <v>98</v>
      </c>
      <c r="I330" s="26">
        <v>99</v>
      </c>
      <c r="J330" s="26">
        <v>95</v>
      </c>
      <c r="K330" s="26"/>
      <c r="L330" s="26"/>
      <c r="M330" s="17">
        <f>SUM(C330:L330)</f>
        <v>764</v>
      </c>
      <c r="N330" s="49">
        <f>IF(COUNT(C330:L330),AVERAGE(C330:L330)," ")</f>
        <v>95.5</v>
      </c>
      <c r="O330" s="39"/>
    </row>
    <row r="331" spans="1:15" ht="12.75" customHeight="1">
      <c r="A331" s="72" t="s">
        <v>52</v>
      </c>
      <c r="B331" s="34">
        <v>96.5</v>
      </c>
      <c r="C331" s="20">
        <v>93</v>
      </c>
      <c r="D331" s="90">
        <v>93</v>
      </c>
      <c r="E331" s="25">
        <v>94</v>
      </c>
      <c r="F331" s="25">
        <v>95</v>
      </c>
      <c r="G331" s="25">
        <v>97</v>
      </c>
      <c r="H331" s="25">
        <v>96</v>
      </c>
      <c r="I331" s="25">
        <v>96</v>
      </c>
      <c r="J331" s="25">
        <v>98</v>
      </c>
      <c r="K331" s="25"/>
      <c r="L331" s="25"/>
      <c r="M331" s="20">
        <f>SUM(C331:L331)</f>
        <v>762</v>
      </c>
      <c r="N331" s="49">
        <f>IF(COUNT(C331:L331),AVERAGE(C331:L331)," ")</f>
        <v>95.25</v>
      </c>
      <c r="O331" s="39"/>
    </row>
    <row r="332" spans="1:15" ht="12.75" customHeight="1">
      <c r="A332" s="24"/>
      <c r="B332" s="21">
        <f aca="true" t="shared" si="31" ref="B332:L332">SUM(B328:B331)</f>
        <v>387.9</v>
      </c>
      <c r="C332" s="20">
        <f t="shared" si="31"/>
        <v>381</v>
      </c>
      <c r="D332" s="73">
        <f t="shared" si="31"/>
        <v>383</v>
      </c>
      <c r="E332" s="20">
        <f t="shared" si="31"/>
        <v>383</v>
      </c>
      <c r="F332" s="20">
        <f t="shared" si="31"/>
        <v>385</v>
      </c>
      <c r="G332" s="20">
        <f t="shared" si="31"/>
        <v>386</v>
      </c>
      <c r="H332" s="20">
        <f t="shared" si="31"/>
        <v>389</v>
      </c>
      <c r="I332" s="20">
        <f t="shared" si="31"/>
        <v>392</v>
      </c>
      <c r="J332" s="20">
        <f t="shared" si="31"/>
        <v>392</v>
      </c>
      <c r="K332" s="20">
        <f t="shared" si="31"/>
        <v>0</v>
      </c>
      <c r="L332" s="20">
        <f t="shared" si="31"/>
        <v>0</v>
      </c>
      <c r="M332" s="20">
        <f>SUM(C332:L332)</f>
        <v>3091</v>
      </c>
      <c r="N332" s="80"/>
      <c r="O332" s="39"/>
    </row>
    <row r="333" spans="1:15" ht="12.75" customHeight="1">
      <c r="A333" s="29" t="s">
        <v>29</v>
      </c>
      <c r="B333" s="19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80"/>
      <c r="O333" s="39"/>
    </row>
    <row r="334" spans="1:15" ht="12.75" customHeight="1">
      <c r="A334" s="30" t="s">
        <v>53</v>
      </c>
      <c r="B334" s="20">
        <v>98.3</v>
      </c>
      <c r="C334" s="17">
        <v>98</v>
      </c>
      <c r="D334" s="17">
        <v>97</v>
      </c>
      <c r="E334" s="17">
        <v>98</v>
      </c>
      <c r="F334" s="17">
        <v>98</v>
      </c>
      <c r="G334" s="17">
        <v>99</v>
      </c>
      <c r="H334" s="13">
        <v>100</v>
      </c>
      <c r="I334" s="17">
        <v>98</v>
      </c>
      <c r="J334" s="17">
        <v>98</v>
      </c>
      <c r="K334" s="17"/>
      <c r="L334" s="17"/>
      <c r="M334" s="20">
        <f>SUM(C334:L334)</f>
        <v>786</v>
      </c>
      <c r="N334" s="49">
        <f>IF(COUNT(C334:L334),AVERAGE(C334:L334)," ")</f>
        <v>98.25</v>
      </c>
      <c r="O334" s="39"/>
    </row>
    <row r="335" spans="1:15" ht="12.75" customHeight="1">
      <c r="A335" s="24" t="s">
        <v>54</v>
      </c>
      <c r="B335" s="20">
        <v>97.9</v>
      </c>
      <c r="C335" s="17">
        <v>94</v>
      </c>
      <c r="D335" s="17">
        <v>98</v>
      </c>
      <c r="E335" s="17">
        <v>95</v>
      </c>
      <c r="F335" s="17">
        <v>98</v>
      </c>
      <c r="G335" s="17">
        <v>95</v>
      </c>
      <c r="H335" s="13">
        <v>100</v>
      </c>
      <c r="I335" s="17">
        <v>93</v>
      </c>
      <c r="J335" s="17">
        <v>98</v>
      </c>
      <c r="K335" s="17"/>
      <c r="L335" s="17"/>
      <c r="M335" s="20">
        <f>SUM(C335:L335)</f>
        <v>771</v>
      </c>
      <c r="N335" s="49">
        <f>IF(COUNT(C335:L335),AVERAGE(C335:L335)," ")</f>
        <v>96.375</v>
      </c>
      <c r="O335" s="39"/>
    </row>
    <row r="336" spans="1:15" ht="12.75" customHeight="1">
      <c r="A336" s="24" t="s">
        <v>55</v>
      </c>
      <c r="B336" s="21">
        <v>95.5</v>
      </c>
      <c r="C336" s="17">
        <v>96</v>
      </c>
      <c r="D336" s="26">
        <v>91</v>
      </c>
      <c r="E336" s="26">
        <v>96</v>
      </c>
      <c r="F336" s="26">
        <v>99</v>
      </c>
      <c r="G336" s="26">
        <v>95</v>
      </c>
      <c r="H336" s="26">
        <v>94</v>
      </c>
      <c r="I336" s="26">
        <v>93</v>
      </c>
      <c r="J336" s="26">
        <v>96</v>
      </c>
      <c r="K336" s="26"/>
      <c r="L336" s="26"/>
      <c r="M336" s="20">
        <f>SUM(C336:L336)</f>
        <v>760</v>
      </c>
      <c r="N336" s="49">
        <f>IF(COUNT(C336:L336),AVERAGE(C336:L336)," ")</f>
        <v>95</v>
      </c>
      <c r="O336" s="39"/>
    </row>
    <row r="337" spans="1:15" ht="12.75" customHeight="1">
      <c r="A337" s="24" t="s">
        <v>56</v>
      </c>
      <c r="B337" s="20">
        <v>94.3</v>
      </c>
      <c r="C337" s="17">
        <v>93</v>
      </c>
      <c r="D337" s="26">
        <v>94</v>
      </c>
      <c r="E337" s="26">
        <v>94</v>
      </c>
      <c r="F337" s="26">
        <v>93</v>
      </c>
      <c r="G337" s="26">
        <v>96</v>
      </c>
      <c r="H337" s="26">
        <v>92</v>
      </c>
      <c r="I337" s="26">
        <v>91</v>
      </c>
      <c r="J337" s="26">
        <v>98</v>
      </c>
      <c r="K337" s="26"/>
      <c r="L337" s="26"/>
      <c r="M337" s="20">
        <f>SUM(C337:L337)</f>
        <v>751</v>
      </c>
      <c r="N337" s="49">
        <f>IF(COUNT(C337:L337),AVERAGE(C337:L337)," ")</f>
        <v>93.875</v>
      </c>
      <c r="O337" s="39"/>
    </row>
    <row r="338" spans="1:15" ht="12.75" customHeight="1">
      <c r="A338" s="6"/>
      <c r="B338" s="21">
        <f aca="true" t="shared" si="32" ref="B338:L338">SUM(B334:B337)</f>
        <v>386</v>
      </c>
      <c r="C338" s="20">
        <f t="shared" si="32"/>
        <v>381</v>
      </c>
      <c r="D338" s="20">
        <f t="shared" si="32"/>
        <v>380</v>
      </c>
      <c r="E338" s="20">
        <f t="shared" si="32"/>
        <v>383</v>
      </c>
      <c r="F338" s="20">
        <f t="shared" si="32"/>
        <v>388</v>
      </c>
      <c r="G338" s="20">
        <f t="shared" si="32"/>
        <v>385</v>
      </c>
      <c r="H338" s="20">
        <f t="shared" si="32"/>
        <v>386</v>
      </c>
      <c r="I338" s="20">
        <f t="shared" si="32"/>
        <v>375</v>
      </c>
      <c r="J338" s="20">
        <f t="shared" si="32"/>
        <v>390</v>
      </c>
      <c r="K338" s="20">
        <f t="shared" si="32"/>
        <v>0</v>
      </c>
      <c r="L338" s="20">
        <f t="shared" si="32"/>
        <v>0</v>
      </c>
      <c r="M338" s="20">
        <f>SUM(C338:L338)</f>
        <v>3068</v>
      </c>
      <c r="N338" s="80"/>
      <c r="O338" s="39"/>
    </row>
    <row r="339" spans="1:15" ht="12.75" customHeight="1">
      <c r="A339" s="6"/>
      <c r="B339" s="20"/>
      <c r="C339" s="20"/>
      <c r="D339" s="22" t="s">
        <v>7</v>
      </c>
      <c r="E339" s="19" t="s">
        <v>8</v>
      </c>
      <c r="F339" s="19" t="s">
        <v>9</v>
      </c>
      <c r="G339" s="19" t="s">
        <v>10</v>
      </c>
      <c r="H339" s="19" t="s">
        <v>11</v>
      </c>
      <c r="I339" s="19" t="s">
        <v>12</v>
      </c>
      <c r="J339" s="20"/>
      <c r="K339" s="20"/>
      <c r="L339" s="20"/>
      <c r="M339" s="20"/>
      <c r="N339" s="20"/>
      <c r="O339" s="39"/>
    </row>
    <row r="340" spans="1:15" ht="12.75" customHeight="1">
      <c r="A340" s="15" t="str">
        <f>+A321</f>
        <v>City of Truro A</v>
      </c>
      <c r="B340" s="20"/>
      <c r="C340" s="20"/>
      <c r="D340" s="25">
        <f>+J307</f>
        <v>8</v>
      </c>
      <c r="E340" s="25">
        <v>5</v>
      </c>
      <c r="F340" s="25">
        <v>0</v>
      </c>
      <c r="G340" s="25">
        <v>3</v>
      </c>
      <c r="H340" s="25">
        <f>+E340*2+F340</f>
        <v>10</v>
      </c>
      <c r="I340" s="25">
        <f>+M326</f>
        <v>3109</v>
      </c>
      <c r="J340" s="20"/>
      <c r="L340" s="20"/>
      <c r="M340" s="20"/>
      <c r="N340" s="20"/>
      <c r="O340" s="39"/>
    </row>
    <row r="341" spans="1:15" ht="12.75" customHeight="1">
      <c r="A341" s="15" t="str">
        <f>+A315</f>
        <v>St. Austell A</v>
      </c>
      <c r="B341" s="20"/>
      <c r="C341" s="20"/>
      <c r="D341" s="25">
        <f>+J307</f>
        <v>8</v>
      </c>
      <c r="E341" s="25">
        <v>5</v>
      </c>
      <c r="F341" s="25">
        <v>0</v>
      </c>
      <c r="G341" s="25">
        <v>3</v>
      </c>
      <c r="H341" s="25">
        <f>+E341*2+F341</f>
        <v>10</v>
      </c>
      <c r="I341" s="25">
        <f>+M320</f>
        <v>3101</v>
      </c>
      <c r="J341" s="39"/>
      <c r="K341" s="20"/>
      <c r="L341" s="20"/>
      <c r="M341" s="20"/>
      <c r="N341" s="20"/>
      <c r="O341" s="39"/>
    </row>
    <row r="342" spans="1:15" ht="12.75" customHeight="1">
      <c r="A342" s="15" t="str">
        <f>+A327</f>
        <v>Penzance &amp; St. Ives A</v>
      </c>
      <c r="B342" s="20"/>
      <c r="C342" s="20"/>
      <c r="D342" s="25">
        <f>+J307</f>
        <v>8</v>
      </c>
      <c r="E342" s="25">
        <v>4</v>
      </c>
      <c r="F342" s="25">
        <v>1</v>
      </c>
      <c r="G342" s="25">
        <v>3</v>
      </c>
      <c r="H342" s="25">
        <f>+E342*2+F342</f>
        <v>9</v>
      </c>
      <c r="I342" s="25">
        <f>+M332</f>
        <v>3091</v>
      </c>
      <c r="J342" s="5"/>
      <c r="K342" s="5"/>
      <c r="L342" s="5"/>
      <c r="M342" s="5"/>
      <c r="N342" s="5"/>
      <c r="O342" s="39"/>
    </row>
    <row r="343" spans="1:15" ht="12.75" customHeight="1">
      <c r="A343" s="15" t="str">
        <f>+A333</f>
        <v>Hayle A</v>
      </c>
      <c r="B343" s="20"/>
      <c r="C343" s="20"/>
      <c r="D343" s="25">
        <f>+J307</f>
        <v>8</v>
      </c>
      <c r="E343" s="25">
        <v>1</v>
      </c>
      <c r="F343" s="25">
        <v>1</v>
      </c>
      <c r="G343" s="25">
        <v>6</v>
      </c>
      <c r="H343" s="25">
        <f>+E343*2+F343</f>
        <v>3</v>
      </c>
      <c r="I343" s="25">
        <f>+M338</f>
        <v>3068</v>
      </c>
      <c r="J343" s="39"/>
      <c r="K343" s="39"/>
      <c r="L343" s="39"/>
      <c r="M343" s="39"/>
      <c r="N343" s="39"/>
      <c r="O343" s="39"/>
    </row>
    <row r="344" spans="1:15" ht="12.75" customHeight="1">
      <c r="A344" s="59"/>
      <c r="B344" s="39"/>
      <c r="C344" s="39"/>
      <c r="D344" s="39"/>
      <c r="E344" s="39"/>
      <c r="F344" s="39"/>
      <c r="G344" s="39"/>
      <c r="H344" s="54"/>
      <c r="I344" s="39"/>
      <c r="J344" s="39"/>
      <c r="K344" s="39"/>
      <c r="L344" s="39"/>
      <c r="M344" s="39"/>
      <c r="N344" s="39"/>
      <c r="O344" s="39"/>
    </row>
    <row r="345" spans="1:15" ht="12.75" customHeight="1">
      <c r="A345" s="59"/>
      <c r="B345" s="50"/>
      <c r="C345" s="60"/>
      <c r="D345" s="61"/>
      <c r="E345" s="61"/>
      <c r="F345" s="54"/>
      <c r="G345" s="39"/>
      <c r="H345" s="52"/>
      <c r="I345" s="39"/>
      <c r="J345" s="50"/>
      <c r="K345" s="39"/>
      <c r="L345" s="50"/>
      <c r="M345" s="50"/>
      <c r="N345" s="54"/>
      <c r="O345" s="39"/>
    </row>
    <row r="346" spans="1:15" ht="12.75" customHeight="1">
      <c r="A346" s="8"/>
      <c r="B346" s="8"/>
      <c r="E346" s="48" t="s">
        <v>5</v>
      </c>
      <c r="O346" s="39"/>
    </row>
    <row r="347" spans="1:15" ht="12.75" customHeight="1">
      <c r="A347" s="8"/>
      <c r="B347" s="8"/>
      <c r="F347" s="48" t="s">
        <v>6</v>
      </c>
      <c r="O347" s="39"/>
    </row>
    <row r="348" spans="5:15" ht="12.75" customHeight="1">
      <c r="E348" s="1"/>
      <c r="G348" s="48" t="s">
        <v>4</v>
      </c>
      <c r="O348" s="39"/>
    </row>
    <row r="349" spans="1:15" ht="12.75" customHeight="1">
      <c r="A349" s="39"/>
      <c r="G349" s="48" t="s">
        <v>40</v>
      </c>
      <c r="O349" s="39"/>
    </row>
    <row r="350" spans="6:15" ht="12.75" customHeight="1">
      <c r="F350" s="48" t="s">
        <v>26</v>
      </c>
      <c r="J350" s="13">
        <v>9</v>
      </c>
      <c r="O350" s="39"/>
    </row>
    <row r="351" spans="6:15" ht="12.75" customHeight="1">
      <c r="F351" s="48"/>
      <c r="O351" s="39"/>
    </row>
    <row r="352" spans="1:15" ht="12.75" customHeight="1">
      <c r="A352" s="2"/>
      <c r="B352" s="32" t="str">
        <f>+A358</f>
        <v>St. Austell A</v>
      </c>
      <c r="C352" s="9"/>
      <c r="D352" s="4"/>
      <c r="E352" s="4"/>
      <c r="F352" s="13">
        <f>+K363</f>
        <v>386</v>
      </c>
      <c r="H352" s="48" t="s">
        <v>143</v>
      </c>
      <c r="J352" s="2" t="str">
        <f>+A364</f>
        <v>City of Truro A</v>
      </c>
      <c r="K352" s="11"/>
      <c r="L352" s="7"/>
      <c r="M352" s="7"/>
      <c r="N352" s="13">
        <f>+K369</f>
        <v>388</v>
      </c>
      <c r="O352" s="39"/>
    </row>
    <row r="353" spans="1:15" ht="12.75" customHeight="1">
      <c r="A353" s="6"/>
      <c r="H353" s="13"/>
      <c r="J353" s="10"/>
      <c r="L353" s="5"/>
      <c r="M353" s="5"/>
      <c r="N353" s="13"/>
      <c r="O353" s="39"/>
    </row>
    <row r="354" spans="1:15" ht="12.75" customHeight="1">
      <c r="A354" s="89" t="s">
        <v>148</v>
      </c>
      <c r="B354" s="2" t="str">
        <f>+A370</f>
        <v>Penzance &amp; St. Ives A</v>
      </c>
      <c r="C354" s="11"/>
      <c r="D354" s="7"/>
      <c r="E354" s="7"/>
      <c r="F354" s="13">
        <f>+K375</f>
        <v>390</v>
      </c>
      <c r="H354" s="48" t="s">
        <v>141</v>
      </c>
      <c r="J354" s="2" t="str">
        <f>+A376</f>
        <v>Hayle A</v>
      </c>
      <c r="L354" s="2"/>
      <c r="M354" s="2"/>
      <c r="N354" s="13">
        <f>+K381</f>
        <v>387</v>
      </c>
      <c r="O354" s="39"/>
    </row>
    <row r="355" spans="1:15" ht="12.75" customHeight="1">
      <c r="A355" s="59"/>
      <c r="B355" s="50"/>
      <c r="C355" s="11"/>
      <c r="D355" s="7"/>
      <c r="E355" s="7"/>
      <c r="F355" s="13"/>
      <c r="H355" s="13"/>
      <c r="O355" s="39"/>
    </row>
    <row r="356" spans="1:15" ht="12.75" customHeight="1">
      <c r="A356" s="59"/>
      <c r="H356" s="13"/>
      <c r="O356" s="39"/>
    </row>
    <row r="357" spans="1:15" ht="12.75" customHeight="1">
      <c r="A357" s="6"/>
      <c r="B357" s="4" t="s">
        <v>1</v>
      </c>
      <c r="C357" s="45" t="s">
        <v>3</v>
      </c>
      <c r="D357" s="7"/>
      <c r="E357" s="7"/>
      <c r="F357" s="5"/>
      <c r="G357" s="5"/>
      <c r="H357" s="12"/>
      <c r="I357" s="5"/>
      <c r="J357" s="5"/>
      <c r="K357" s="5"/>
      <c r="L357" s="5"/>
      <c r="M357" s="5"/>
      <c r="N357" s="5"/>
      <c r="O357" s="39"/>
    </row>
    <row r="358" spans="1:15" ht="12.75" customHeight="1">
      <c r="A358" s="3" t="s">
        <v>27</v>
      </c>
      <c r="B358" s="4" t="s">
        <v>0</v>
      </c>
      <c r="C358" s="46">
        <v>1</v>
      </c>
      <c r="D358" s="46">
        <v>2</v>
      </c>
      <c r="E358" s="46">
        <v>3</v>
      </c>
      <c r="F358" s="46">
        <v>4</v>
      </c>
      <c r="G358" s="46">
        <v>5</v>
      </c>
      <c r="H358" s="46">
        <v>6</v>
      </c>
      <c r="I358" s="46">
        <v>7</v>
      </c>
      <c r="J358" s="46">
        <v>8</v>
      </c>
      <c r="K358" s="46">
        <v>9</v>
      </c>
      <c r="L358" s="46">
        <v>10</v>
      </c>
      <c r="M358" s="14" t="s">
        <v>2</v>
      </c>
      <c r="N358" s="14" t="s">
        <v>0</v>
      </c>
      <c r="O358" s="39"/>
    </row>
    <row r="359" spans="1:15" ht="12.75" customHeight="1">
      <c r="A359" s="16" t="s">
        <v>41</v>
      </c>
      <c r="B359" s="18">
        <v>97.7</v>
      </c>
      <c r="C359" s="28">
        <v>96</v>
      </c>
      <c r="D359" s="17">
        <v>95</v>
      </c>
      <c r="E359" s="17">
        <v>97</v>
      </c>
      <c r="F359" s="17">
        <v>97</v>
      </c>
      <c r="G359" s="17">
        <v>95</v>
      </c>
      <c r="H359" s="17">
        <v>98</v>
      </c>
      <c r="I359" s="17">
        <v>98</v>
      </c>
      <c r="J359" s="17">
        <v>97</v>
      </c>
      <c r="K359" s="17">
        <v>98</v>
      </c>
      <c r="L359" s="17"/>
      <c r="M359" s="17">
        <f>SUM(C359:L359)</f>
        <v>871</v>
      </c>
      <c r="N359" s="49">
        <f>IF(COUNT(C359:L359),AVERAGE(C359:L359)," ")</f>
        <v>96.77777777777777</v>
      </c>
      <c r="O359" s="39"/>
    </row>
    <row r="360" spans="1:15" ht="12.75" customHeight="1">
      <c r="A360" s="16" t="s">
        <v>42</v>
      </c>
      <c r="B360" s="17">
        <v>97.6</v>
      </c>
      <c r="C360" s="28">
        <v>98</v>
      </c>
      <c r="D360" s="17">
        <v>97</v>
      </c>
      <c r="E360" s="17">
        <v>98</v>
      </c>
      <c r="F360" s="17">
        <v>97</v>
      </c>
      <c r="G360" s="17">
        <v>99</v>
      </c>
      <c r="H360" s="17">
        <v>98</v>
      </c>
      <c r="I360" s="17">
        <v>98</v>
      </c>
      <c r="J360" s="17">
        <v>93</v>
      </c>
      <c r="K360" s="17">
        <v>95</v>
      </c>
      <c r="L360" s="17"/>
      <c r="M360" s="17">
        <f>SUM(C360:L360)</f>
        <v>873</v>
      </c>
      <c r="N360" s="49">
        <f>IF(COUNT(C360:L360),AVERAGE(C360:L360)," ")</f>
        <v>97</v>
      </c>
      <c r="O360" s="39"/>
    </row>
    <row r="361" spans="1:15" ht="12.75" customHeight="1">
      <c r="A361" s="16" t="s">
        <v>43</v>
      </c>
      <c r="B361" s="17">
        <v>97.5</v>
      </c>
      <c r="C361" s="17">
        <v>99</v>
      </c>
      <c r="D361" s="47">
        <v>94</v>
      </c>
      <c r="E361" s="17">
        <v>95</v>
      </c>
      <c r="F361" s="17">
        <v>99</v>
      </c>
      <c r="G361" s="17">
        <v>99</v>
      </c>
      <c r="H361" s="17">
        <v>99</v>
      </c>
      <c r="I361" s="17">
        <v>96</v>
      </c>
      <c r="J361" s="17">
        <v>98</v>
      </c>
      <c r="K361" s="17">
        <v>97</v>
      </c>
      <c r="L361" s="17"/>
      <c r="M361" s="17">
        <f>SUM(C361:L361)</f>
        <v>876</v>
      </c>
      <c r="N361" s="49">
        <f>IF(COUNT(C361:L361),AVERAGE(C361:L361)," ")</f>
        <v>97.33333333333333</v>
      </c>
      <c r="O361" s="39"/>
    </row>
    <row r="362" spans="1:15" ht="12.75" customHeight="1">
      <c r="A362" s="16" t="s">
        <v>44</v>
      </c>
      <c r="B362" s="31">
        <v>96.6</v>
      </c>
      <c r="C362" s="20">
        <v>95</v>
      </c>
      <c r="D362" s="25">
        <v>96</v>
      </c>
      <c r="E362" s="20">
        <v>98</v>
      </c>
      <c r="F362" s="20">
        <v>97</v>
      </c>
      <c r="G362" s="20">
        <v>97</v>
      </c>
      <c r="H362" s="20">
        <v>96</v>
      </c>
      <c r="I362" s="20">
        <v>95</v>
      </c>
      <c r="J362" s="20">
        <v>97</v>
      </c>
      <c r="K362" s="20">
        <v>96</v>
      </c>
      <c r="L362" s="20"/>
      <c r="M362" s="20">
        <f>SUM(C362:L362)</f>
        <v>867</v>
      </c>
      <c r="N362" s="49">
        <f>IF(COUNT(C362:L362),AVERAGE(C362:L362)," ")</f>
        <v>96.33333333333333</v>
      </c>
      <c r="O362" s="39"/>
    </row>
    <row r="363" spans="1:15" ht="12.75" customHeight="1">
      <c r="A363" s="24"/>
      <c r="B363" s="21">
        <f aca="true" t="shared" si="33" ref="B363:L363">SUM(B359:B362)</f>
        <v>389.4</v>
      </c>
      <c r="C363" s="20">
        <f t="shared" si="33"/>
        <v>388</v>
      </c>
      <c r="D363" s="20">
        <f t="shared" si="33"/>
        <v>382</v>
      </c>
      <c r="E363" s="20">
        <f t="shared" si="33"/>
        <v>388</v>
      </c>
      <c r="F363" s="20">
        <f t="shared" si="33"/>
        <v>390</v>
      </c>
      <c r="G363" s="20">
        <f t="shared" si="33"/>
        <v>390</v>
      </c>
      <c r="H363" s="20">
        <f t="shared" si="33"/>
        <v>391</v>
      </c>
      <c r="I363" s="20">
        <f t="shared" si="33"/>
        <v>387</v>
      </c>
      <c r="J363" s="20">
        <f t="shared" si="33"/>
        <v>385</v>
      </c>
      <c r="K363" s="20">
        <f t="shared" si="33"/>
        <v>386</v>
      </c>
      <c r="L363" s="20">
        <f t="shared" si="33"/>
        <v>0</v>
      </c>
      <c r="M363" s="20">
        <f>SUM(C363:L363)</f>
        <v>3487</v>
      </c>
      <c r="N363" s="49"/>
      <c r="O363" s="39"/>
    </row>
    <row r="364" spans="1:15" ht="12.75" customHeight="1">
      <c r="A364" s="29" t="s">
        <v>36</v>
      </c>
      <c r="B364" s="19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49" t="str">
        <f>IF(COUNT(C364:L364),AVERAGE(C364:L364)," ")</f>
        <v> </v>
      </c>
      <c r="O364" s="39"/>
    </row>
    <row r="365" spans="1:15" ht="12.75" customHeight="1">
      <c r="A365" s="72" t="s">
        <v>45</v>
      </c>
      <c r="B365" s="73">
        <v>97.7</v>
      </c>
      <c r="C365" s="67">
        <v>97</v>
      </c>
      <c r="D365" s="35">
        <v>97</v>
      </c>
      <c r="E365" s="17">
        <v>97</v>
      </c>
      <c r="F365" s="17">
        <v>96</v>
      </c>
      <c r="G365" s="17">
        <v>97</v>
      </c>
      <c r="H365" s="17">
        <v>97</v>
      </c>
      <c r="I365" s="17">
        <v>96</v>
      </c>
      <c r="J365" s="17">
        <v>97</v>
      </c>
      <c r="K365" s="17">
        <v>97</v>
      </c>
      <c r="L365" s="17"/>
      <c r="M365" s="17">
        <f>SUM(C365:L365)</f>
        <v>871</v>
      </c>
      <c r="N365" s="49">
        <f>IF(COUNT(C365:L365),AVERAGE(C365:L365)," ")</f>
        <v>96.77777777777777</v>
      </c>
      <c r="O365" s="39"/>
    </row>
    <row r="366" spans="1:15" ht="12.75" customHeight="1">
      <c r="A366" s="72" t="s">
        <v>46</v>
      </c>
      <c r="B366" s="74">
        <v>97.4</v>
      </c>
      <c r="C366" s="67">
        <v>98</v>
      </c>
      <c r="D366" s="35">
        <v>98</v>
      </c>
      <c r="E366" s="17">
        <v>98</v>
      </c>
      <c r="F366" s="17">
        <v>98</v>
      </c>
      <c r="G366" s="17">
        <v>98</v>
      </c>
      <c r="H366" s="17">
        <v>97</v>
      </c>
      <c r="I366" s="17">
        <v>97</v>
      </c>
      <c r="J366" s="17">
        <v>98</v>
      </c>
      <c r="K366" s="17">
        <v>98</v>
      </c>
      <c r="L366" s="17"/>
      <c r="M366" s="17">
        <f>SUM(C366:L366)</f>
        <v>880</v>
      </c>
      <c r="N366" s="49">
        <f>IF(COUNT(C366:L366),AVERAGE(C366:L366)," ")</f>
        <v>97.77777777777777</v>
      </c>
      <c r="O366" s="39"/>
    </row>
    <row r="367" spans="1:15" ht="12.75" customHeight="1">
      <c r="A367" s="72" t="s">
        <v>47</v>
      </c>
      <c r="B367" s="74">
        <v>97.1</v>
      </c>
      <c r="C367" s="67">
        <v>98</v>
      </c>
      <c r="D367" s="38">
        <v>97</v>
      </c>
      <c r="E367" s="26">
        <v>97</v>
      </c>
      <c r="F367" s="26">
        <v>96</v>
      </c>
      <c r="G367" s="26">
        <v>97</v>
      </c>
      <c r="H367" s="26">
        <v>98</v>
      </c>
      <c r="I367" s="26">
        <v>98</v>
      </c>
      <c r="J367" s="26">
        <v>96</v>
      </c>
      <c r="K367" s="26">
        <v>98</v>
      </c>
      <c r="L367" s="26"/>
      <c r="M367" s="17">
        <f>SUM(C367:L367)</f>
        <v>875</v>
      </c>
      <c r="N367" s="49">
        <f>IF(COUNT(C367:L367),AVERAGE(C367:L367)," ")</f>
        <v>97.22222222222223</v>
      </c>
      <c r="O367" s="39"/>
    </row>
    <row r="368" spans="1:15" ht="12.75" customHeight="1">
      <c r="A368" s="72" t="s">
        <v>48</v>
      </c>
      <c r="B368" s="74">
        <v>96.5</v>
      </c>
      <c r="C368" s="73">
        <v>98</v>
      </c>
      <c r="D368" s="75">
        <v>95</v>
      </c>
      <c r="E368" s="33">
        <v>100</v>
      </c>
      <c r="F368" s="25">
        <v>96</v>
      </c>
      <c r="G368" s="25">
        <v>98</v>
      </c>
      <c r="H368" s="25">
        <v>96</v>
      </c>
      <c r="I368" s="25">
        <v>95</v>
      </c>
      <c r="J368" s="25">
        <v>98</v>
      </c>
      <c r="K368" s="25">
        <v>95</v>
      </c>
      <c r="L368" s="25"/>
      <c r="M368" s="20">
        <f>SUM(C368:L368)</f>
        <v>871</v>
      </c>
      <c r="N368" s="49">
        <f>IF(COUNT(C368:L368),AVERAGE(C368:L368)," ")</f>
        <v>96.77777777777777</v>
      </c>
      <c r="O368" s="39"/>
    </row>
    <row r="369" spans="1:15" ht="12.75" customHeight="1">
      <c r="A369" s="23"/>
      <c r="B369" s="28">
        <f aca="true" t="shared" si="34" ref="B369:L369">SUM(B365:B368)</f>
        <v>388.70000000000005</v>
      </c>
      <c r="C369" s="20">
        <f t="shared" si="34"/>
        <v>391</v>
      </c>
      <c r="D369" s="20">
        <f t="shared" si="34"/>
        <v>387</v>
      </c>
      <c r="E369" s="20">
        <f t="shared" si="34"/>
        <v>392</v>
      </c>
      <c r="F369" s="20">
        <f t="shared" si="34"/>
        <v>386</v>
      </c>
      <c r="G369" s="20">
        <f t="shared" si="34"/>
        <v>390</v>
      </c>
      <c r="H369" s="20">
        <f t="shared" si="34"/>
        <v>388</v>
      </c>
      <c r="I369" s="20">
        <f t="shared" si="34"/>
        <v>386</v>
      </c>
      <c r="J369" s="20">
        <f t="shared" si="34"/>
        <v>389</v>
      </c>
      <c r="K369" s="20">
        <f t="shared" si="34"/>
        <v>388</v>
      </c>
      <c r="L369" s="20">
        <f t="shared" si="34"/>
        <v>0</v>
      </c>
      <c r="M369" s="20">
        <f>SUM(C369:L369)</f>
        <v>3497</v>
      </c>
      <c r="N369" s="49"/>
      <c r="O369" s="39"/>
    </row>
    <row r="370" spans="1:15" ht="12.75" customHeight="1">
      <c r="A370" s="29" t="s">
        <v>20</v>
      </c>
      <c r="B370" s="19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49" t="str">
        <f>IF(COUNT(C370:L370),AVERAGE(C370:L370)," ")</f>
        <v> </v>
      </c>
      <c r="O370" s="39"/>
    </row>
    <row r="371" spans="1:15" ht="12.75" customHeight="1">
      <c r="A371" s="72" t="s">
        <v>49</v>
      </c>
      <c r="B371" s="21">
        <v>98</v>
      </c>
      <c r="C371" s="28">
        <v>98</v>
      </c>
      <c r="D371" s="17">
        <v>99</v>
      </c>
      <c r="E371" s="17">
        <v>98</v>
      </c>
      <c r="F371" s="17">
        <v>96</v>
      </c>
      <c r="G371" s="17">
        <v>97</v>
      </c>
      <c r="H371" s="17">
        <v>99</v>
      </c>
      <c r="I371" s="13">
        <v>100</v>
      </c>
      <c r="J371" s="17">
        <v>99</v>
      </c>
      <c r="K371" s="17">
        <v>99</v>
      </c>
      <c r="L371" s="17"/>
      <c r="M371" s="17">
        <f>SUM(C371:L371)</f>
        <v>885</v>
      </c>
      <c r="N371" s="49">
        <f>IF(COUNT(C371:L371),AVERAGE(C371:L371)," ")</f>
        <v>98.33333333333333</v>
      </c>
      <c r="O371" s="39"/>
    </row>
    <row r="372" spans="1:15" ht="12.75" customHeight="1">
      <c r="A372" s="72" t="s">
        <v>50</v>
      </c>
      <c r="B372" s="21">
        <v>96.8</v>
      </c>
      <c r="C372" s="35">
        <v>99</v>
      </c>
      <c r="D372" s="17">
        <v>95</v>
      </c>
      <c r="E372" s="17">
        <v>97</v>
      </c>
      <c r="F372" s="17">
        <v>97</v>
      </c>
      <c r="G372" s="17">
        <v>98</v>
      </c>
      <c r="H372" s="17">
        <v>96</v>
      </c>
      <c r="I372" s="17">
        <v>97</v>
      </c>
      <c r="J372" s="13">
        <v>100</v>
      </c>
      <c r="K372" s="17">
        <v>97</v>
      </c>
      <c r="L372" s="17"/>
      <c r="M372" s="17">
        <f>SUM(C372:L372)</f>
        <v>876</v>
      </c>
      <c r="N372" s="49">
        <f>IF(COUNT(C372:L372),AVERAGE(C372:L372)," ")</f>
        <v>97.33333333333333</v>
      </c>
      <c r="O372" s="39"/>
    </row>
    <row r="373" spans="1:15" ht="12.75" customHeight="1">
      <c r="A373" s="72" t="s">
        <v>51</v>
      </c>
      <c r="B373" s="20">
        <v>96.6</v>
      </c>
      <c r="C373" s="17">
        <v>91</v>
      </c>
      <c r="D373" s="26">
        <v>96</v>
      </c>
      <c r="E373" s="26">
        <v>94</v>
      </c>
      <c r="F373" s="26">
        <v>97</v>
      </c>
      <c r="G373" s="26">
        <v>94</v>
      </c>
      <c r="H373" s="26">
        <v>98</v>
      </c>
      <c r="I373" s="26">
        <v>99</v>
      </c>
      <c r="J373" s="26">
        <v>95</v>
      </c>
      <c r="K373" s="26">
        <v>97</v>
      </c>
      <c r="L373" s="26"/>
      <c r="M373" s="17">
        <f>SUM(C373:L373)</f>
        <v>861</v>
      </c>
      <c r="N373" s="49">
        <f>IF(COUNT(C373:L373),AVERAGE(C373:L373)," ")</f>
        <v>95.66666666666667</v>
      </c>
      <c r="O373" s="39"/>
    </row>
    <row r="374" spans="1:15" ht="12.75" customHeight="1">
      <c r="A374" s="72" t="s">
        <v>52</v>
      </c>
      <c r="B374" s="34">
        <v>96.5</v>
      </c>
      <c r="C374" s="20">
        <v>93</v>
      </c>
      <c r="D374" s="90">
        <v>93</v>
      </c>
      <c r="E374" s="25">
        <v>94</v>
      </c>
      <c r="F374" s="25">
        <v>95</v>
      </c>
      <c r="G374" s="25">
        <v>97</v>
      </c>
      <c r="H374" s="25">
        <v>96</v>
      </c>
      <c r="I374" s="25">
        <v>96</v>
      </c>
      <c r="J374" s="25">
        <v>98</v>
      </c>
      <c r="K374" s="25">
        <v>97</v>
      </c>
      <c r="L374" s="25"/>
      <c r="M374" s="20">
        <f>SUM(C374:L374)</f>
        <v>859</v>
      </c>
      <c r="N374" s="49">
        <f>IF(COUNT(C374:L374),AVERAGE(C374:L374)," ")</f>
        <v>95.44444444444444</v>
      </c>
      <c r="O374" s="39"/>
    </row>
    <row r="375" spans="1:15" ht="12.75" customHeight="1">
      <c r="A375" s="24"/>
      <c r="B375" s="21">
        <f aca="true" t="shared" si="35" ref="B375:L375">SUM(B371:B374)</f>
        <v>387.9</v>
      </c>
      <c r="C375" s="20">
        <f t="shared" si="35"/>
        <v>381</v>
      </c>
      <c r="D375" s="73">
        <f t="shared" si="35"/>
        <v>383</v>
      </c>
      <c r="E375" s="20">
        <f t="shared" si="35"/>
        <v>383</v>
      </c>
      <c r="F375" s="20">
        <f t="shared" si="35"/>
        <v>385</v>
      </c>
      <c r="G375" s="20">
        <f t="shared" si="35"/>
        <v>386</v>
      </c>
      <c r="H375" s="20">
        <f t="shared" si="35"/>
        <v>389</v>
      </c>
      <c r="I375" s="20">
        <f t="shared" si="35"/>
        <v>392</v>
      </c>
      <c r="J375" s="20">
        <f t="shared" si="35"/>
        <v>392</v>
      </c>
      <c r="K375" s="20">
        <f t="shared" si="35"/>
        <v>390</v>
      </c>
      <c r="L375" s="20">
        <f t="shared" si="35"/>
        <v>0</v>
      </c>
      <c r="M375" s="20">
        <f>SUM(C375:L375)</f>
        <v>3481</v>
      </c>
      <c r="N375" s="80"/>
      <c r="O375" s="39"/>
    </row>
    <row r="376" spans="1:15" ht="12.75" customHeight="1">
      <c r="A376" s="29" t="s">
        <v>29</v>
      </c>
      <c r="B376" s="19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80"/>
      <c r="O376" s="39"/>
    </row>
    <row r="377" spans="1:15" ht="12.75" customHeight="1">
      <c r="A377" s="30" t="s">
        <v>53</v>
      </c>
      <c r="B377" s="20">
        <v>98.3</v>
      </c>
      <c r="C377" s="17">
        <v>98</v>
      </c>
      <c r="D377" s="17">
        <v>97</v>
      </c>
      <c r="E377" s="17">
        <v>98</v>
      </c>
      <c r="F377" s="17">
        <v>98</v>
      </c>
      <c r="G377" s="17">
        <v>99</v>
      </c>
      <c r="H377" s="13">
        <v>100</v>
      </c>
      <c r="I377" s="17">
        <v>98</v>
      </c>
      <c r="J377" s="17">
        <v>98</v>
      </c>
      <c r="K377" s="17">
        <v>99</v>
      </c>
      <c r="L377" s="17"/>
      <c r="M377" s="20">
        <f>SUM(C377:L377)</f>
        <v>885</v>
      </c>
      <c r="N377" s="49">
        <f>IF(COUNT(C377:L377),AVERAGE(C377:L377)," ")</f>
        <v>98.33333333333333</v>
      </c>
      <c r="O377" s="39"/>
    </row>
    <row r="378" spans="1:15" ht="12.75" customHeight="1">
      <c r="A378" s="24" t="s">
        <v>54</v>
      </c>
      <c r="B378" s="20">
        <v>97.9</v>
      </c>
      <c r="C378" s="17">
        <v>94</v>
      </c>
      <c r="D378" s="17">
        <v>98</v>
      </c>
      <c r="E378" s="17">
        <v>95</v>
      </c>
      <c r="F378" s="17">
        <v>98</v>
      </c>
      <c r="G378" s="17">
        <v>95</v>
      </c>
      <c r="H378" s="13">
        <v>100</v>
      </c>
      <c r="I378" s="17">
        <v>93</v>
      </c>
      <c r="J378" s="17">
        <v>98</v>
      </c>
      <c r="K378" s="17">
        <v>97</v>
      </c>
      <c r="L378" s="17"/>
      <c r="M378" s="20">
        <f>SUM(C378:L378)</f>
        <v>868</v>
      </c>
      <c r="N378" s="49">
        <f>IF(COUNT(C378:L378),AVERAGE(C378:L378)," ")</f>
        <v>96.44444444444444</v>
      </c>
      <c r="O378" s="39"/>
    </row>
    <row r="379" spans="1:15" ht="12.75" customHeight="1">
      <c r="A379" s="24" t="s">
        <v>55</v>
      </c>
      <c r="B379" s="21">
        <v>95.5</v>
      </c>
      <c r="C379" s="17">
        <v>96</v>
      </c>
      <c r="D379" s="26">
        <v>91</v>
      </c>
      <c r="E379" s="26">
        <v>96</v>
      </c>
      <c r="F379" s="26">
        <v>99</v>
      </c>
      <c r="G379" s="26">
        <v>95</v>
      </c>
      <c r="H379" s="26">
        <v>94</v>
      </c>
      <c r="I379" s="26">
        <v>93</v>
      </c>
      <c r="J379" s="26">
        <v>96</v>
      </c>
      <c r="K379" s="26">
        <v>94</v>
      </c>
      <c r="L379" s="26"/>
      <c r="M379" s="20">
        <f>SUM(C379:L379)</f>
        <v>854</v>
      </c>
      <c r="N379" s="49">
        <f>IF(COUNT(C379:L379),AVERAGE(C379:L379)," ")</f>
        <v>94.88888888888889</v>
      </c>
      <c r="O379" s="39"/>
    </row>
    <row r="380" spans="1:15" ht="12.75" customHeight="1">
      <c r="A380" s="24" t="s">
        <v>56</v>
      </c>
      <c r="B380" s="20">
        <v>94.3</v>
      </c>
      <c r="C380" s="17">
        <v>93</v>
      </c>
      <c r="D380" s="26">
        <v>94</v>
      </c>
      <c r="E380" s="26">
        <v>94</v>
      </c>
      <c r="F380" s="26">
        <v>93</v>
      </c>
      <c r="G380" s="26">
        <v>96</v>
      </c>
      <c r="H380" s="26">
        <v>92</v>
      </c>
      <c r="I380" s="26">
        <v>91</v>
      </c>
      <c r="J380" s="26">
        <v>98</v>
      </c>
      <c r="K380" s="26">
        <v>97</v>
      </c>
      <c r="L380" s="26"/>
      <c r="M380" s="20">
        <f>SUM(C380:L380)</f>
        <v>848</v>
      </c>
      <c r="N380" s="49">
        <f>IF(COUNT(C380:L380),AVERAGE(C380:L380)," ")</f>
        <v>94.22222222222223</v>
      </c>
      <c r="O380" s="39"/>
    </row>
    <row r="381" spans="1:15" ht="12.75" customHeight="1">
      <c r="A381" s="6"/>
      <c r="B381" s="21">
        <f aca="true" t="shared" si="36" ref="B381:L381">SUM(B377:B380)</f>
        <v>386</v>
      </c>
      <c r="C381" s="20">
        <f t="shared" si="36"/>
        <v>381</v>
      </c>
      <c r="D381" s="20">
        <f t="shared" si="36"/>
        <v>380</v>
      </c>
      <c r="E381" s="20">
        <f t="shared" si="36"/>
        <v>383</v>
      </c>
      <c r="F381" s="20">
        <f t="shared" si="36"/>
        <v>388</v>
      </c>
      <c r="G381" s="20">
        <f t="shared" si="36"/>
        <v>385</v>
      </c>
      <c r="H381" s="20">
        <f t="shared" si="36"/>
        <v>386</v>
      </c>
      <c r="I381" s="20">
        <f t="shared" si="36"/>
        <v>375</v>
      </c>
      <c r="J381" s="20">
        <f t="shared" si="36"/>
        <v>390</v>
      </c>
      <c r="K381" s="20">
        <f t="shared" si="36"/>
        <v>387</v>
      </c>
      <c r="L381" s="20">
        <f t="shared" si="36"/>
        <v>0</v>
      </c>
      <c r="M381" s="20">
        <f>SUM(C381:L381)</f>
        <v>3455</v>
      </c>
      <c r="N381" s="80"/>
      <c r="O381" s="39"/>
    </row>
    <row r="382" spans="1:15" ht="12.75" customHeight="1">
      <c r="A382" s="6"/>
      <c r="B382" s="20"/>
      <c r="C382" s="20"/>
      <c r="D382" s="22" t="s">
        <v>7</v>
      </c>
      <c r="E382" s="19" t="s">
        <v>8</v>
      </c>
      <c r="F382" s="19" t="s">
        <v>9</v>
      </c>
      <c r="G382" s="19" t="s">
        <v>10</v>
      </c>
      <c r="H382" s="19" t="s">
        <v>11</v>
      </c>
      <c r="I382" s="19" t="s">
        <v>12</v>
      </c>
      <c r="J382" s="20"/>
      <c r="K382" s="20"/>
      <c r="L382" s="20"/>
      <c r="M382" s="20"/>
      <c r="N382" s="20"/>
      <c r="O382" s="39"/>
    </row>
    <row r="383" spans="1:15" ht="12.75" customHeight="1">
      <c r="A383" s="15" t="str">
        <f>+A364</f>
        <v>City of Truro A</v>
      </c>
      <c r="B383" s="20"/>
      <c r="C383" s="20"/>
      <c r="D383" s="25">
        <f>+J350</f>
        <v>9</v>
      </c>
      <c r="E383" s="25">
        <v>6</v>
      </c>
      <c r="F383" s="25">
        <v>0</v>
      </c>
      <c r="G383" s="25">
        <v>3</v>
      </c>
      <c r="H383" s="25">
        <f>+E383*2+F383</f>
        <v>12</v>
      </c>
      <c r="I383" s="25">
        <f>+M369</f>
        <v>3497</v>
      </c>
      <c r="J383" s="20"/>
      <c r="L383" s="20"/>
      <c r="M383" s="20"/>
      <c r="N383" s="20"/>
      <c r="O383" s="39"/>
    </row>
    <row r="384" spans="1:15" ht="12.75" customHeight="1">
      <c r="A384" s="15" t="str">
        <f>+A370</f>
        <v>Penzance &amp; St. Ives A</v>
      </c>
      <c r="B384" s="20"/>
      <c r="C384" s="20"/>
      <c r="D384" s="25">
        <f>+J350</f>
        <v>9</v>
      </c>
      <c r="E384" s="25">
        <v>5</v>
      </c>
      <c r="F384" s="25">
        <v>1</v>
      </c>
      <c r="G384" s="25">
        <v>3</v>
      </c>
      <c r="H384" s="25">
        <f>+E384*2+F384</f>
        <v>11</v>
      </c>
      <c r="I384" s="25">
        <f>+M375</f>
        <v>3481</v>
      </c>
      <c r="J384" s="39"/>
      <c r="K384" s="20"/>
      <c r="L384" s="20"/>
      <c r="M384" s="20"/>
      <c r="N384" s="20"/>
      <c r="O384" s="39"/>
    </row>
    <row r="385" spans="1:15" ht="12.75" customHeight="1">
      <c r="A385" s="15" t="str">
        <f>+A358</f>
        <v>St. Austell A</v>
      </c>
      <c r="B385" s="20"/>
      <c r="C385" s="20"/>
      <c r="D385" s="25">
        <f>+J350</f>
        <v>9</v>
      </c>
      <c r="E385" s="25">
        <v>5</v>
      </c>
      <c r="F385" s="25">
        <v>0</v>
      </c>
      <c r="G385" s="25">
        <v>4</v>
      </c>
      <c r="H385" s="25">
        <f>+E385*2+F385</f>
        <v>10</v>
      </c>
      <c r="I385" s="25">
        <f>+M363</f>
        <v>3487</v>
      </c>
      <c r="J385" s="5"/>
      <c r="K385" s="5"/>
      <c r="L385" s="5"/>
      <c r="M385" s="5"/>
      <c r="N385" s="5"/>
      <c r="O385" s="39"/>
    </row>
    <row r="386" spans="1:15" ht="12.75" customHeight="1">
      <c r="A386" s="15" t="str">
        <f>+A376</f>
        <v>Hayle A</v>
      </c>
      <c r="B386" s="20"/>
      <c r="C386" s="20"/>
      <c r="D386" s="25">
        <f>+J350</f>
        <v>9</v>
      </c>
      <c r="E386" s="25">
        <v>1</v>
      </c>
      <c r="F386" s="25">
        <v>1</v>
      </c>
      <c r="G386" s="25">
        <v>7</v>
      </c>
      <c r="H386" s="25">
        <f>+E386*2+F386</f>
        <v>3</v>
      </c>
      <c r="I386" s="25">
        <f>+M381</f>
        <v>3455</v>
      </c>
      <c r="J386" s="39"/>
      <c r="K386" s="39"/>
      <c r="L386" s="39"/>
      <c r="M386" s="39"/>
      <c r="N386" s="39"/>
      <c r="O386" s="39"/>
    </row>
    <row r="387" spans="1:15" ht="12.75" customHeight="1">
      <c r="A387" s="59"/>
      <c r="B387" s="73"/>
      <c r="C387" s="73"/>
      <c r="D387" s="70"/>
      <c r="E387" s="44"/>
      <c r="F387" s="44"/>
      <c r="G387" s="44"/>
      <c r="H387" s="44"/>
      <c r="I387" s="44"/>
      <c r="J387" s="73"/>
      <c r="K387" s="73"/>
      <c r="L387" s="73"/>
      <c r="M387" s="73"/>
      <c r="N387" s="73"/>
      <c r="O387" s="39"/>
    </row>
    <row r="388" spans="10:15" ht="12.75" customHeight="1">
      <c r="J388" s="73"/>
      <c r="K388" s="39"/>
      <c r="L388" s="73"/>
      <c r="M388" s="73"/>
      <c r="N388" s="73"/>
      <c r="O388" s="39"/>
    </row>
    <row r="389" spans="1:15" ht="12.75" customHeight="1">
      <c r="A389" s="8"/>
      <c r="B389" s="8"/>
      <c r="E389" s="48" t="s">
        <v>5</v>
      </c>
      <c r="O389" s="39"/>
    </row>
    <row r="390" spans="1:15" ht="12.75" customHeight="1">
      <c r="A390" s="8"/>
      <c r="B390" s="8"/>
      <c r="F390" s="48" t="s">
        <v>6</v>
      </c>
      <c r="O390" s="39"/>
    </row>
    <row r="391" spans="5:15" ht="12.75" customHeight="1">
      <c r="E391" s="1"/>
      <c r="G391" s="48" t="s">
        <v>4</v>
      </c>
      <c r="O391" s="39"/>
    </row>
    <row r="392" spans="1:15" ht="12.75" customHeight="1">
      <c r="A392" s="39"/>
      <c r="G392" s="48" t="s">
        <v>40</v>
      </c>
      <c r="O392" s="39"/>
    </row>
    <row r="393" spans="6:15" ht="12.75" customHeight="1">
      <c r="F393" s="48" t="s">
        <v>26</v>
      </c>
      <c r="J393" s="13">
        <v>10</v>
      </c>
      <c r="O393" s="39"/>
    </row>
    <row r="394" spans="8:15" ht="12.75" customHeight="1">
      <c r="H394" s="10" t="s">
        <v>157</v>
      </c>
      <c r="O394" s="39"/>
    </row>
    <row r="395" spans="1:8" ht="12.75" customHeight="1">
      <c r="A395" s="2"/>
      <c r="B395" s="2" t="str">
        <f>+A413</f>
        <v>Penzance &amp; St. Ives A</v>
      </c>
      <c r="C395" s="11"/>
      <c r="D395" s="7"/>
      <c r="E395" s="7"/>
      <c r="F395" s="13">
        <f>+L418</f>
        <v>392</v>
      </c>
      <c r="H395" s="13">
        <v>3</v>
      </c>
    </row>
    <row r="396" spans="1:10" ht="12.75" customHeight="1">
      <c r="A396" s="6"/>
      <c r="B396" s="2" t="str">
        <f>+A407</f>
        <v>City of Truro A</v>
      </c>
      <c r="C396" s="11"/>
      <c r="D396" s="7"/>
      <c r="E396" s="7"/>
      <c r="F396" s="13">
        <f>+L412</f>
        <v>388</v>
      </c>
      <c r="H396" s="13">
        <v>2</v>
      </c>
      <c r="J396" s="10"/>
    </row>
    <row r="397" spans="1:15" ht="12.75" customHeight="1">
      <c r="A397" s="89" t="s">
        <v>148</v>
      </c>
      <c r="B397" s="32" t="str">
        <f>+A401</f>
        <v>St. Austell A</v>
      </c>
      <c r="C397" s="9"/>
      <c r="D397" s="4"/>
      <c r="E397" s="4"/>
      <c r="F397" s="13">
        <f>+L406</f>
        <v>388</v>
      </c>
      <c r="H397" s="13">
        <v>2</v>
      </c>
      <c r="O397" s="39"/>
    </row>
    <row r="398" spans="1:15" ht="12.75" customHeight="1">
      <c r="A398" s="59"/>
      <c r="B398" s="2" t="str">
        <f>+A419</f>
        <v>Hayle A</v>
      </c>
      <c r="D398" s="2"/>
      <c r="E398" s="2"/>
      <c r="F398" s="13">
        <f>+L424</f>
        <v>384</v>
      </c>
      <c r="H398" s="13">
        <v>1</v>
      </c>
      <c r="O398" s="39"/>
    </row>
    <row r="399" spans="1:15" ht="12.75" customHeight="1">
      <c r="A399" s="59"/>
      <c r="H399" s="13"/>
      <c r="O399" s="39"/>
    </row>
    <row r="400" spans="1:15" ht="12.75" customHeight="1">
      <c r="A400" s="6"/>
      <c r="B400" s="4" t="s">
        <v>1</v>
      </c>
      <c r="C400" s="45" t="s">
        <v>3</v>
      </c>
      <c r="D400" s="7"/>
      <c r="E400" s="7"/>
      <c r="F400" s="5"/>
      <c r="G400" s="5"/>
      <c r="H400" s="12"/>
      <c r="I400" s="5"/>
      <c r="J400" s="5"/>
      <c r="K400" s="5"/>
      <c r="L400" s="5"/>
      <c r="M400" s="5"/>
      <c r="N400" s="5"/>
      <c r="O400" s="39"/>
    </row>
    <row r="401" spans="1:15" ht="12.75" customHeight="1">
      <c r="A401" s="3" t="s">
        <v>27</v>
      </c>
      <c r="B401" s="4" t="s">
        <v>0</v>
      </c>
      <c r="C401" s="46">
        <v>1</v>
      </c>
      <c r="D401" s="46">
        <v>2</v>
      </c>
      <c r="E401" s="46">
        <v>3</v>
      </c>
      <c r="F401" s="46">
        <v>4</v>
      </c>
      <c r="G401" s="46">
        <v>5</v>
      </c>
      <c r="H401" s="46">
        <v>6</v>
      </c>
      <c r="I401" s="46">
        <v>7</v>
      </c>
      <c r="J401" s="46">
        <v>8</v>
      </c>
      <c r="K401" s="46">
        <v>9</v>
      </c>
      <c r="L401" s="46">
        <v>10</v>
      </c>
      <c r="M401" s="14" t="s">
        <v>2</v>
      </c>
      <c r="N401" s="14" t="s">
        <v>0</v>
      </c>
      <c r="O401" s="39"/>
    </row>
    <row r="402" spans="1:15" ht="12.75" customHeight="1">
      <c r="A402" s="16" t="s">
        <v>41</v>
      </c>
      <c r="B402" s="18">
        <v>97.7</v>
      </c>
      <c r="C402" s="28">
        <v>96</v>
      </c>
      <c r="D402" s="17">
        <v>95</v>
      </c>
      <c r="E402" s="17">
        <v>97</v>
      </c>
      <c r="F402" s="17">
        <v>97</v>
      </c>
      <c r="G402" s="17">
        <v>95</v>
      </c>
      <c r="H402" s="17">
        <v>98</v>
      </c>
      <c r="I402" s="17">
        <v>98</v>
      </c>
      <c r="J402" s="17">
        <v>97</v>
      </c>
      <c r="K402" s="17">
        <v>98</v>
      </c>
      <c r="L402" s="17">
        <v>97</v>
      </c>
      <c r="M402" s="17">
        <f>SUM(C402:L402)</f>
        <v>968</v>
      </c>
      <c r="N402" s="49">
        <f>IF(COUNT(C402:L402),AVERAGE(C402:L402)," ")</f>
        <v>96.8</v>
      </c>
      <c r="O402" s="39"/>
    </row>
    <row r="403" spans="1:15" ht="12.75" customHeight="1">
      <c r="A403" s="16" t="s">
        <v>42</v>
      </c>
      <c r="B403" s="17">
        <v>97.6</v>
      </c>
      <c r="C403" s="28">
        <v>98</v>
      </c>
      <c r="D403" s="17">
        <v>97</v>
      </c>
      <c r="E403" s="17">
        <v>98</v>
      </c>
      <c r="F403" s="17">
        <v>97</v>
      </c>
      <c r="G403" s="17">
        <v>99</v>
      </c>
      <c r="H403" s="17">
        <v>98</v>
      </c>
      <c r="I403" s="17">
        <v>98</v>
      </c>
      <c r="J403" s="17">
        <v>93</v>
      </c>
      <c r="K403" s="17">
        <v>95</v>
      </c>
      <c r="L403" s="17">
        <v>99</v>
      </c>
      <c r="M403" s="17">
        <f>SUM(C403:L403)</f>
        <v>972</v>
      </c>
      <c r="N403" s="49">
        <f>IF(COUNT(C403:L403),AVERAGE(C403:L403)," ")</f>
        <v>97.2</v>
      </c>
      <c r="O403" s="39"/>
    </row>
    <row r="404" spans="1:15" ht="12.75" customHeight="1">
      <c r="A404" s="16" t="s">
        <v>43</v>
      </c>
      <c r="B404" s="17">
        <v>97.5</v>
      </c>
      <c r="C404" s="17">
        <v>99</v>
      </c>
      <c r="D404" s="47">
        <v>94</v>
      </c>
      <c r="E404" s="17">
        <v>95</v>
      </c>
      <c r="F404" s="17">
        <v>99</v>
      </c>
      <c r="G404" s="17">
        <v>99</v>
      </c>
      <c r="H404" s="17">
        <v>99</v>
      </c>
      <c r="I404" s="17">
        <v>96</v>
      </c>
      <c r="J404" s="17">
        <v>98</v>
      </c>
      <c r="K404" s="17">
        <v>97</v>
      </c>
      <c r="L404" s="17">
        <v>97</v>
      </c>
      <c r="M404" s="17">
        <f>SUM(C404:L404)</f>
        <v>973</v>
      </c>
      <c r="N404" s="49">
        <f>IF(COUNT(C404:L404),AVERAGE(C404:L404)," ")</f>
        <v>97.3</v>
      </c>
      <c r="O404" s="54"/>
    </row>
    <row r="405" spans="1:15" ht="12.75" customHeight="1">
      <c r="A405" s="16" t="s">
        <v>44</v>
      </c>
      <c r="B405" s="31">
        <v>96.6</v>
      </c>
      <c r="C405" s="20">
        <v>95</v>
      </c>
      <c r="D405" s="25">
        <v>96</v>
      </c>
      <c r="E405" s="20">
        <v>98</v>
      </c>
      <c r="F405" s="20">
        <v>97</v>
      </c>
      <c r="G405" s="20">
        <v>97</v>
      </c>
      <c r="H405" s="20">
        <v>96</v>
      </c>
      <c r="I405" s="20">
        <v>95</v>
      </c>
      <c r="J405" s="20">
        <v>97</v>
      </c>
      <c r="K405" s="20">
        <v>96</v>
      </c>
      <c r="L405" s="20">
        <v>95</v>
      </c>
      <c r="M405" s="20">
        <f>SUM(C405:L405)</f>
        <v>962</v>
      </c>
      <c r="N405" s="49">
        <f>IF(COUNT(C405:L405),AVERAGE(C405:L405)," ")</f>
        <v>96.2</v>
      </c>
      <c r="O405" s="39"/>
    </row>
    <row r="406" spans="1:15" ht="12.75" customHeight="1">
      <c r="A406" s="24"/>
      <c r="B406" s="21">
        <f aca="true" t="shared" si="37" ref="B406:L406">SUM(B402:B405)</f>
        <v>389.4</v>
      </c>
      <c r="C406" s="20">
        <f t="shared" si="37"/>
        <v>388</v>
      </c>
      <c r="D406" s="20">
        <f t="shared" si="37"/>
        <v>382</v>
      </c>
      <c r="E406" s="20">
        <f t="shared" si="37"/>
        <v>388</v>
      </c>
      <c r="F406" s="20">
        <f t="shared" si="37"/>
        <v>390</v>
      </c>
      <c r="G406" s="20">
        <f t="shared" si="37"/>
        <v>390</v>
      </c>
      <c r="H406" s="20">
        <f t="shared" si="37"/>
        <v>391</v>
      </c>
      <c r="I406" s="20">
        <f t="shared" si="37"/>
        <v>387</v>
      </c>
      <c r="J406" s="20">
        <f t="shared" si="37"/>
        <v>385</v>
      </c>
      <c r="K406" s="20">
        <f t="shared" si="37"/>
        <v>386</v>
      </c>
      <c r="L406" s="20">
        <f t="shared" si="37"/>
        <v>388</v>
      </c>
      <c r="M406" s="20">
        <f>SUM(C406:L406)</f>
        <v>3875</v>
      </c>
      <c r="N406" s="49"/>
      <c r="O406" s="39"/>
    </row>
    <row r="407" spans="1:15" ht="12.75" customHeight="1">
      <c r="A407" s="29" t="s">
        <v>36</v>
      </c>
      <c r="B407" s="19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49" t="str">
        <f>IF(COUNT(C407:L407),AVERAGE(C407:L407)," ")</f>
        <v> </v>
      </c>
      <c r="O407" s="39"/>
    </row>
    <row r="408" spans="1:15" ht="12.75" customHeight="1">
      <c r="A408" s="72" t="s">
        <v>45</v>
      </c>
      <c r="B408" s="73">
        <v>97.7</v>
      </c>
      <c r="C408" s="67">
        <v>97</v>
      </c>
      <c r="D408" s="35">
        <v>97</v>
      </c>
      <c r="E408" s="17">
        <v>97</v>
      </c>
      <c r="F408" s="17">
        <v>96</v>
      </c>
      <c r="G408" s="17">
        <v>97</v>
      </c>
      <c r="H408" s="17">
        <v>97</v>
      </c>
      <c r="I408" s="17">
        <v>96</v>
      </c>
      <c r="J408" s="17">
        <v>97</v>
      </c>
      <c r="K408" s="17">
        <v>97</v>
      </c>
      <c r="L408" s="17">
        <v>97</v>
      </c>
      <c r="M408" s="17">
        <f>SUM(C408:L408)</f>
        <v>968</v>
      </c>
      <c r="N408" s="49">
        <f>IF(COUNT(C408:L408),AVERAGE(C408:L408)," ")</f>
        <v>96.8</v>
      </c>
      <c r="O408" s="39"/>
    </row>
    <row r="409" spans="1:15" ht="12.75" customHeight="1">
      <c r="A409" s="72" t="s">
        <v>46</v>
      </c>
      <c r="B409" s="74">
        <v>97.4</v>
      </c>
      <c r="C409" s="67">
        <v>98</v>
      </c>
      <c r="D409" s="35">
        <v>98</v>
      </c>
      <c r="E409" s="17">
        <v>98</v>
      </c>
      <c r="F409" s="17">
        <v>98</v>
      </c>
      <c r="G409" s="17">
        <v>98</v>
      </c>
      <c r="H409" s="17">
        <v>97</v>
      </c>
      <c r="I409" s="17">
        <v>97</v>
      </c>
      <c r="J409" s="17">
        <v>98</v>
      </c>
      <c r="K409" s="17">
        <v>98</v>
      </c>
      <c r="L409" s="17">
        <v>98</v>
      </c>
      <c r="M409" s="17">
        <f>SUM(C409:L409)</f>
        <v>978</v>
      </c>
      <c r="N409" s="49">
        <f>IF(COUNT(C409:L409),AVERAGE(C409:L409)," ")</f>
        <v>97.8</v>
      </c>
      <c r="O409" s="39"/>
    </row>
    <row r="410" spans="1:15" ht="12.75" customHeight="1">
      <c r="A410" s="72" t="s">
        <v>47</v>
      </c>
      <c r="B410" s="74">
        <v>97.1</v>
      </c>
      <c r="C410" s="67">
        <v>98</v>
      </c>
      <c r="D410" s="38">
        <v>97</v>
      </c>
      <c r="E410" s="26">
        <v>97</v>
      </c>
      <c r="F410" s="26">
        <v>96</v>
      </c>
      <c r="G410" s="26">
        <v>97</v>
      </c>
      <c r="H410" s="26">
        <v>98</v>
      </c>
      <c r="I410" s="26">
        <v>98</v>
      </c>
      <c r="J410" s="26">
        <v>96</v>
      </c>
      <c r="K410" s="26">
        <v>98</v>
      </c>
      <c r="L410" s="26">
        <v>98</v>
      </c>
      <c r="M410" s="17">
        <f>SUM(C410:L410)</f>
        <v>973</v>
      </c>
      <c r="N410" s="49">
        <f>IF(COUNT(C410:L410),AVERAGE(C410:L410)," ")</f>
        <v>97.3</v>
      </c>
      <c r="O410" s="39"/>
    </row>
    <row r="411" spans="1:15" ht="12.75" customHeight="1">
      <c r="A411" s="72" t="s">
        <v>48</v>
      </c>
      <c r="B411" s="74">
        <v>96.5</v>
      </c>
      <c r="C411" s="73">
        <v>98</v>
      </c>
      <c r="D411" s="75">
        <v>95</v>
      </c>
      <c r="E411" s="33">
        <v>100</v>
      </c>
      <c r="F411" s="25">
        <v>96</v>
      </c>
      <c r="G411" s="25">
        <v>98</v>
      </c>
      <c r="H411" s="25">
        <v>96</v>
      </c>
      <c r="I411" s="25">
        <v>95</v>
      </c>
      <c r="J411" s="25">
        <v>98</v>
      </c>
      <c r="K411" s="25">
        <v>95</v>
      </c>
      <c r="L411" s="25">
        <v>95</v>
      </c>
      <c r="M411" s="20">
        <f>SUM(C411:L411)</f>
        <v>966</v>
      </c>
      <c r="N411" s="49">
        <f>IF(COUNT(C411:L411),AVERAGE(C411:L411)," ")</f>
        <v>96.6</v>
      </c>
      <c r="O411" s="39"/>
    </row>
    <row r="412" spans="1:15" ht="12.75" customHeight="1">
      <c r="A412" s="23"/>
      <c r="B412" s="28">
        <f aca="true" t="shared" si="38" ref="B412:L412">SUM(B408:B411)</f>
        <v>388.70000000000005</v>
      </c>
      <c r="C412" s="20">
        <f t="shared" si="38"/>
        <v>391</v>
      </c>
      <c r="D412" s="20">
        <f t="shared" si="38"/>
        <v>387</v>
      </c>
      <c r="E412" s="20">
        <f t="shared" si="38"/>
        <v>392</v>
      </c>
      <c r="F412" s="20">
        <f t="shared" si="38"/>
        <v>386</v>
      </c>
      <c r="G412" s="20">
        <f t="shared" si="38"/>
        <v>390</v>
      </c>
      <c r="H412" s="20">
        <f t="shared" si="38"/>
        <v>388</v>
      </c>
      <c r="I412" s="20">
        <f t="shared" si="38"/>
        <v>386</v>
      </c>
      <c r="J412" s="20">
        <f t="shared" si="38"/>
        <v>389</v>
      </c>
      <c r="K412" s="20">
        <f t="shared" si="38"/>
        <v>388</v>
      </c>
      <c r="L412" s="20">
        <f t="shared" si="38"/>
        <v>388</v>
      </c>
      <c r="M412" s="20">
        <f>SUM(C412:L412)</f>
        <v>3885</v>
      </c>
      <c r="N412" s="49"/>
      <c r="O412" s="39"/>
    </row>
    <row r="413" spans="1:15" ht="12.75" customHeight="1">
      <c r="A413" s="29" t="s">
        <v>20</v>
      </c>
      <c r="B413" s="19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49" t="str">
        <f>IF(COUNT(C413:L413),AVERAGE(C413:L413)," ")</f>
        <v> </v>
      </c>
      <c r="O413" s="39"/>
    </row>
    <row r="414" spans="1:15" ht="12.75" customHeight="1">
      <c r="A414" s="72" t="s">
        <v>49</v>
      </c>
      <c r="B414" s="21">
        <v>98</v>
      </c>
      <c r="C414" s="28">
        <v>98</v>
      </c>
      <c r="D414" s="17">
        <v>99</v>
      </c>
      <c r="E414" s="17">
        <v>98</v>
      </c>
      <c r="F414" s="17">
        <v>96</v>
      </c>
      <c r="G414" s="17">
        <v>97</v>
      </c>
      <c r="H414" s="17">
        <v>99</v>
      </c>
      <c r="I414" s="13">
        <v>100</v>
      </c>
      <c r="J414" s="17">
        <v>99</v>
      </c>
      <c r="K414" s="17">
        <v>99</v>
      </c>
      <c r="L414" s="13">
        <v>100</v>
      </c>
      <c r="M414" s="17">
        <f>SUM(C414:L414)</f>
        <v>985</v>
      </c>
      <c r="N414" s="49">
        <f>IF(COUNT(C414:L414),AVERAGE(C414:L414)," ")</f>
        <v>98.5</v>
      </c>
      <c r="O414" s="39"/>
    </row>
    <row r="415" spans="1:15" ht="12.75" customHeight="1">
      <c r="A415" s="72" t="s">
        <v>50</v>
      </c>
      <c r="B415" s="21">
        <v>96.8</v>
      </c>
      <c r="C415" s="35">
        <v>99</v>
      </c>
      <c r="D415" s="17">
        <v>95</v>
      </c>
      <c r="E415" s="17">
        <v>97</v>
      </c>
      <c r="F415" s="17">
        <v>97</v>
      </c>
      <c r="G415" s="17">
        <v>98</v>
      </c>
      <c r="H415" s="17">
        <v>96</v>
      </c>
      <c r="I415" s="17">
        <v>97</v>
      </c>
      <c r="J415" s="13">
        <v>100</v>
      </c>
      <c r="K415" s="17">
        <v>97</v>
      </c>
      <c r="L415" s="13">
        <v>100</v>
      </c>
      <c r="M415" s="17">
        <f>SUM(C415:L415)</f>
        <v>976</v>
      </c>
      <c r="N415" s="49">
        <f>IF(COUNT(C415:L415),AVERAGE(C415:L415)," ")</f>
        <v>97.6</v>
      </c>
      <c r="O415" s="39"/>
    </row>
    <row r="416" spans="1:15" ht="12.75" customHeight="1">
      <c r="A416" s="72" t="s">
        <v>51</v>
      </c>
      <c r="B416" s="20">
        <v>96.6</v>
      </c>
      <c r="C416" s="17">
        <v>91</v>
      </c>
      <c r="D416" s="26">
        <v>96</v>
      </c>
      <c r="E416" s="26">
        <v>94</v>
      </c>
      <c r="F416" s="26">
        <v>97</v>
      </c>
      <c r="G416" s="26">
        <v>94</v>
      </c>
      <c r="H416" s="26">
        <v>98</v>
      </c>
      <c r="I416" s="26">
        <v>99</v>
      </c>
      <c r="J416" s="26">
        <v>95</v>
      </c>
      <c r="K416" s="26">
        <v>97</v>
      </c>
      <c r="L416" s="26">
        <v>95</v>
      </c>
      <c r="M416" s="17">
        <f>SUM(C416:L416)</f>
        <v>956</v>
      </c>
      <c r="N416" s="49">
        <f>IF(COUNT(C416:L416),AVERAGE(C416:L416)," ")</f>
        <v>95.6</v>
      </c>
      <c r="O416" s="39"/>
    </row>
    <row r="417" spans="1:15" ht="12.75" customHeight="1">
      <c r="A417" s="72" t="s">
        <v>52</v>
      </c>
      <c r="B417" s="34">
        <v>96.5</v>
      </c>
      <c r="C417" s="20">
        <v>93</v>
      </c>
      <c r="D417" s="90">
        <v>93</v>
      </c>
      <c r="E417" s="25">
        <v>94</v>
      </c>
      <c r="F417" s="25">
        <v>95</v>
      </c>
      <c r="G417" s="25">
        <v>97</v>
      </c>
      <c r="H417" s="25">
        <v>96</v>
      </c>
      <c r="I417" s="25">
        <v>96</v>
      </c>
      <c r="J417" s="25">
        <v>98</v>
      </c>
      <c r="K417" s="25">
        <v>97</v>
      </c>
      <c r="L417" s="25">
        <v>97</v>
      </c>
      <c r="M417" s="20">
        <f>SUM(C417:L417)</f>
        <v>956</v>
      </c>
      <c r="N417" s="49">
        <f>IF(COUNT(C417:L417),AVERAGE(C417:L417)," ")</f>
        <v>95.6</v>
      </c>
      <c r="O417" s="39"/>
    </row>
    <row r="418" spans="1:15" ht="12.75" customHeight="1">
      <c r="A418" s="24"/>
      <c r="B418" s="21">
        <f aca="true" t="shared" si="39" ref="B418:L418">SUM(B414:B417)</f>
        <v>387.9</v>
      </c>
      <c r="C418" s="20">
        <f t="shared" si="39"/>
        <v>381</v>
      </c>
      <c r="D418" s="73">
        <f t="shared" si="39"/>
        <v>383</v>
      </c>
      <c r="E418" s="20">
        <f t="shared" si="39"/>
        <v>383</v>
      </c>
      <c r="F418" s="20">
        <f t="shared" si="39"/>
        <v>385</v>
      </c>
      <c r="G418" s="20">
        <f t="shared" si="39"/>
        <v>386</v>
      </c>
      <c r="H418" s="20">
        <f t="shared" si="39"/>
        <v>389</v>
      </c>
      <c r="I418" s="20">
        <f t="shared" si="39"/>
        <v>392</v>
      </c>
      <c r="J418" s="20">
        <f t="shared" si="39"/>
        <v>392</v>
      </c>
      <c r="K418" s="20">
        <f t="shared" si="39"/>
        <v>390</v>
      </c>
      <c r="L418" s="20">
        <f t="shared" si="39"/>
        <v>392</v>
      </c>
      <c r="M418" s="20">
        <f>SUM(C418:L418)</f>
        <v>3873</v>
      </c>
      <c r="N418" s="80"/>
      <c r="O418" s="39"/>
    </row>
    <row r="419" spans="1:15" ht="12.75" customHeight="1">
      <c r="A419" s="29" t="s">
        <v>29</v>
      </c>
      <c r="B419" s="19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80"/>
      <c r="O419" s="39"/>
    </row>
    <row r="420" spans="1:15" ht="12.75" customHeight="1">
      <c r="A420" s="30" t="s">
        <v>53</v>
      </c>
      <c r="B420" s="20">
        <v>98.3</v>
      </c>
      <c r="C420" s="17">
        <v>98</v>
      </c>
      <c r="D420" s="17">
        <v>97</v>
      </c>
      <c r="E420" s="17">
        <v>98</v>
      </c>
      <c r="F420" s="17">
        <v>98</v>
      </c>
      <c r="G420" s="17">
        <v>99</v>
      </c>
      <c r="H420" s="13">
        <v>100</v>
      </c>
      <c r="I420" s="17">
        <v>98</v>
      </c>
      <c r="J420" s="17">
        <v>98</v>
      </c>
      <c r="K420" s="17">
        <v>99</v>
      </c>
      <c r="L420" s="17">
        <v>98</v>
      </c>
      <c r="M420" s="20">
        <f>SUM(C420:L420)</f>
        <v>983</v>
      </c>
      <c r="N420" s="49">
        <f>IF(COUNT(C420:L420),AVERAGE(C420:L420)," ")</f>
        <v>98.3</v>
      </c>
      <c r="O420" s="39"/>
    </row>
    <row r="421" spans="1:15" ht="12.75" customHeight="1">
      <c r="A421" s="24" t="s">
        <v>54</v>
      </c>
      <c r="B421" s="20">
        <v>97.9</v>
      </c>
      <c r="C421" s="17">
        <v>94</v>
      </c>
      <c r="D421" s="17">
        <v>98</v>
      </c>
      <c r="E421" s="17">
        <v>95</v>
      </c>
      <c r="F421" s="17">
        <v>98</v>
      </c>
      <c r="G421" s="17">
        <v>95</v>
      </c>
      <c r="H421" s="13">
        <v>100</v>
      </c>
      <c r="I421" s="17">
        <v>93</v>
      </c>
      <c r="J421" s="17">
        <v>98</v>
      </c>
      <c r="K421" s="17">
        <v>97</v>
      </c>
      <c r="L421" s="17">
        <v>98</v>
      </c>
      <c r="M421" s="20">
        <f>SUM(C421:L421)</f>
        <v>966</v>
      </c>
      <c r="N421" s="49">
        <f>IF(COUNT(C421:L421),AVERAGE(C421:L421)," ")</f>
        <v>96.6</v>
      </c>
      <c r="O421" s="39"/>
    </row>
    <row r="422" spans="1:15" ht="12.75" customHeight="1">
      <c r="A422" s="24" t="s">
        <v>55</v>
      </c>
      <c r="B422" s="21">
        <v>95.5</v>
      </c>
      <c r="C422" s="17">
        <v>96</v>
      </c>
      <c r="D422" s="26">
        <v>91</v>
      </c>
      <c r="E422" s="26">
        <v>96</v>
      </c>
      <c r="F422" s="26">
        <v>99</v>
      </c>
      <c r="G422" s="26">
        <v>95</v>
      </c>
      <c r="H422" s="26">
        <v>94</v>
      </c>
      <c r="I422" s="26">
        <v>93</v>
      </c>
      <c r="J422" s="26">
        <v>96</v>
      </c>
      <c r="K422" s="26">
        <v>94</v>
      </c>
      <c r="L422" s="26">
        <v>92</v>
      </c>
      <c r="M422" s="20">
        <f>SUM(C422:L422)</f>
        <v>946</v>
      </c>
      <c r="N422" s="49">
        <f>IF(COUNT(C422:L422),AVERAGE(C422:L422)," ")</f>
        <v>94.6</v>
      </c>
      <c r="O422" s="39"/>
    </row>
    <row r="423" spans="1:15" ht="12.75" customHeight="1">
      <c r="A423" s="24" t="s">
        <v>56</v>
      </c>
      <c r="B423" s="20">
        <v>94.3</v>
      </c>
      <c r="C423" s="17">
        <v>93</v>
      </c>
      <c r="D423" s="26">
        <v>94</v>
      </c>
      <c r="E423" s="26">
        <v>94</v>
      </c>
      <c r="F423" s="26">
        <v>93</v>
      </c>
      <c r="G423" s="26">
        <v>96</v>
      </c>
      <c r="H423" s="26">
        <v>92</v>
      </c>
      <c r="I423" s="26">
        <v>91</v>
      </c>
      <c r="J423" s="26">
        <v>98</v>
      </c>
      <c r="K423" s="26">
        <v>97</v>
      </c>
      <c r="L423" s="26">
        <v>96</v>
      </c>
      <c r="M423" s="20">
        <f>SUM(C423:L423)</f>
        <v>944</v>
      </c>
      <c r="N423" s="49">
        <f>IF(COUNT(C423:L423),AVERAGE(C423:L423)," ")</f>
        <v>94.4</v>
      </c>
      <c r="O423" s="39"/>
    </row>
    <row r="424" spans="1:15" ht="12.75" customHeight="1">
      <c r="A424" s="6"/>
      <c r="B424" s="21">
        <f aca="true" t="shared" si="40" ref="B424:L424">SUM(B420:B423)</f>
        <v>386</v>
      </c>
      <c r="C424" s="20">
        <f t="shared" si="40"/>
        <v>381</v>
      </c>
      <c r="D424" s="20">
        <f t="shared" si="40"/>
        <v>380</v>
      </c>
      <c r="E424" s="20">
        <f t="shared" si="40"/>
        <v>383</v>
      </c>
      <c r="F424" s="20">
        <f t="shared" si="40"/>
        <v>388</v>
      </c>
      <c r="G424" s="20">
        <f t="shared" si="40"/>
        <v>385</v>
      </c>
      <c r="H424" s="20">
        <f t="shared" si="40"/>
        <v>386</v>
      </c>
      <c r="I424" s="20">
        <f t="shared" si="40"/>
        <v>375</v>
      </c>
      <c r="J424" s="20">
        <f t="shared" si="40"/>
        <v>390</v>
      </c>
      <c r="K424" s="20">
        <f t="shared" si="40"/>
        <v>387</v>
      </c>
      <c r="L424" s="20">
        <f t="shared" si="40"/>
        <v>384</v>
      </c>
      <c r="M424" s="20">
        <f>SUM(C424:L424)</f>
        <v>3839</v>
      </c>
      <c r="N424" s="80"/>
      <c r="O424" s="39"/>
    </row>
    <row r="425" spans="1:15" ht="12.75" customHeight="1">
      <c r="A425" s="6"/>
      <c r="B425" s="20"/>
      <c r="C425" s="20"/>
      <c r="D425" s="22" t="s">
        <v>7</v>
      </c>
      <c r="E425" s="19" t="s">
        <v>8</v>
      </c>
      <c r="F425" s="19" t="s">
        <v>9</v>
      </c>
      <c r="G425" s="19" t="s">
        <v>10</v>
      </c>
      <c r="H425" s="19" t="s">
        <v>11</v>
      </c>
      <c r="I425" s="19" t="s">
        <v>12</v>
      </c>
      <c r="J425" s="20"/>
      <c r="K425" s="20"/>
      <c r="L425" s="20"/>
      <c r="M425" s="20"/>
      <c r="N425" s="20"/>
      <c r="O425" s="39"/>
    </row>
    <row r="426" spans="1:15" ht="12.75" customHeight="1">
      <c r="A426" s="15" t="str">
        <f>+A407</f>
        <v>City of Truro A</v>
      </c>
      <c r="B426" s="20"/>
      <c r="C426" s="20"/>
      <c r="D426" s="25">
        <f>+J393</f>
        <v>10</v>
      </c>
      <c r="E426" s="25">
        <v>6</v>
      </c>
      <c r="F426" s="25">
        <v>0</v>
      </c>
      <c r="G426" s="25">
        <v>3</v>
      </c>
      <c r="H426" s="25">
        <v>14</v>
      </c>
      <c r="I426" s="25">
        <f>+M412</f>
        <v>3885</v>
      </c>
      <c r="J426" s="20"/>
      <c r="L426" s="20"/>
      <c r="M426" s="20"/>
      <c r="N426" s="20"/>
      <c r="O426" s="39"/>
    </row>
    <row r="427" spans="1:15" ht="12.75" customHeight="1">
      <c r="A427" s="15" t="str">
        <f>+A413</f>
        <v>Penzance &amp; St. Ives A</v>
      </c>
      <c r="B427" s="20"/>
      <c r="C427" s="20"/>
      <c r="D427" s="25">
        <f>+J393</f>
        <v>10</v>
      </c>
      <c r="E427" s="25">
        <v>5</v>
      </c>
      <c r="F427" s="25">
        <v>1</v>
      </c>
      <c r="G427" s="25">
        <v>3</v>
      </c>
      <c r="H427" s="25">
        <v>14</v>
      </c>
      <c r="I427" s="25">
        <f>+M418</f>
        <v>3873</v>
      </c>
      <c r="J427" s="39"/>
      <c r="K427" s="20"/>
      <c r="L427" s="20"/>
      <c r="M427" s="20"/>
      <c r="N427" s="20"/>
      <c r="O427" s="39"/>
    </row>
    <row r="428" spans="1:15" ht="12.75" customHeight="1">
      <c r="A428" s="15" t="str">
        <f>+A401</f>
        <v>St. Austell A</v>
      </c>
      <c r="B428" s="20"/>
      <c r="C428" s="20"/>
      <c r="D428" s="25">
        <f>+J393</f>
        <v>10</v>
      </c>
      <c r="E428" s="25">
        <v>5</v>
      </c>
      <c r="F428" s="25">
        <v>0</v>
      </c>
      <c r="G428" s="25">
        <v>4</v>
      </c>
      <c r="H428" s="25">
        <v>11</v>
      </c>
      <c r="I428" s="25">
        <f>+M406</f>
        <v>3875</v>
      </c>
      <c r="J428" s="5"/>
      <c r="K428" s="5"/>
      <c r="L428" s="5"/>
      <c r="M428" s="5"/>
      <c r="N428" s="5"/>
      <c r="O428" s="39"/>
    </row>
    <row r="429" spans="1:15" ht="12.75" customHeight="1">
      <c r="A429" s="15" t="str">
        <f>+A419</f>
        <v>Hayle A</v>
      </c>
      <c r="B429" s="20"/>
      <c r="C429" s="20"/>
      <c r="D429" s="25">
        <f>+J393</f>
        <v>10</v>
      </c>
      <c r="E429" s="25">
        <v>1</v>
      </c>
      <c r="F429" s="25">
        <v>1</v>
      </c>
      <c r="G429" s="25">
        <v>7</v>
      </c>
      <c r="H429" s="25">
        <v>5</v>
      </c>
      <c r="I429" s="25">
        <f>+M424</f>
        <v>3839</v>
      </c>
      <c r="J429" s="39"/>
      <c r="K429" s="39"/>
      <c r="L429" s="39"/>
      <c r="M429" s="39"/>
      <c r="N429" s="39"/>
      <c r="O429" s="39"/>
    </row>
    <row r="430" spans="1:15" ht="12.75" customHeight="1">
      <c r="A430" s="59"/>
      <c r="B430" s="74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4"/>
      <c r="O430" s="39"/>
    </row>
    <row r="431" spans="1:15" ht="12.75" customHeight="1">
      <c r="A431" s="69"/>
      <c r="B431" s="44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4"/>
      <c r="O431" s="39"/>
    </row>
    <row r="432" spans="1:15" ht="12.75" customHeight="1">
      <c r="A432" s="83"/>
      <c r="B432" s="73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73"/>
      <c r="N432" s="36"/>
      <c r="O432" s="39"/>
    </row>
    <row r="433" spans="1:15" ht="12.75" customHeight="1">
      <c r="A433" s="72"/>
      <c r="B433" s="73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73"/>
      <c r="N433" s="36"/>
      <c r="O433" s="39"/>
    </row>
    <row r="434" spans="1:15" ht="12.75" customHeight="1">
      <c r="A434" s="72"/>
      <c r="B434" s="74"/>
      <c r="C434" s="35"/>
      <c r="D434" s="38"/>
      <c r="E434" s="38"/>
      <c r="F434" s="38"/>
      <c r="G434" s="38"/>
      <c r="H434" s="38"/>
      <c r="I434" s="38"/>
      <c r="J434" s="38"/>
      <c r="K434" s="38"/>
      <c r="L434" s="38"/>
      <c r="M434" s="73"/>
      <c r="N434" s="36"/>
      <c r="O434" s="39"/>
    </row>
    <row r="435" spans="1:15" ht="12.75" customHeight="1">
      <c r="A435" s="72"/>
      <c r="B435" s="73"/>
      <c r="C435" s="35"/>
      <c r="D435" s="38"/>
      <c r="E435" s="38"/>
      <c r="F435" s="38"/>
      <c r="G435" s="38"/>
      <c r="H435" s="38"/>
      <c r="I435" s="38"/>
      <c r="J435" s="38"/>
      <c r="K435" s="38"/>
      <c r="L435" s="38"/>
      <c r="M435" s="73"/>
      <c r="N435" s="36"/>
      <c r="O435" s="39"/>
    </row>
    <row r="436" spans="1:15" ht="12.75" customHeight="1">
      <c r="A436" s="59"/>
      <c r="B436" s="74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4"/>
      <c r="O436" s="39"/>
    </row>
    <row r="437" spans="1:15" ht="12.75" customHeight="1">
      <c r="A437" s="69"/>
      <c r="B437" s="44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39"/>
    </row>
    <row r="438" spans="1:15" ht="12.75" customHeight="1">
      <c r="A438" s="59"/>
      <c r="B438" s="73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73"/>
      <c r="N438" s="35"/>
      <c r="O438" s="39"/>
    </row>
    <row r="439" spans="1:15" ht="12.75" customHeight="1">
      <c r="A439" s="59"/>
      <c r="B439" s="73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73"/>
      <c r="N439" s="35"/>
      <c r="O439" s="39"/>
    </row>
    <row r="440" spans="1:15" ht="12.75" customHeight="1">
      <c r="A440" s="59"/>
      <c r="B440" s="74"/>
      <c r="C440" s="35"/>
      <c r="D440" s="38"/>
      <c r="E440" s="38"/>
      <c r="F440" s="38"/>
      <c r="G440" s="38"/>
      <c r="H440" s="38"/>
      <c r="I440" s="38"/>
      <c r="J440" s="38"/>
      <c r="K440" s="38"/>
      <c r="L440" s="38"/>
      <c r="M440" s="73"/>
      <c r="N440" s="35"/>
      <c r="O440" s="39"/>
    </row>
    <row r="441" spans="1:15" ht="12.75" customHeight="1">
      <c r="A441" s="59"/>
      <c r="B441" s="73"/>
      <c r="C441" s="35"/>
      <c r="D441" s="38"/>
      <c r="E441" s="38"/>
      <c r="F441" s="38"/>
      <c r="G441" s="38"/>
      <c r="H441" s="38"/>
      <c r="I441" s="38"/>
      <c r="J441" s="38"/>
      <c r="K441" s="38"/>
      <c r="L441" s="38"/>
      <c r="M441" s="73"/>
      <c r="N441" s="35"/>
      <c r="O441" s="39"/>
    </row>
    <row r="442" spans="1:15" ht="12.75" customHeight="1">
      <c r="A442" s="59"/>
      <c r="B442" s="73"/>
      <c r="C442" s="35"/>
      <c r="D442" s="38"/>
      <c r="E442" s="38"/>
      <c r="F442" s="38"/>
      <c r="G442" s="38"/>
      <c r="H442" s="38"/>
      <c r="I442" s="38"/>
      <c r="J442" s="38"/>
      <c r="K442" s="38"/>
      <c r="L442" s="38"/>
      <c r="M442" s="73"/>
      <c r="N442" s="35"/>
      <c r="O442" s="39"/>
    </row>
    <row r="443" spans="1:15" ht="12.75" customHeight="1">
      <c r="A443" s="59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39"/>
    </row>
    <row r="444" spans="1:15" ht="12.75" customHeight="1">
      <c r="A444" s="59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39"/>
    </row>
    <row r="445" spans="1:15" ht="12.75" customHeight="1">
      <c r="A445" s="59"/>
      <c r="B445" s="73"/>
      <c r="C445" s="73"/>
      <c r="D445" s="70"/>
      <c r="E445" s="44"/>
      <c r="F445" s="44"/>
      <c r="G445" s="44"/>
      <c r="H445" s="44"/>
      <c r="I445" s="44"/>
      <c r="J445" s="73"/>
      <c r="K445" s="73"/>
      <c r="L445" s="73"/>
      <c r="M445" s="73"/>
      <c r="N445" s="73"/>
      <c r="O445" s="39"/>
    </row>
    <row r="446" spans="1:15" ht="12.75" customHeight="1">
      <c r="A446" s="71"/>
      <c r="B446" s="73"/>
      <c r="C446" s="73"/>
      <c r="D446" s="75"/>
      <c r="E446" s="75"/>
      <c r="F446" s="75"/>
      <c r="G446" s="75"/>
      <c r="H446" s="75"/>
      <c r="I446" s="75"/>
      <c r="J446" s="73"/>
      <c r="K446" s="39"/>
      <c r="L446" s="73"/>
      <c r="M446" s="73"/>
      <c r="N446" s="73"/>
      <c r="O446" s="39"/>
    </row>
    <row r="447" spans="1:15" ht="12.75" customHeight="1">
      <c r="A447" s="71"/>
      <c r="B447" s="73"/>
      <c r="C447" s="73"/>
      <c r="D447" s="75"/>
      <c r="E447" s="75"/>
      <c r="F447" s="75"/>
      <c r="G447" s="75"/>
      <c r="H447" s="75"/>
      <c r="I447" s="75"/>
      <c r="J447" s="73"/>
      <c r="K447" s="73"/>
      <c r="L447" s="73"/>
      <c r="M447" s="73"/>
      <c r="N447" s="73"/>
      <c r="O447" s="39"/>
    </row>
    <row r="448" spans="1:15" ht="12.75" customHeight="1">
      <c r="A448" s="71"/>
      <c r="B448" s="73"/>
      <c r="C448" s="73"/>
      <c r="D448" s="75"/>
      <c r="E448" s="75"/>
      <c r="F448" s="75"/>
      <c r="G448" s="75"/>
      <c r="H448" s="75"/>
      <c r="I448" s="75"/>
      <c r="J448" s="39"/>
      <c r="K448" s="58"/>
      <c r="L448" s="58"/>
      <c r="M448" s="58"/>
      <c r="N448" s="58"/>
      <c r="O448" s="39"/>
    </row>
    <row r="449" spans="1:15" ht="12.75" customHeight="1">
      <c r="A449" s="71"/>
      <c r="B449" s="73"/>
      <c r="C449" s="73"/>
      <c r="D449" s="75"/>
      <c r="E449" s="75"/>
      <c r="F449" s="75"/>
      <c r="G449" s="75"/>
      <c r="H449" s="75"/>
      <c r="I449" s="75"/>
      <c r="J449" s="58"/>
      <c r="K449" s="58"/>
      <c r="L449" s="58"/>
      <c r="M449" s="58"/>
      <c r="N449" s="58"/>
      <c r="O449" s="39"/>
    </row>
    <row r="450" spans="1:15" ht="12.75" customHeight="1">
      <c r="A450" s="71"/>
      <c r="B450" s="73"/>
      <c r="C450" s="73"/>
      <c r="D450" s="75"/>
      <c r="E450" s="75"/>
      <c r="F450" s="75"/>
      <c r="G450" s="75"/>
      <c r="H450" s="75"/>
      <c r="I450" s="75"/>
      <c r="J450" s="39"/>
      <c r="K450" s="39"/>
      <c r="L450" s="39"/>
      <c r="M450" s="39"/>
      <c r="N450" s="39"/>
      <c r="O450" s="39"/>
    </row>
    <row r="451" spans="1:15" ht="12.75" customHeight="1">
      <c r="A451" s="71"/>
      <c r="B451" s="73"/>
      <c r="C451" s="73"/>
      <c r="D451" s="75"/>
      <c r="E451" s="75"/>
      <c r="F451" s="75"/>
      <c r="G451" s="75"/>
      <c r="H451" s="75"/>
      <c r="I451" s="75"/>
      <c r="J451" s="39"/>
      <c r="K451" s="39"/>
      <c r="L451" s="39"/>
      <c r="M451" s="39"/>
      <c r="N451" s="39"/>
      <c r="O451" s="39"/>
    </row>
    <row r="452" spans="1:15" ht="12.75" customHeight="1">
      <c r="A452" s="59"/>
      <c r="B452" s="55"/>
      <c r="C452" s="57"/>
      <c r="D452" s="61"/>
      <c r="E452" s="61"/>
      <c r="F452" s="58"/>
      <c r="G452" s="58"/>
      <c r="H452" s="62"/>
      <c r="I452" s="58"/>
      <c r="J452" s="58"/>
      <c r="K452" s="58"/>
      <c r="L452" s="58"/>
      <c r="M452" s="58"/>
      <c r="N452" s="58"/>
      <c r="O452" s="39"/>
    </row>
    <row r="453" spans="1:15" ht="12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58"/>
      <c r="K453" s="78"/>
      <c r="L453" s="78"/>
      <c r="M453" s="64"/>
      <c r="N453" s="64"/>
      <c r="O453" s="39"/>
    </row>
    <row r="454" spans="1:15" ht="12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</row>
    <row r="455" spans="1:15" ht="12.75" customHeight="1">
      <c r="A455" s="51"/>
      <c r="B455" s="51"/>
      <c r="C455" s="39"/>
      <c r="D455" s="39"/>
      <c r="E455" s="52"/>
      <c r="F455" s="39"/>
      <c r="G455" s="39"/>
      <c r="H455" s="39"/>
      <c r="I455" s="39"/>
      <c r="J455" s="39"/>
      <c r="K455" s="39"/>
      <c r="L455" s="39"/>
      <c r="M455" s="39"/>
      <c r="N455" s="39"/>
      <c r="O455" s="39"/>
    </row>
    <row r="456" spans="1:15" ht="12.75" customHeight="1">
      <c r="A456" s="51"/>
      <c r="B456" s="51"/>
      <c r="C456" s="39"/>
      <c r="D456" s="39"/>
      <c r="E456" s="39"/>
      <c r="F456" s="52"/>
      <c r="G456" s="39"/>
      <c r="H456" s="39"/>
      <c r="I456" s="39"/>
      <c r="J456" s="39"/>
      <c r="K456" s="39"/>
      <c r="L456" s="39"/>
      <c r="M456" s="39"/>
      <c r="N456" s="39"/>
      <c r="O456" s="39"/>
    </row>
    <row r="457" spans="1:15" ht="12.75" customHeight="1">
      <c r="A457" s="39"/>
      <c r="B457" s="39"/>
      <c r="C457" s="39"/>
      <c r="D457" s="39"/>
      <c r="E457" s="53"/>
      <c r="F457" s="39"/>
      <c r="G457" s="52"/>
      <c r="H457" s="39"/>
      <c r="I457" s="39"/>
      <c r="J457" s="39"/>
      <c r="K457" s="39"/>
      <c r="L457" s="39"/>
      <c r="M457" s="39"/>
      <c r="N457" s="39"/>
      <c r="O457" s="39"/>
    </row>
    <row r="458" spans="1:15" ht="12.75" customHeight="1">
      <c r="A458" s="39"/>
      <c r="B458" s="39"/>
      <c r="C458" s="39"/>
      <c r="D458" s="39"/>
      <c r="E458" s="39"/>
      <c r="F458" s="39"/>
      <c r="G458" s="52"/>
      <c r="H458" s="39"/>
      <c r="I458" s="39"/>
      <c r="J458" s="39"/>
      <c r="K458" s="39"/>
      <c r="L458" s="39"/>
      <c r="M458" s="39"/>
      <c r="N458" s="39"/>
      <c r="O458" s="39"/>
    </row>
    <row r="459" spans="1:15" ht="12.75" customHeight="1">
      <c r="A459" s="39"/>
      <c r="B459" s="39"/>
      <c r="C459" s="39"/>
      <c r="D459" s="39"/>
      <c r="E459" s="39"/>
      <c r="F459" s="52"/>
      <c r="G459" s="39"/>
      <c r="H459" s="39"/>
      <c r="I459" s="39"/>
      <c r="J459" s="54"/>
      <c r="K459" s="39"/>
      <c r="L459" s="39"/>
      <c r="M459" s="39"/>
      <c r="N459" s="39"/>
      <c r="O459" s="39"/>
    </row>
    <row r="460" spans="1:15" ht="12.75" customHeight="1">
      <c r="A460" s="50"/>
      <c r="B460" s="76"/>
      <c r="C460" s="56"/>
      <c r="D460" s="55"/>
      <c r="E460" s="55"/>
      <c r="F460" s="54"/>
      <c r="G460" s="39"/>
      <c r="H460" s="52"/>
      <c r="I460" s="39"/>
      <c r="J460" s="50"/>
      <c r="K460" s="60"/>
      <c r="L460" s="61"/>
      <c r="M460" s="61"/>
      <c r="N460" s="54"/>
      <c r="O460" s="39"/>
    </row>
    <row r="461" spans="1:15" ht="12.75" customHeight="1">
      <c r="A461" s="59"/>
      <c r="B461" s="39"/>
      <c r="C461" s="39"/>
      <c r="D461" s="39"/>
      <c r="E461" s="39"/>
      <c r="F461" s="39"/>
      <c r="G461" s="39"/>
      <c r="H461" s="54"/>
      <c r="I461" s="39"/>
      <c r="J461" s="39"/>
      <c r="K461" s="39"/>
      <c r="L461" s="39"/>
      <c r="M461" s="39"/>
      <c r="N461" s="39"/>
      <c r="O461" s="39"/>
    </row>
    <row r="462" spans="1:15" ht="12.75" customHeight="1">
      <c r="A462" s="59"/>
      <c r="B462" s="50"/>
      <c r="C462" s="60"/>
      <c r="D462" s="61"/>
      <c r="E462" s="61"/>
      <c r="F462" s="54"/>
      <c r="G462" s="39"/>
      <c r="H462" s="52"/>
      <c r="I462" s="39"/>
      <c r="J462" s="50"/>
      <c r="K462" s="60"/>
      <c r="L462" s="61"/>
      <c r="M462" s="61"/>
      <c r="N462" s="54"/>
      <c r="O462" s="39"/>
    </row>
    <row r="463" spans="1:15" ht="12.75" customHeight="1">
      <c r="A463" s="59"/>
      <c r="B463" s="50"/>
      <c r="C463" s="60"/>
      <c r="D463" s="61"/>
      <c r="E463" s="61"/>
      <c r="F463" s="54"/>
      <c r="G463" s="39"/>
      <c r="H463" s="54"/>
      <c r="I463" s="39"/>
      <c r="J463" s="39"/>
      <c r="K463" s="39"/>
      <c r="L463" s="39"/>
      <c r="M463" s="39"/>
      <c r="N463" s="39"/>
      <c r="O463" s="39"/>
    </row>
    <row r="464" spans="1:15" ht="12.75" customHeight="1">
      <c r="A464" s="59"/>
      <c r="B464" s="50"/>
      <c r="C464" s="39"/>
      <c r="D464" s="50"/>
      <c r="E464" s="50"/>
      <c r="F464" s="54"/>
      <c r="G464" s="39"/>
      <c r="H464" s="52"/>
      <c r="I464" s="39"/>
      <c r="J464" s="50"/>
      <c r="K464" s="60"/>
      <c r="L464" s="61"/>
      <c r="M464" s="61"/>
      <c r="N464" s="54"/>
      <c r="O464" s="39"/>
    </row>
    <row r="465" spans="1:15" ht="12.75" customHeight="1">
      <c r="A465" s="59"/>
      <c r="B465" s="55"/>
      <c r="C465" s="81"/>
      <c r="D465" s="61"/>
      <c r="E465" s="61"/>
      <c r="F465" s="58"/>
      <c r="G465" s="58"/>
      <c r="H465" s="62"/>
      <c r="I465" s="58"/>
      <c r="J465" s="58"/>
      <c r="K465" s="58"/>
      <c r="L465" s="58"/>
      <c r="M465" s="58"/>
      <c r="N465" s="58"/>
      <c r="O465" s="39"/>
    </row>
    <row r="466" spans="1:15" ht="12.75" customHeight="1">
      <c r="A466" s="63"/>
      <c r="B466" s="55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64"/>
      <c r="N466" s="64"/>
      <c r="O466" s="39"/>
    </row>
    <row r="467" spans="1:15" ht="12.75" customHeight="1">
      <c r="A467" s="41"/>
      <c r="B467" s="36"/>
      <c r="C467" s="67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6"/>
      <c r="O467" s="39"/>
    </row>
    <row r="468" spans="1:15" ht="12.75" customHeight="1">
      <c r="A468" s="41"/>
      <c r="B468" s="35"/>
      <c r="C468" s="67"/>
      <c r="D468" s="54"/>
      <c r="E468" s="35"/>
      <c r="F468" s="35"/>
      <c r="G468" s="35"/>
      <c r="H468" s="35"/>
      <c r="I468" s="35"/>
      <c r="J468" s="35"/>
      <c r="K468" s="35"/>
      <c r="L468" s="35"/>
      <c r="M468" s="35"/>
      <c r="N468" s="36"/>
      <c r="O468" s="39"/>
    </row>
    <row r="469" spans="1:15" ht="12.75" customHeight="1">
      <c r="A469" s="41"/>
      <c r="B469" s="35"/>
      <c r="C469" s="35"/>
      <c r="D469" s="77"/>
      <c r="E469" s="35"/>
      <c r="F469" s="35"/>
      <c r="G469" s="35"/>
      <c r="H469" s="35"/>
      <c r="I469" s="35"/>
      <c r="J469" s="35"/>
      <c r="K469" s="35"/>
      <c r="L469" s="35"/>
      <c r="M469" s="35"/>
      <c r="N469" s="36"/>
      <c r="O469" s="39"/>
    </row>
    <row r="470" spans="1:15" ht="12.75" customHeight="1">
      <c r="A470" s="41"/>
      <c r="B470" s="37"/>
      <c r="C470" s="73"/>
      <c r="D470" s="75"/>
      <c r="E470" s="73"/>
      <c r="F470" s="73"/>
      <c r="G470" s="73"/>
      <c r="H470" s="73"/>
      <c r="I470" s="73"/>
      <c r="J470" s="73"/>
      <c r="K470" s="73"/>
      <c r="L470" s="73"/>
      <c r="M470" s="73"/>
      <c r="N470" s="36"/>
      <c r="O470" s="39"/>
    </row>
    <row r="471" spans="1:15" ht="12.75" customHeight="1">
      <c r="A471" s="72"/>
      <c r="B471" s="74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36"/>
      <c r="O471" s="39"/>
    </row>
    <row r="472" spans="1:15" ht="12.75" customHeight="1">
      <c r="A472" s="69"/>
      <c r="B472" s="44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36"/>
      <c r="O472" s="39"/>
    </row>
    <row r="473" spans="1:15" ht="12.75" customHeight="1">
      <c r="A473" s="72"/>
      <c r="B473" s="73"/>
      <c r="C473" s="67"/>
      <c r="D473" s="35"/>
      <c r="E473" s="35"/>
      <c r="F473" s="35"/>
      <c r="G473" s="35"/>
      <c r="H473" s="35"/>
      <c r="I473" s="35"/>
      <c r="J473" s="35"/>
      <c r="K473" s="54"/>
      <c r="L473" s="35"/>
      <c r="M473" s="35"/>
      <c r="N473" s="36"/>
      <c r="O473" s="39"/>
    </row>
    <row r="474" spans="1:15" ht="12.75" customHeight="1">
      <c r="A474" s="72"/>
      <c r="B474" s="74"/>
      <c r="C474" s="67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6"/>
      <c r="O474" s="39"/>
    </row>
    <row r="475" spans="1:15" ht="12.75" customHeight="1">
      <c r="A475" s="72"/>
      <c r="B475" s="74"/>
      <c r="C475" s="67"/>
      <c r="D475" s="38"/>
      <c r="E475" s="38"/>
      <c r="F475" s="68"/>
      <c r="G475" s="38"/>
      <c r="H475" s="38"/>
      <c r="I475" s="38"/>
      <c r="J475" s="38"/>
      <c r="K475" s="38"/>
      <c r="L475" s="38"/>
      <c r="M475" s="35"/>
      <c r="N475" s="36"/>
      <c r="O475" s="39"/>
    </row>
    <row r="476" spans="1:15" ht="12.75" customHeight="1">
      <c r="A476" s="72"/>
      <c r="B476" s="74"/>
      <c r="C476" s="73"/>
      <c r="D476" s="75"/>
      <c r="E476" s="75"/>
      <c r="F476" s="75"/>
      <c r="G476" s="68"/>
      <c r="H476" s="75"/>
      <c r="I476" s="75"/>
      <c r="J476" s="75"/>
      <c r="K476" s="75"/>
      <c r="L476" s="75"/>
      <c r="M476" s="73"/>
      <c r="N476" s="36"/>
      <c r="O476" s="39"/>
    </row>
    <row r="477" spans="1:15" ht="12.75" customHeight="1">
      <c r="A477" s="43"/>
      <c r="B477" s="67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36"/>
      <c r="O477" s="39"/>
    </row>
    <row r="478" spans="1:15" ht="12.75" customHeight="1">
      <c r="A478" s="69"/>
      <c r="B478" s="44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36"/>
      <c r="O478" s="39"/>
    </row>
    <row r="479" spans="1:15" ht="12.75" customHeight="1">
      <c r="A479" s="72"/>
      <c r="B479" s="74"/>
      <c r="C479" s="67"/>
      <c r="D479" s="35"/>
      <c r="E479" s="35"/>
      <c r="F479" s="35"/>
      <c r="G479" s="35"/>
      <c r="H479" s="35"/>
      <c r="I479" s="35"/>
      <c r="J479" s="35"/>
      <c r="K479" s="54"/>
      <c r="L479" s="35"/>
      <c r="M479" s="35"/>
      <c r="N479" s="36"/>
      <c r="O479" s="39"/>
    </row>
    <row r="480" spans="1:15" ht="12.75" customHeight="1">
      <c r="A480" s="72"/>
      <c r="B480" s="74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6"/>
      <c r="O480" s="39"/>
    </row>
    <row r="481" spans="1:15" ht="12.75" customHeight="1">
      <c r="A481" s="72"/>
      <c r="B481" s="73"/>
      <c r="C481" s="35"/>
      <c r="D481" s="68"/>
      <c r="E481" s="38"/>
      <c r="F481" s="38"/>
      <c r="G481" s="38"/>
      <c r="H481" s="38"/>
      <c r="I481" s="38"/>
      <c r="J481" s="38"/>
      <c r="K481" s="68"/>
      <c r="L481" s="38"/>
      <c r="M481" s="35"/>
      <c r="N481" s="36"/>
      <c r="O481" s="39"/>
    </row>
    <row r="482" spans="1:15" ht="12.75" customHeight="1">
      <c r="A482" s="72"/>
      <c r="B482" s="65"/>
      <c r="C482" s="73"/>
      <c r="D482" s="75"/>
      <c r="E482" s="75"/>
      <c r="F482" s="75"/>
      <c r="G482" s="75"/>
      <c r="H482" s="75"/>
      <c r="I482" s="75"/>
      <c r="J482" s="75"/>
      <c r="K482" s="75"/>
      <c r="L482" s="75"/>
      <c r="M482" s="73"/>
      <c r="N482" s="36"/>
      <c r="O482" s="39"/>
    </row>
    <row r="483" spans="1:15" ht="12.75" customHeight="1">
      <c r="A483" s="72"/>
      <c r="B483" s="74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4"/>
      <c r="O483" s="39"/>
    </row>
    <row r="484" spans="1:15" ht="12.75" customHeight="1">
      <c r="A484" s="69"/>
      <c r="B484" s="44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4"/>
      <c r="O484" s="39"/>
    </row>
    <row r="485" spans="1:15" ht="12.75" customHeight="1">
      <c r="A485" s="83"/>
      <c r="B485" s="73"/>
      <c r="C485" s="35"/>
      <c r="D485" s="35"/>
      <c r="E485" s="35"/>
      <c r="F485" s="54"/>
      <c r="G485" s="35"/>
      <c r="H485" s="35"/>
      <c r="I485" s="35"/>
      <c r="J485" s="35"/>
      <c r="K485" s="35"/>
      <c r="L485" s="35"/>
      <c r="M485" s="73"/>
      <c r="N485" s="36"/>
      <c r="O485" s="39"/>
    </row>
    <row r="486" spans="1:15" ht="12.75" customHeight="1">
      <c r="A486" s="72"/>
      <c r="B486" s="73"/>
      <c r="C486" s="35"/>
      <c r="D486" s="35"/>
      <c r="E486" s="35"/>
      <c r="F486" s="35"/>
      <c r="G486" s="35"/>
      <c r="H486" s="35"/>
      <c r="I486" s="35"/>
      <c r="J486" s="35"/>
      <c r="K486" s="54"/>
      <c r="L486" s="35"/>
      <c r="M486" s="73"/>
      <c r="N486" s="36"/>
      <c r="O486" s="39"/>
    </row>
    <row r="487" spans="1:15" ht="12.75" customHeight="1">
      <c r="A487" s="72"/>
      <c r="B487" s="74"/>
      <c r="C487" s="35"/>
      <c r="D487" s="38"/>
      <c r="E487" s="38"/>
      <c r="F487" s="38"/>
      <c r="G487" s="38"/>
      <c r="H487" s="38"/>
      <c r="I487" s="38"/>
      <c r="J487" s="38"/>
      <c r="K487" s="38"/>
      <c r="L487" s="38"/>
      <c r="M487" s="73"/>
      <c r="N487" s="36"/>
      <c r="O487" s="39"/>
    </row>
    <row r="488" spans="1:15" ht="12.75" customHeight="1">
      <c r="A488" s="72"/>
      <c r="B488" s="73"/>
      <c r="C488" s="35"/>
      <c r="D488" s="38"/>
      <c r="E488" s="38"/>
      <c r="F488" s="38"/>
      <c r="G488" s="38"/>
      <c r="H488" s="38"/>
      <c r="I488" s="38"/>
      <c r="J488" s="38"/>
      <c r="K488" s="38"/>
      <c r="L488" s="38"/>
      <c r="M488" s="73"/>
      <c r="N488" s="36"/>
      <c r="O488" s="39"/>
    </row>
    <row r="489" spans="1:15" ht="12.75" customHeight="1">
      <c r="A489" s="59"/>
      <c r="B489" s="74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4"/>
      <c r="O489" s="39"/>
    </row>
    <row r="490" spans="1:15" ht="12.75" customHeight="1">
      <c r="A490" s="69"/>
      <c r="B490" s="44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4"/>
      <c r="O490" s="39"/>
    </row>
    <row r="491" spans="1:15" ht="12.75" customHeight="1">
      <c r="A491" s="83"/>
      <c r="B491" s="73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73"/>
      <c r="N491" s="36"/>
      <c r="O491" s="39"/>
    </row>
    <row r="492" spans="1:15" ht="12.75" customHeight="1">
      <c r="A492" s="72"/>
      <c r="B492" s="73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73"/>
      <c r="N492" s="36"/>
      <c r="O492" s="39"/>
    </row>
    <row r="493" spans="1:15" ht="12.75" customHeight="1">
      <c r="A493" s="72"/>
      <c r="B493" s="74"/>
      <c r="C493" s="35"/>
      <c r="D493" s="38"/>
      <c r="E493" s="38"/>
      <c r="F493" s="38"/>
      <c r="G493" s="38"/>
      <c r="H493" s="38"/>
      <c r="I493" s="38"/>
      <c r="J493" s="38"/>
      <c r="K493" s="38"/>
      <c r="L493" s="38"/>
      <c r="M493" s="73"/>
      <c r="N493" s="36"/>
      <c r="O493" s="39"/>
    </row>
    <row r="494" spans="1:15" ht="12.75" customHeight="1">
      <c r="A494" s="72"/>
      <c r="B494" s="73"/>
      <c r="C494" s="35"/>
      <c r="D494" s="38"/>
      <c r="E494" s="38"/>
      <c r="F494" s="38"/>
      <c r="G494" s="38"/>
      <c r="H494" s="38"/>
      <c r="I494" s="38"/>
      <c r="J494" s="38"/>
      <c r="K494" s="38"/>
      <c r="L494" s="38"/>
      <c r="M494" s="73"/>
      <c r="N494" s="36"/>
      <c r="O494" s="39"/>
    </row>
    <row r="495" spans="1:15" ht="12.75" customHeight="1">
      <c r="A495" s="59"/>
      <c r="B495" s="74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4"/>
      <c r="O495" s="39"/>
    </row>
    <row r="496" spans="1:15" ht="12.75" customHeight="1">
      <c r="A496" s="69"/>
      <c r="B496" s="44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39"/>
    </row>
    <row r="497" spans="1:15" ht="12.75" customHeight="1">
      <c r="A497" s="59"/>
      <c r="B497" s="73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73"/>
      <c r="N497" s="35"/>
      <c r="O497" s="39"/>
    </row>
    <row r="498" spans="1:15" ht="12.75" customHeight="1">
      <c r="A498" s="59"/>
      <c r="B498" s="73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73"/>
      <c r="N498" s="35"/>
      <c r="O498" s="39"/>
    </row>
    <row r="499" spans="1:15" ht="12.75" customHeight="1">
      <c r="A499" s="59"/>
      <c r="B499" s="74"/>
      <c r="C499" s="35"/>
      <c r="D499" s="38"/>
      <c r="E499" s="38"/>
      <c r="F499" s="38"/>
      <c r="G499" s="38"/>
      <c r="H499" s="38"/>
      <c r="I499" s="38"/>
      <c r="J499" s="38"/>
      <c r="K499" s="38"/>
      <c r="L499" s="38"/>
      <c r="M499" s="73"/>
      <c r="N499" s="35"/>
      <c r="O499" s="39"/>
    </row>
    <row r="500" spans="1:15" ht="12.75" customHeight="1">
      <c r="A500" s="59"/>
      <c r="B500" s="73"/>
      <c r="C500" s="35"/>
      <c r="D500" s="38"/>
      <c r="E500" s="38"/>
      <c r="F500" s="38"/>
      <c r="G500" s="38"/>
      <c r="H500" s="38"/>
      <c r="I500" s="38"/>
      <c r="J500" s="38"/>
      <c r="K500" s="38"/>
      <c r="L500" s="38"/>
      <c r="M500" s="73"/>
      <c r="N500" s="35"/>
      <c r="O500" s="39"/>
    </row>
    <row r="501" spans="1:15" ht="12.75" customHeight="1">
      <c r="A501" s="59"/>
      <c r="B501" s="73"/>
      <c r="C501" s="35"/>
      <c r="D501" s="38"/>
      <c r="E501" s="38"/>
      <c r="F501" s="38"/>
      <c r="G501" s="38"/>
      <c r="H501" s="38"/>
      <c r="I501" s="38"/>
      <c r="J501" s="38"/>
      <c r="K501" s="38"/>
      <c r="L501" s="38"/>
      <c r="M501" s="73"/>
      <c r="N501" s="35"/>
      <c r="O501" s="39"/>
    </row>
    <row r="502" spans="1:15" ht="12.75" customHeight="1">
      <c r="A502" s="59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39"/>
    </row>
    <row r="503" spans="1:15" ht="12.75" customHeight="1">
      <c r="A503" s="59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39"/>
    </row>
    <row r="504" spans="1:15" ht="12.75" customHeight="1">
      <c r="A504" s="59"/>
      <c r="B504" s="73"/>
      <c r="C504" s="73"/>
      <c r="D504" s="70"/>
      <c r="E504" s="44"/>
      <c r="F504" s="44"/>
      <c r="G504" s="44"/>
      <c r="H504" s="44"/>
      <c r="I504" s="44"/>
      <c r="J504" s="73"/>
      <c r="K504" s="73"/>
      <c r="L504" s="73"/>
      <c r="M504" s="73"/>
      <c r="N504" s="73"/>
      <c r="O504" s="39"/>
    </row>
    <row r="505" spans="1:15" ht="12.75" customHeight="1">
      <c r="A505" s="71"/>
      <c r="B505" s="73"/>
      <c r="C505" s="73"/>
      <c r="D505" s="75"/>
      <c r="E505" s="75"/>
      <c r="F505" s="75"/>
      <c r="G505" s="75"/>
      <c r="H505" s="75"/>
      <c r="I505" s="75"/>
      <c r="J505" s="73"/>
      <c r="K505" s="39"/>
      <c r="L505" s="73"/>
      <c r="M505" s="73"/>
      <c r="N505" s="73"/>
      <c r="O505" s="39"/>
    </row>
    <row r="506" spans="1:15" ht="12.75" customHeight="1">
      <c r="A506" s="71"/>
      <c r="B506" s="73"/>
      <c r="C506" s="73"/>
      <c r="D506" s="75"/>
      <c r="E506" s="75"/>
      <c r="F506" s="75"/>
      <c r="G506" s="75"/>
      <c r="H506" s="75"/>
      <c r="I506" s="75"/>
      <c r="J506" s="73"/>
      <c r="K506" s="73"/>
      <c r="L506" s="73"/>
      <c r="M506" s="73"/>
      <c r="N506" s="73"/>
      <c r="O506" s="39"/>
    </row>
    <row r="507" spans="1:15" ht="12.75" customHeight="1">
      <c r="A507" s="71"/>
      <c r="B507" s="73"/>
      <c r="C507" s="73"/>
      <c r="D507" s="75"/>
      <c r="E507" s="75"/>
      <c r="F507" s="75"/>
      <c r="G507" s="75"/>
      <c r="H507" s="75"/>
      <c r="I507" s="75"/>
      <c r="J507" s="39"/>
      <c r="K507" s="58"/>
      <c r="L507" s="58"/>
      <c r="M507" s="58"/>
      <c r="N507" s="58"/>
      <c r="O507" s="39"/>
    </row>
    <row r="508" spans="1:15" ht="12.75" customHeight="1">
      <c r="A508" s="71"/>
      <c r="B508" s="73"/>
      <c r="C508" s="73"/>
      <c r="D508" s="75"/>
      <c r="E508" s="75"/>
      <c r="F508" s="75"/>
      <c r="G508" s="75"/>
      <c r="H508" s="75"/>
      <c r="I508" s="75"/>
      <c r="J508" s="58"/>
      <c r="K508" s="58"/>
      <c r="L508" s="58"/>
      <c r="M508" s="58"/>
      <c r="N508" s="58"/>
      <c r="O508" s="39"/>
    </row>
    <row r="509" spans="1:15" ht="12.75" customHeight="1">
      <c r="A509" s="71"/>
      <c r="B509" s="73"/>
      <c r="C509" s="73"/>
      <c r="D509" s="75"/>
      <c r="E509" s="75"/>
      <c r="F509" s="75"/>
      <c r="G509" s="75"/>
      <c r="H509" s="75"/>
      <c r="I509" s="75"/>
      <c r="J509" s="39"/>
      <c r="K509" s="39"/>
      <c r="L509" s="39"/>
      <c r="M509" s="39"/>
      <c r="N509" s="39"/>
      <c r="O509" s="39"/>
    </row>
    <row r="510" spans="1:15" ht="12.75" customHeight="1">
      <c r="A510" s="71"/>
      <c r="B510" s="73"/>
      <c r="C510" s="73"/>
      <c r="D510" s="75"/>
      <c r="E510" s="75"/>
      <c r="F510" s="75"/>
      <c r="G510" s="75"/>
      <c r="H510" s="75"/>
      <c r="I510" s="75"/>
      <c r="J510" s="39"/>
      <c r="K510" s="39"/>
      <c r="L510" s="39"/>
      <c r="M510" s="39"/>
      <c r="N510" s="39"/>
      <c r="O510" s="39"/>
    </row>
    <row r="511" spans="1:15" ht="12.75" customHeight="1">
      <c r="A511" s="41"/>
      <c r="B511" s="35"/>
      <c r="C511" s="67"/>
      <c r="D511" s="54"/>
      <c r="E511" s="54"/>
      <c r="F511" s="35"/>
      <c r="G511" s="35"/>
      <c r="H511" s="35"/>
      <c r="I511" s="54"/>
      <c r="J511" s="35"/>
      <c r="K511" s="35"/>
      <c r="L511" s="54"/>
      <c r="M511" s="35"/>
      <c r="N511" s="35"/>
      <c r="O511" s="39"/>
    </row>
    <row r="512" spans="1:15" ht="12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68"/>
      <c r="K512" s="38"/>
      <c r="L512" s="38"/>
      <c r="M512" s="35"/>
      <c r="N512" s="35"/>
      <c r="O512" s="39"/>
    </row>
    <row r="513" spans="1:15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ht="12.75" customHeight="1">
      <c r="A514" s="51"/>
      <c r="B514" s="51"/>
      <c r="C514" s="39"/>
      <c r="D514" s="39"/>
      <c r="E514" s="52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ht="12.75" customHeight="1">
      <c r="A515" s="51"/>
      <c r="B515" s="51"/>
      <c r="C515" s="39"/>
      <c r="D515" s="39"/>
      <c r="E515" s="39"/>
      <c r="F515" s="52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ht="12.75" customHeight="1">
      <c r="A516" s="39"/>
      <c r="B516" s="39"/>
      <c r="C516" s="39"/>
      <c r="D516" s="39"/>
      <c r="E516" s="53"/>
      <c r="F516" s="39"/>
      <c r="G516" s="52"/>
      <c r="H516" s="39"/>
      <c r="I516" s="39"/>
      <c r="J516" s="39"/>
      <c r="K516" s="39"/>
      <c r="L516" s="39"/>
      <c r="M516" s="39"/>
      <c r="N516" s="39"/>
      <c r="O516" s="39"/>
    </row>
    <row r="517" spans="1:15" ht="12.75" customHeight="1">
      <c r="A517" s="39"/>
      <c r="B517" s="39"/>
      <c r="C517" s="39"/>
      <c r="D517" s="39"/>
      <c r="E517" s="39"/>
      <c r="F517" s="39"/>
      <c r="G517" s="52"/>
      <c r="H517" s="39"/>
      <c r="I517" s="39"/>
      <c r="J517" s="39"/>
      <c r="K517" s="39"/>
      <c r="L517" s="39"/>
      <c r="M517" s="39"/>
      <c r="N517" s="39"/>
      <c r="O517" s="39"/>
    </row>
    <row r="518" spans="1:15" ht="12.75" customHeight="1">
      <c r="A518" s="39"/>
      <c r="B518" s="39"/>
      <c r="C518" s="39"/>
      <c r="D518" s="39"/>
      <c r="E518" s="39"/>
      <c r="F518" s="52"/>
      <c r="G518" s="39"/>
      <c r="H518" s="39"/>
      <c r="I518" s="39"/>
      <c r="J518" s="54"/>
      <c r="K518" s="39"/>
      <c r="L518" s="39"/>
      <c r="M518" s="39"/>
      <c r="N518" s="39"/>
      <c r="O518" s="39"/>
    </row>
    <row r="519" spans="1:15" ht="12.75" customHeight="1">
      <c r="A519" s="50"/>
      <c r="B519" s="76"/>
      <c r="C519" s="56"/>
      <c r="D519" s="55"/>
      <c r="E519" s="55"/>
      <c r="F519" s="54"/>
      <c r="G519" s="39"/>
      <c r="H519" s="52"/>
      <c r="I519" s="39"/>
      <c r="J519" s="50"/>
      <c r="K519" s="60"/>
      <c r="L519" s="61"/>
      <c r="M519" s="61"/>
      <c r="N519" s="54"/>
      <c r="O519" s="39"/>
    </row>
    <row r="520" spans="1:15" ht="12.75" customHeight="1">
      <c r="A520" s="59"/>
      <c r="B520" s="39"/>
      <c r="C520" s="39"/>
      <c r="D520" s="39"/>
      <c r="E520" s="39"/>
      <c r="F520" s="39"/>
      <c r="G520" s="39"/>
      <c r="H520" s="54"/>
      <c r="I520" s="39"/>
      <c r="J520" s="39"/>
      <c r="K520" s="39"/>
      <c r="L520" s="39"/>
      <c r="M520" s="39"/>
      <c r="N520" s="39"/>
      <c r="O520" s="39"/>
    </row>
    <row r="521" spans="1:15" ht="12.75" customHeight="1">
      <c r="A521" s="59"/>
      <c r="B521" s="50"/>
      <c r="C521" s="60"/>
      <c r="D521" s="61"/>
      <c r="E521" s="61"/>
      <c r="F521" s="54"/>
      <c r="G521" s="39"/>
      <c r="H521" s="52"/>
      <c r="I521" s="39"/>
      <c r="J521" s="50"/>
      <c r="K521" s="60"/>
      <c r="L521" s="61"/>
      <c r="M521" s="61"/>
      <c r="N521" s="54"/>
      <c r="O521" s="39"/>
    </row>
    <row r="522" spans="1:15" ht="12.75" customHeight="1">
      <c r="A522" s="59"/>
      <c r="B522" s="50"/>
      <c r="C522" s="60"/>
      <c r="D522" s="61"/>
      <c r="E522" s="61"/>
      <c r="F522" s="54"/>
      <c r="G522" s="39"/>
      <c r="H522" s="54"/>
      <c r="I522" s="39"/>
      <c r="J522" s="39"/>
      <c r="K522" s="39"/>
      <c r="L522" s="39"/>
      <c r="M522" s="39"/>
      <c r="N522" s="39"/>
      <c r="O522" s="39"/>
    </row>
    <row r="523" spans="1:15" ht="12.75" customHeight="1">
      <c r="A523" s="59"/>
      <c r="B523" s="50"/>
      <c r="C523" s="39"/>
      <c r="D523" s="50"/>
      <c r="E523" s="50"/>
      <c r="F523" s="54"/>
      <c r="G523" s="39"/>
      <c r="H523" s="52"/>
      <c r="I523" s="39"/>
      <c r="J523" s="50"/>
      <c r="K523" s="60"/>
      <c r="L523" s="61"/>
      <c r="M523" s="61"/>
      <c r="N523" s="54"/>
      <c r="O523" s="39"/>
    </row>
    <row r="524" spans="1:15" ht="12.75" customHeight="1">
      <c r="A524" s="59"/>
      <c r="B524" s="55"/>
      <c r="C524" s="81"/>
      <c r="D524" s="61"/>
      <c r="E524" s="61"/>
      <c r="F524" s="58"/>
      <c r="G524" s="58"/>
      <c r="H524" s="62"/>
      <c r="I524" s="58"/>
      <c r="J524" s="58"/>
      <c r="K524" s="58"/>
      <c r="L524" s="58"/>
      <c r="M524" s="58"/>
      <c r="N524" s="58"/>
      <c r="O524" s="39"/>
    </row>
    <row r="525" spans="1:15" ht="12.75" customHeight="1">
      <c r="A525" s="63"/>
      <c r="B525" s="55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64"/>
      <c r="N525" s="64"/>
      <c r="O525" s="39"/>
    </row>
    <row r="526" spans="1:15" ht="12.75" customHeight="1">
      <c r="A526" s="41"/>
      <c r="B526" s="36"/>
      <c r="C526" s="67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6"/>
      <c r="O526" s="39"/>
    </row>
    <row r="527" spans="1:15" ht="12.75" customHeight="1">
      <c r="A527" s="41"/>
      <c r="B527" s="35"/>
      <c r="C527" s="67"/>
      <c r="D527" s="54"/>
      <c r="E527" s="35"/>
      <c r="F527" s="35"/>
      <c r="G527" s="35"/>
      <c r="H527" s="35"/>
      <c r="I527" s="35"/>
      <c r="J527" s="35"/>
      <c r="K527" s="35"/>
      <c r="L527" s="35"/>
      <c r="M527" s="35"/>
      <c r="N527" s="36"/>
      <c r="O527" s="39"/>
    </row>
    <row r="528" spans="1:15" ht="12.75" customHeight="1">
      <c r="A528" s="41"/>
      <c r="B528" s="35"/>
      <c r="C528" s="35"/>
      <c r="D528" s="77"/>
      <c r="E528" s="35"/>
      <c r="F528" s="35"/>
      <c r="G528" s="35"/>
      <c r="H528" s="35"/>
      <c r="I528" s="35"/>
      <c r="J528" s="35"/>
      <c r="K528" s="35"/>
      <c r="L528" s="35"/>
      <c r="M528" s="35"/>
      <c r="N528" s="36"/>
      <c r="O528" s="39"/>
    </row>
    <row r="529" spans="1:15" ht="12.75" customHeight="1">
      <c r="A529" s="41"/>
      <c r="B529" s="37"/>
      <c r="C529" s="73"/>
      <c r="D529" s="75"/>
      <c r="E529" s="73"/>
      <c r="F529" s="73"/>
      <c r="G529" s="73"/>
      <c r="H529" s="73"/>
      <c r="I529" s="73"/>
      <c r="J529" s="73"/>
      <c r="K529" s="73"/>
      <c r="L529" s="73"/>
      <c r="M529" s="73"/>
      <c r="N529" s="36"/>
      <c r="O529" s="39"/>
    </row>
    <row r="530" spans="1:15" ht="12.75" customHeight="1">
      <c r="A530" s="72"/>
      <c r="B530" s="74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36"/>
      <c r="O530" s="39"/>
    </row>
    <row r="531" spans="1:15" ht="12.75" customHeight="1">
      <c r="A531" s="69"/>
      <c r="B531" s="44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36"/>
      <c r="O531" s="39"/>
    </row>
    <row r="532" spans="1:15" ht="12.75" customHeight="1">
      <c r="A532" s="72"/>
      <c r="B532" s="73"/>
      <c r="C532" s="67"/>
      <c r="D532" s="35"/>
      <c r="E532" s="35"/>
      <c r="F532" s="35"/>
      <c r="G532" s="35"/>
      <c r="H532" s="35"/>
      <c r="I532" s="35"/>
      <c r="J532" s="35"/>
      <c r="K532" s="54"/>
      <c r="L532" s="35"/>
      <c r="M532" s="35"/>
      <c r="N532" s="36"/>
      <c r="O532" s="39"/>
    </row>
    <row r="533" spans="1:15" ht="12.75" customHeight="1">
      <c r="A533" s="72"/>
      <c r="B533" s="74"/>
      <c r="C533" s="67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6"/>
      <c r="O533" s="39"/>
    </row>
    <row r="534" spans="1:15" ht="12.75" customHeight="1">
      <c r="A534" s="72"/>
      <c r="B534" s="74"/>
      <c r="C534" s="67"/>
      <c r="D534" s="38"/>
      <c r="E534" s="38"/>
      <c r="F534" s="68"/>
      <c r="G534" s="38"/>
      <c r="H534" s="38"/>
      <c r="I534" s="38"/>
      <c r="J534" s="38"/>
      <c r="K534" s="38"/>
      <c r="L534" s="38"/>
      <c r="M534" s="35"/>
      <c r="N534" s="36"/>
      <c r="O534" s="39"/>
    </row>
    <row r="535" spans="1:15" ht="12.75" customHeight="1">
      <c r="A535" s="72"/>
      <c r="B535" s="74"/>
      <c r="C535" s="73"/>
      <c r="D535" s="75"/>
      <c r="E535" s="75"/>
      <c r="F535" s="75"/>
      <c r="G535" s="68"/>
      <c r="H535" s="75"/>
      <c r="I535" s="75"/>
      <c r="J535" s="75"/>
      <c r="K535" s="75"/>
      <c r="L535" s="75"/>
      <c r="M535" s="73"/>
      <c r="N535" s="36"/>
      <c r="O535" s="39"/>
    </row>
    <row r="536" spans="1:15" ht="12.75" customHeight="1">
      <c r="A536" s="43"/>
      <c r="B536" s="67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36"/>
      <c r="O536" s="39"/>
    </row>
    <row r="537" spans="1:15" ht="12.75" customHeight="1">
      <c r="A537" s="69"/>
      <c r="B537" s="44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36"/>
      <c r="O537" s="39"/>
    </row>
    <row r="538" spans="1:15" ht="12.75" customHeight="1">
      <c r="A538" s="72"/>
      <c r="B538" s="74"/>
      <c r="C538" s="67"/>
      <c r="D538" s="35"/>
      <c r="E538" s="35"/>
      <c r="F538" s="35"/>
      <c r="G538" s="35"/>
      <c r="H538" s="35"/>
      <c r="I538" s="35"/>
      <c r="J538" s="35"/>
      <c r="K538" s="54"/>
      <c r="L538" s="35"/>
      <c r="M538" s="35"/>
      <c r="N538" s="36"/>
      <c r="O538" s="39"/>
    </row>
    <row r="539" spans="1:15" ht="12.75" customHeight="1">
      <c r="A539" s="72"/>
      <c r="B539" s="74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6"/>
      <c r="O539" s="39"/>
    </row>
    <row r="540" spans="1:15" ht="12.75" customHeight="1">
      <c r="A540" s="72"/>
      <c r="B540" s="73"/>
      <c r="C540" s="35"/>
      <c r="D540" s="68"/>
      <c r="E540" s="38"/>
      <c r="F540" s="38"/>
      <c r="G540" s="38"/>
      <c r="H540" s="38"/>
      <c r="I540" s="38"/>
      <c r="J540" s="38"/>
      <c r="K540" s="68"/>
      <c r="L540" s="38"/>
      <c r="M540" s="35"/>
      <c r="N540" s="36"/>
      <c r="O540" s="39"/>
    </row>
    <row r="541" spans="1:15" ht="12.75" customHeight="1">
      <c r="A541" s="72"/>
      <c r="B541" s="65"/>
      <c r="C541" s="73"/>
      <c r="D541" s="75"/>
      <c r="E541" s="75"/>
      <c r="F541" s="75"/>
      <c r="G541" s="75"/>
      <c r="H541" s="75"/>
      <c r="I541" s="75"/>
      <c r="J541" s="75"/>
      <c r="K541" s="75"/>
      <c r="L541" s="75"/>
      <c r="M541" s="73"/>
      <c r="N541" s="36"/>
      <c r="O541" s="39"/>
    </row>
    <row r="542" spans="1:15" ht="12.75" customHeight="1">
      <c r="A542" s="72"/>
      <c r="B542" s="74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4"/>
      <c r="O542" s="39"/>
    </row>
    <row r="543" spans="1:15" ht="12.75" customHeight="1">
      <c r="A543" s="69"/>
      <c r="B543" s="44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4"/>
      <c r="O543" s="39"/>
    </row>
    <row r="544" spans="1:15" ht="12.75" customHeight="1">
      <c r="A544" s="83"/>
      <c r="B544" s="73"/>
      <c r="C544" s="35"/>
      <c r="D544" s="35"/>
      <c r="E544" s="35"/>
      <c r="F544" s="54"/>
      <c r="G544" s="35"/>
      <c r="H544" s="35"/>
      <c r="I544" s="35"/>
      <c r="J544" s="35"/>
      <c r="K544" s="35"/>
      <c r="L544" s="54"/>
      <c r="M544" s="73"/>
      <c r="N544" s="36"/>
      <c r="O544" s="39"/>
    </row>
    <row r="545" spans="1:15" ht="12.75" customHeight="1">
      <c r="A545" s="72"/>
      <c r="B545" s="73"/>
      <c r="C545" s="35"/>
      <c r="D545" s="35"/>
      <c r="E545" s="35"/>
      <c r="F545" s="35"/>
      <c r="G545" s="35"/>
      <c r="H545" s="35"/>
      <c r="I545" s="35"/>
      <c r="J545" s="35"/>
      <c r="K545" s="54"/>
      <c r="L545" s="35"/>
      <c r="M545" s="73"/>
      <c r="N545" s="36"/>
      <c r="O545" s="39"/>
    </row>
    <row r="546" spans="1:15" ht="12.75" customHeight="1">
      <c r="A546" s="72"/>
      <c r="B546" s="74"/>
      <c r="C546" s="35"/>
      <c r="D546" s="38"/>
      <c r="E546" s="38"/>
      <c r="F546" s="38"/>
      <c r="G546" s="38"/>
      <c r="H546" s="38"/>
      <c r="I546" s="38"/>
      <c r="J546" s="38"/>
      <c r="K546" s="38"/>
      <c r="L546" s="38"/>
      <c r="M546" s="73"/>
      <c r="N546" s="36"/>
      <c r="O546" s="39"/>
    </row>
    <row r="547" spans="1:15" ht="12.75" customHeight="1">
      <c r="A547" s="72"/>
      <c r="B547" s="73"/>
      <c r="C547" s="35"/>
      <c r="D547" s="38"/>
      <c r="E547" s="38"/>
      <c r="F547" s="38"/>
      <c r="G547" s="38"/>
      <c r="H547" s="38"/>
      <c r="I547" s="38"/>
      <c r="J547" s="38"/>
      <c r="K547" s="38"/>
      <c r="L547" s="38"/>
      <c r="M547" s="73"/>
      <c r="N547" s="36"/>
      <c r="O547" s="39"/>
    </row>
    <row r="548" spans="1:15" ht="12.75" customHeight="1">
      <c r="A548" s="59"/>
      <c r="B548" s="74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4"/>
      <c r="O548" s="39"/>
    </row>
    <row r="549" spans="1:15" ht="12.75" customHeight="1">
      <c r="A549" s="69"/>
      <c r="B549" s="44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4"/>
      <c r="O549" s="39"/>
    </row>
    <row r="550" spans="1:15" ht="12.75" customHeight="1">
      <c r="A550" s="83"/>
      <c r="B550" s="73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73"/>
      <c r="N550" s="36"/>
      <c r="O550" s="39"/>
    </row>
    <row r="551" spans="1:15" ht="12.75" customHeight="1">
      <c r="A551" s="72"/>
      <c r="B551" s="73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73"/>
      <c r="N551" s="36"/>
      <c r="O551" s="39"/>
    </row>
    <row r="552" spans="1:15" ht="12.75" customHeight="1">
      <c r="A552" s="72"/>
      <c r="B552" s="74"/>
      <c r="C552" s="35"/>
      <c r="D552" s="38"/>
      <c r="E552" s="38"/>
      <c r="F552" s="38"/>
      <c r="G552" s="38"/>
      <c r="H552" s="38"/>
      <c r="I552" s="38"/>
      <c r="J552" s="38"/>
      <c r="K552" s="38"/>
      <c r="L552" s="38"/>
      <c r="M552" s="73"/>
      <c r="N552" s="36"/>
      <c r="O552" s="39"/>
    </row>
    <row r="553" spans="1:15" ht="12.75" customHeight="1">
      <c r="A553" s="72"/>
      <c r="B553" s="73"/>
      <c r="C553" s="35"/>
      <c r="D553" s="38"/>
      <c r="E553" s="38"/>
      <c r="F553" s="38"/>
      <c r="G553" s="38"/>
      <c r="H553" s="38"/>
      <c r="I553" s="38"/>
      <c r="J553" s="38"/>
      <c r="K553" s="38"/>
      <c r="L553" s="38"/>
      <c r="M553" s="73"/>
      <c r="N553" s="36"/>
      <c r="O553" s="39"/>
    </row>
    <row r="554" spans="1:15" ht="12.75" customHeight="1">
      <c r="A554" s="59"/>
      <c r="B554" s="74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4"/>
      <c r="O554" s="39"/>
    </row>
    <row r="555" spans="1:15" ht="12.75" customHeight="1">
      <c r="A555" s="69"/>
      <c r="B555" s="44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39"/>
    </row>
    <row r="556" spans="1:15" ht="12.75" customHeight="1">
      <c r="A556" s="59"/>
      <c r="B556" s="73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73"/>
      <c r="N556" s="35"/>
      <c r="O556" s="39"/>
    </row>
    <row r="557" spans="1:15" ht="12.75" customHeight="1">
      <c r="A557" s="59"/>
      <c r="B557" s="73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73"/>
      <c r="N557" s="35"/>
      <c r="O557" s="39"/>
    </row>
    <row r="558" spans="1:15" ht="12.75" customHeight="1">
      <c r="A558" s="59"/>
      <c r="B558" s="74"/>
      <c r="C558" s="35"/>
      <c r="D558" s="38"/>
      <c r="E558" s="38"/>
      <c r="F558" s="38"/>
      <c r="G558" s="38"/>
      <c r="H558" s="38"/>
      <c r="I558" s="38"/>
      <c r="J558" s="38"/>
      <c r="K558" s="38"/>
      <c r="L558" s="38"/>
      <c r="M558" s="73"/>
      <c r="N558" s="35"/>
      <c r="O558" s="39"/>
    </row>
    <row r="559" spans="1:15" ht="12.75" customHeight="1">
      <c r="A559" s="59"/>
      <c r="B559" s="73"/>
      <c r="C559" s="35"/>
      <c r="D559" s="38"/>
      <c r="E559" s="38"/>
      <c r="F559" s="38"/>
      <c r="G559" s="38"/>
      <c r="H559" s="38"/>
      <c r="I559" s="38"/>
      <c r="J559" s="38"/>
      <c r="K559" s="38"/>
      <c r="L559" s="38"/>
      <c r="M559" s="73"/>
      <c r="N559" s="35"/>
      <c r="O559" s="39"/>
    </row>
    <row r="560" spans="1:15" ht="12.75" customHeight="1">
      <c r="A560" s="59"/>
      <c r="B560" s="73"/>
      <c r="C560" s="35"/>
      <c r="D560" s="38"/>
      <c r="E560" s="38"/>
      <c r="F560" s="38"/>
      <c r="G560" s="38"/>
      <c r="H560" s="38"/>
      <c r="I560" s="38"/>
      <c r="J560" s="38"/>
      <c r="K560" s="38"/>
      <c r="L560" s="38"/>
      <c r="M560" s="73"/>
      <c r="N560" s="35"/>
      <c r="O560" s="39"/>
    </row>
    <row r="561" spans="1:15" ht="12.75" customHeight="1">
      <c r="A561" s="59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39"/>
    </row>
    <row r="562" spans="1:15" ht="12.75" customHeight="1">
      <c r="A562" s="59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39"/>
    </row>
    <row r="563" spans="1:15" ht="12.75" customHeight="1">
      <c r="A563" s="59"/>
      <c r="B563" s="73"/>
      <c r="C563" s="73"/>
      <c r="D563" s="70"/>
      <c r="E563" s="44"/>
      <c r="F563" s="44"/>
      <c r="G563" s="44"/>
      <c r="H563" s="44"/>
      <c r="I563" s="44"/>
      <c r="J563" s="73"/>
      <c r="K563" s="73"/>
      <c r="L563" s="73"/>
      <c r="M563" s="73"/>
      <c r="N563" s="73"/>
      <c r="O563" s="39"/>
    </row>
    <row r="564" spans="1:15" ht="12.75" customHeight="1">
      <c r="A564" s="71"/>
      <c r="B564" s="73"/>
      <c r="C564" s="73"/>
      <c r="D564" s="75"/>
      <c r="E564" s="75"/>
      <c r="F564" s="75"/>
      <c r="G564" s="75"/>
      <c r="H564" s="75"/>
      <c r="I564" s="75"/>
      <c r="J564" s="73"/>
      <c r="K564" s="39"/>
      <c r="L564" s="73"/>
      <c r="M564" s="73"/>
      <c r="N564" s="73"/>
      <c r="O564" s="39"/>
    </row>
    <row r="565" spans="1:15" ht="12.75" customHeight="1">
      <c r="A565" s="71"/>
      <c r="B565" s="73"/>
      <c r="C565" s="73"/>
      <c r="D565" s="75"/>
      <c r="E565" s="75"/>
      <c r="F565" s="75"/>
      <c r="G565" s="75"/>
      <c r="H565" s="75"/>
      <c r="I565" s="75"/>
      <c r="J565" s="73"/>
      <c r="K565" s="73"/>
      <c r="L565" s="73"/>
      <c r="M565" s="73"/>
      <c r="N565" s="73"/>
      <c r="O565" s="39"/>
    </row>
    <row r="566" spans="1:15" ht="12.75" customHeight="1">
      <c r="A566" s="71"/>
      <c r="B566" s="73"/>
      <c r="C566" s="73"/>
      <c r="D566" s="75"/>
      <c r="E566" s="75"/>
      <c r="F566" s="75"/>
      <c r="G566" s="75"/>
      <c r="H566" s="75"/>
      <c r="I566" s="75"/>
      <c r="J566" s="39"/>
      <c r="K566" s="58"/>
      <c r="L566" s="58"/>
      <c r="M566" s="58"/>
      <c r="N566" s="58"/>
      <c r="O566" s="39"/>
    </row>
    <row r="567" spans="1:15" ht="12.75" customHeight="1">
      <c r="A567" s="71"/>
      <c r="B567" s="73"/>
      <c r="C567" s="73"/>
      <c r="D567" s="75"/>
      <c r="E567" s="75"/>
      <c r="F567" s="75"/>
      <c r="G567" s="75"/>
      <c r="H567" s="75"/>
      <c r="I567" s="75"/>
      <c r="J567" s="58"/>
      <c r="K567" s="58"/>
      <c r="L567" s="58"/>
      <c r="M567" s="58"/>
      <c r="N567" s="58"/>
      <c r="O567" s="39"/>
    </row>
    <row r="568" spans="1:15" ht="12.75" customHeight="1">
      <c r="A568" s="71"/>
      <c r="B568" s="73"/>
      <c r="C568" s="73"/>
      <c r="D568" s="75"/>
      <c r="E568" s="75"/>
      <c r="F568" s="75"/>
      <c r="G568" s="75"/>
      <c r="H568" s="75"/>
      <c r="I568" s="75"/>
      <c r="J568" s="39"/>
      <c r="K568" s="39"/>
      <c r="L568" s="39"/>
      <c r="M568" s="39"/>
      <c r="N568" s="39"/>
      <c r="O568" s="39"/>
    </row>
    <row r="569" spans="1:15" ht="12.75" customHeight="1">
      <c r="A569" s="71"/>
      <c r="B569" s="73"/>
      <c r="C569" s="73"/>
      <c r="D569" s="75"/>
      <c r="E569" s="75"/>
      <c r="F569" s="75"/>
      <c r="G569" s="75"/>
      <c r="H569" s="75"/>
      <c r="I569" s="75"/>
      <c r="J569" s="39"/>
      <c r="K569" s="39"/>
      <c r="L569" s="39"/>
      <c r="M569" s="39"/>
      <c r="N569" s="39"/>
      <c r="O569" s="39"/>
    </row>
    <row r="570" spans="1:15" ht="12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1:15" ht="12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1:15" ht="12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1:15" ht="12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1:15" ht="12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1:15" ht="12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1:15" ht="12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1:15" ht="12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1:15" ht="12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1:15" ht="12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1:15" ht="12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1:15" ht="12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1:15" ht="12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1:15" ht="12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1:15" ht="12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1:15" ht="12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1:15" ht="12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1:15" ht="12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1:15" ht="12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1:15" ht="12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1:15" ht="12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1:15" ht="12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1:15" ht="12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1:15" ht="12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1:15" ht="12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1:15" ht="12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1:15" ht="12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1:15" ht="12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1:15" ht="12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1:15" ht="12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1:15" ht="12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1:15" ht="12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1:15" ht="12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1:15" ht="12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ht="12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1:15" ht="12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1:15" ht="12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1:15" ht="12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1:15" ht="12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1:15" ht="12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1:15" ht="12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1:15" ht="12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1:15" ht="12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1:15" ht="12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1:15" ht="12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1:15" ht="12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</row>
    <row r="616" spans="1:15" ht="12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</row>
    <row r="617" spans="1:15" ht="12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</row>
    <row r="618" spans="1:15" ht="12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</row>
    <row r="619" spans="1:15" ht="12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</row>
    <row r="620" spans="1:15" ht="12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</row>
    <row r="621" spans="1:15" ht="12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</row>
    <row r="622" spans="1:15" ht="12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1:15" ht="12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</row>
    <row r="624" spans="1:15" ht="12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</row>
    <row r="625" spans="1:15" ht="12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</row>
    <row r="626" spans="1:15" ht="12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</row>
    <row r="627" spans="1:15" ht="12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</row>
    <row r="628" spans="1:15" ht="12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</row>
    <row r="629" spans="1:15" ht="12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</row>
    <row r="630" spans="1:15" ht="12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</row>
    <row r="631" spans="1:15" ht="12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</row>
    <row r="632" spans="1:15" ht="12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</row>
    <row r="633" spans="1:15" ht="12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</row>
    <row r="634" spans="1:15" ht="12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</row>
    <row r="635" spans="1:15" ht="12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</row>
    <row r="636" spans="1:15" ht="12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</row>
    <row r="637" spans="1:15" ht="12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</row>
    <row r="638" spans="1:15" ht="12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</row>
    <row r="639" spans="1:15" ht="12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</row>
    <row r="640" spans="1:15" ht="12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</row>
    <row r="641" spans="1:15" ht="12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</row>
    <row r="642" spans="1:15" ht="12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</row>
    <row r="643" spans="1:15" ht="12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</row>
    <row r="644" spans="1:15" ht="12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</row>
    <row r="645" spans="1:15" ht="12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</row>
    <row r="646" spans="1:15" ht="12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</row>
    <row r="647" spans="1:15" ht="12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</row>
    <row r="648" spans="1:15" ht="12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</row>
    <row r="649" ht="12.75" customHeight="1"/>
    <row r="65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5"/>
  <sheetViews>
    <sheetView workbookViewId="0" topLeftCell="A396">
      <selection activeCell="A440" sqref="A440"/>
    </sheetView>
  </sheetViews>
  <sheetFormatPr defaultColWidth="8.8515625" defaultRowHeight="12.75"/>
  <cols>
    <col min="1" max="1" width="18.281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8.0039062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ht="12.75" customHeight="1">
      <c r="G5" s="48" t="s">
        <v>40</v>
      </c>
    </row>
    <row r="6" spans="6:10" ht="12.75" customHeight="1">
      <c r="F6" s="48" t="s">
        <v>25</v>
      </c>
      <c r="J6" s="13">
        <v>1</v>
      </c>
    </row>
    <row r="7" spans="4:6" ht="12.75" customHeight="1">
      <c r="D7" s="4"/>
      <c r="E7" s="4"/>
      <c r="F7" s="2"/>
    </row>
    <row r="8" spans="1:14" ht="12.75" customHeight="1">
      <c r="A8" s="2"/>
      <c r="B8" s="2" t="str">
        <f>+A13</f>
        <v>Bodmin A</v>
      </c>
      <c r="C8" s="9"/>
      <c r="D8" s="4"/>
      <c r="E8" s="4"/>
      <c r="F8" s="13">
        <f>+C18</f>
        <v>390</v>
      </c>
      <c r="H8" s="48" t="s">
        <v>141</v>
      </c>
      <c r="J8" s="2" t="str">
        <f>+A32</f>
        <v>Helston A</v>
      </c>
      <c r="L8" s="2"/>
      <c r="M8" s="2"/>
      <c r="N8" s="13">
        <f>+C37</f>
        <v>381</v>
      </c>
    </row>
    <row r="9" spans="1:14" ht="12.75" customHeight="1">
      <c r="A9" s="2"/>
      <c r="B9" s="2"/>
      <c r="C9" s="10"/>
      <c r="D9" s="4"/>
      <c r="E9" s="4"/>
      <c r="F9" s="2"/>
      <c r="H9" s="10"/>
      <c r="I9" s="2"/>
      <c r="J9" s="2"/>
      <c r="L9" s="2"/>
      <c r="M9" s="2"/>
      <c r="N9" s="2"/>
    </row>
    <row r="10" spans="1:14" ht="12.75" customHeight="1">
      <c r="A10" s="6"/>
      <c r="B10" s="2" t="str">
        <f>+A19</f>
        <v>City of Truro B</v>
      </c>
      <c r="C10" s="11"/>
      <c r="D10" s="7"/>
      <c r="E10" s="7"/>
      <c r="F10" s="13">
        <f>+C25</f>
        <v>381</v>
      </c>
      <c r="H10" s="48" t="s">
        <v>143</v>
      </c>
      <c r="J10" s="10" t="str">
        <f>+A26</f>
        <v>Liskeard </v>
      </c>
      <c r="L10" s="5"/>
      <c r="M10" s="5"/>
      <c r="N10" s="13">
        <f>+C31</f>
        <v>386</v>
      </c>
    </row>
    <row r="11" spans="1:14" ht="12.75" customHeight="1">
      <c r="A11" s="59"/>
      <c r="B11" s="6"/>
      <c r="C11" s="11"/>
      <c r="D11" s="7"/>
      <c r="E11" s="7"/>
      <c r="F11" s="5"/>
      <c r="G11" s="5"/>
      <c r="H11" s="12"/>
      <c r="I11" s="5"/>
      <c r="J11" s="5"/>
      <c r="K11" s="5"/>
      <c r="L11" s="5"/>
      <c r="M11" s="5"/>
      <c r="N11" s="5"/>
    </row>
    <row r="12" spans="1:14" ht="12.75" customHeight="1">
      <c r="A12" s="6"/>
      <c r="B12" s="4" t="s">
        <v>1</v>
      </c>
      <c r="C12" s="10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</row>
    <row r="13" spans="1:14" ht="12.75" customHeight="1">
      <c r="A13" s="3" t="s">
        <v>33</v>
      </c>
      <c r="B13" s="4" t="s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14" t="s">
        <v>2</v>
      </c>
      <c r="N13" s="14" t="s">
        <v>0</v>
      </c>
    </row>
    <row r="14" spans="1:14" ht="12.75" customHeight="1">
      <c r="A14" t="s">
        <v>58</v>
      </c>
      <c r="B14" s="34">
        <v>97.5</v>
      </c>
      <c r="C14" s="17">
        <v>98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f>SUM(C14:L14)</f>
        <v>98</v>
      </c>
      <c r="N14" s="49">
        <f>IF(COUNT(C14:L14),AVERAGE(C14:L14)," ")</f>
        <v>98</v>
      </c>
    </row>
    <row r="15" spans="1:14" ht="12.75" customHeight="1">
      <c r="A15" t="s">
        <v>57</v>
      </c>
      <c r="B15" s="34">
        <v>96.5</v>
      </c>
      <c r="C15" s="28">
        <v>97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97</v>
      </c>
      <c r="N15" s="49">
        <f>IF(COUNT(C15:L15),AVERAGE(C15:L15)," ")</f>
        <v>97</v>
      </c>
    </row>
    <row r="16" spans="1:14" ht="12.75" customHeight="1">
      <c r="A16" t="s">
        <v>59</v>
      </c>
      <c r="B16" s="34">
        <v>96.1</v>
      </c>
      <c r="C16" s="28">
        <v>97</v>
      </c>
      <c r="D16" s="26"/>
      <c r="E16" s="26"/>
      <c r="F16" s="26"/>
      <c r="G16" s="26"/>
      <c r="H16" s="26"/>
      <c r="I16" s="26"/>
      <c r="J16" s="26"/>
      <c r="K16" s="26"/>
      <c r="L16" s="26"/>
      <c r="M16" s="17">
        <f>SUM(C16:L16)</f>
        <v>97</v>
      </c>
      <c r="N16" s="49">
        <f>IF(COUNT(C16:L16),AVERAGE(C16:L16)," ")</f>
        <v>97</v>
      </c>
    </row>
    <row r="17" spans="1:14" ht="12.75" customHeight="1">
      <c r="A17" t="s">
        <v>60</v>
      </c>
      <c r="B17" s="34">
        <v>95.1</v>
      </c>
      <c r="C17" s="17">
        <v>98</v>
      </c>
      <c r="D17" s="26"/>
      <c r="E17" s="26"/>
      <c r="F17" s="26"/>
      <c r="G17" s="33"/>
      <c r="H17" s="26"/>
      <c r="I17" s="26"/>
      <c r="J17" s="26"/>
      <c r="K17" s="26"/>
      <c r="L17" s="26"/>
      <c r="M17" s="17">
        <f>SUM(C17:L17)</f>
        <v>98</v>
      </c>
      <c r="N17" s="49">
        <f>IF(COUNT(C17:L17),AVERAGE(C17:L17)," ")</f>
        <v>98</v>
      </c>
    </row>
    <row r="18" spans="2:14" ht="12.75" customHeight="1">
      <c r="B18" s="18">
        <f>SUM(B14:B17)</f>
        <v>385.20000000000005</v>
      </c>
      <c r="C18" s="17">
        <f aca="true" t="shared" si="0" ref="C18:L18">SUM(C14:C17)</f>
        <v>390</v>
      </c>
      <c r="D18" s="17">
        <f t="shared" si="0"/>
        <v>0</v>
      </c>
      <c r="E18" s="17">
        <f t="shared" si="0"/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>SUM(C18:L18)</f>
        <v>390</v>
      </c>
      <c r="N18" s="49"/>
    </row>
    <row r="19" spans="1:14" ht="12.75" customHeight="1">
      <c r="A19" s="3" t="s">
        <v>28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49" t="str">
        <f aca="true" t="shared" si="1" ref="N19:N24">IF(COUNT(C19:L19),AVERAGE(C19:L19)," ")</f>
        <v> </v>
      </c>
    </row>
    <row r="20" spans="1:14" ht="12.75" customHeight="1">
      <c r="A20" s="16" t="s">
        <v>61</v>
      </c>
      <c r="B20" s="17">
        <v>96.2</v>
      </c>
      <c r="C20" s="28"/>
      <c r="D20" s="28"/>
      <c r="E20" s="17"/>
      <c r="F20" s="17"/>
      <c r="G20" s="17"/>
      <c r="H20" s="17"/>
      <c r="I20" s="17"/>
      <c r="J20" s="17"/>
      <c r="K20" s="17"/>
      <c r="L20" s="17"/>
      <c r="M20" s="17">
        <f aca="true" t="shared" si="2" ref="M20:M25">SUM(C20:L20)</f>
        <v>0</v>
      </c>
      <c r="N20" s="49" t="str">
        <f t="shared" si="1"/>
        <v> </v>
      </c>
    </row>
    <row r="21" spans="1:14" ht="12.75" customHeight="1">
      <c r="A21" s="16" t="s">
        <v>62</v>
      </c>
      <c r="B21" s="18">
        <v>96.1</v>
      </c>
      <c r="C21" s="17">
        <v>97</v>
      </c>
      <c r="D21" s="17"/>
      <c r="E21" s="17"/>
      <c r="F21" s="17"/>
      <c r="G21" s="17"/>
      <c r="H21" s="17"/>
      <c r="I21" s="17"/>
      <c r="J21" s="17"/>
      <c r="K21" s="17"/>
      <c r="L21" s="17"/>
      <c r="M21" s="17">
        <f t="shared" si="2"/>
        <v>97</v>
      </c>
      <c r="N21" s="49">
        <f t="shared" si="1"/>
        <v>97</v>
      </c>
    </row>
    <row r="22" spans="1:14" ht="12.75" customHeight="1">
      <c r="A22" s="16" t="s">
        <v>63</v>
      </c>
      <c r="B22" s="28">
        <v>95.7</v>
      </c>
      <c r="C22" s="17">
        <v>96</v>
      </c>
      <c r="D22" s="26"/>
      <c r="E22" s="26"/>
      <c r="F22" s="26"/>
      <c r="G22" s="26"/>
      <c r="H22" s="26"/>
      <c r="I22" s="26"/>
      <c r="J22" s="26"/>
      <c r="K22" s="26"/>
      <c r="L22" s="26"/>
      <c r="M22" s="17">
        <f t="shared" si="2"/>
        <v>96</v>
      </c>
      <c r="N22" s="49">
        <f t="shared" si="1"/>
        <v>96</v>
      </c>
    </row>
    <row r="23" spans="1:14" ht="12.75" customHeight="1">
      <c r="A23" s="16" t="s">
        <v>64</v>
      </c>
      <c r="B23" s="28">
        <v>95.6</v>
      </c>
      <c r="C23" s="17">
        <v>94</v>
      </c>
      <c r="D23" s="26"/>
      <c r="E23" s="26"/>
      <c r="F23" s="26"/>
      <c r="G23" s="26"/>
      <c r="H23" s="26"/>
      <c r="I23" s="26"/>
      <c r="J23" s="26"/>
      <c r="K23" s="26"/>
      <c r="L23" s="26"/>
      <c r="M23" s="17">
        <f t="shared" si="2"/>
        <v>94</v>
      </c>
      <c r="N23" s="49">
        <f t="shared" si="1"/>
        <v>94</v>
      </c>
    </row>
    <row r="24" spans="1:14" ht="12.75" customHeight="1">
      <c r="A24" s="16" t="s">
        <v>73</v>
      </c>
      <c r="B24" s="28">
        <v>95.4</v>
      </c>
      <c r="C24" s="17">
        <v>94</v>
      </c>
      <c r="D24" s="26"/>
      <c r="E24" s="26"/>
      <c r="F24" s="26"/>
      <c r="G24" s="26"/>
      <c r="H24" s="26"/>
      <c r="I24" s="26"/>
      <c r="J24" s="26"/>
      <c r="K24" s="26"/>
      <c r="L24" s="26"/>
      <c r="M24" s="17">
        <f t="shared" si="2"/>
        <v>94</v>
      </c>
      <c r="N24" s="49">
        <f t="shared" si="1"/>
        <v>94</v>
      </c>
    </row>
    <row r="25" spans="2:14" ht="12.75" customHeight="1">
      <c r="B25" s="5">
        <f>SUM(B20:B24)</f>
        <v>479</v>
      </c>
      <c r="C25" s="17">
        <f>SUM(C20:C24)</f>
        <v>381</v>
      </c>
      <c r="D25" s="17">
        <f aca="true" t="shared" si="3" ref="D25:L25">SUM(D20:D24)</f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17">
        <f t="shared" si="2"/>
        <v>381</v>
      </c>
      <c r="N25" s="49"/>
    </row>
    <row r="26" spans="1:14" ht="12.75" customHeight="1">
      <c r="A26" s="29" t="s">
        <v>65</v>
      </c>
      <c r="B26" s="1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9" t="str">
        <f>IF(COUNT(C26:L26),AVERAGE(C26:L26)," ")</f>
        <v> </v>
      </c>
    </row>
    <row r="27" spans="1:14" ht="12.75" customHeight="1">
      <c r="A27" s="16" t="s">
        <v>66</v>
      </c>
      <c r="B27" s="17">
        <v>96.5</v>
      </c>
      <c r="C27" s="28">
        <v>96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f>SUM(C27:L27)</f>
        <v>96</v>
      </c>
      <c r="N27" s="49">
        <f>IF(COUNT(C27:L27),AVERAGE(C27:L27)," ")</f>
        <v>96</v>
      </c>
    </row>
    <row r="28" spans="1:14" ht="12.75" customHeight="1">
      <c r="A28" s="16" t="s">
        <v>67</v>
      </c>
      <c r="B28" s="18">
        <v>96.2</v>
      </c>
      <c r="C28" s="17">
        <v>98</v>
      </c>
      <c r="D28" s="17"/>
      <c r="E28" s="17"/>
      <c r="F28" s="17"/>
      <c r="G28" s="17"/>
      <c r="H28" s="17"/>
      <c r="I28" s="17"/>
      <c r="J28" s="17"/>
      <c r="K28" s="17"/>
      <c r="L28" s="17"/>
      <c r="M28" s="17">
        <f>SUM(C28:L28)</f>
        <v>98</v>
      </c>
      <c r="N28" s="49">
        <f>IF(COUNT(C28:L28),AVERAGE(C28:L28)," ")</f>
        <v>98</v>
      </c>
    </row>
    <row r="29" spans="1:14" ht="12.75" customHeight="1">
      <c r="A29" s="16" t="s">
        <v>68</v>
      </c>
      <c r="B29" s="18">
        <v>94.6</v>
      </c>
      <c r="C29" s="35">
        <v>97</v>
      </c>
      <c r="D29" s="26"/>
      <c r="E29" s="26"/>
      <c r="F29" s="26"/>
      <c r="G29" s="26"/>
      <c r="H29" s="26"/>
      <c r="I29" s="26"/>
      <c r="J29" s="26"/>
      <c r="K29" s="26"/>
      <c r="L29" s="26"/>
      <c r="M29" s="17">
        <f>SUM(C29:L29)</f>
        <v>97</v>
      </c>
      <c r="N29" s="49">
        <f>IF(COUNT(C29:L29),AVERAGE(C29:L29)," ")</f>
        <v>97</v>
      </c>
    </row>
    <row r="30" spans="1:14" ht="12.75" customHeight="1">
      <c r="A30" s="16" t="s">
        <v>69</v>
      </c>
      <c r="B30" s="17">
        <v>94.4</v>
      </c>
      <c r="C30" s="17">
        <v>95</v>
      </c>
      <c r="D30" s="26"/>
      <c r="E30" s="26"/>
      <c r="F30" s="26"/>
      <c r="G30" s="33"/>
      <c r="H30" s="26"/>
      <c r="I30" s="26"/>
      <c r="J30" s="26"/>
      <c r="K30" s="26"/>
      <c r="L30" s="26"/>
      <c r="M30" s="17">
        <f>SUM(C30:L30)</f>
        <v>95</v>
      </c>
      <c r="N30" s="49">
        <f>IF(COUNT(C30:L30),AVERAGE(C30:L30)," ")</f>
        <v>95</v>
      </c>
    </row>
    <row r="31" spans="1:14" ht="12.75" customHeight="1">
      <c r="A31" s="16"/>
      <c r="B31" s="17">
        <f>SUM(B27:B30)</f>
        <v>381.69999999999993</v>
      </c>
      <c r="C31" s="17">
        <f aca="true" t="shared" si="4" ref="C31:L31">SUM(C27:C30)</f>
        <v>386</v>
      </c>
      <c r="D31" s="17">
        <f t="shared" si="4"/>
        <v>0</v>
      </c>
      <c r="E31" s="17">
        <f t="shared" si="4"/>
        <v>0</v>
      </c>
      <c r="F31" s="17">
        <f t="shared" si="4"/>
        <v>0</v>
      </c>
      <c r="G31" s="17">
        <f t="shared" si="4"/>
        <v>0</v>
      </c>
      <c r="H31" s="17">
        <f t="shared" si="4"/>
        <v>0</v>
      </c>
      <c r="I31" s="17">
        <f t="shared" si="4"/>
        <v>0</v>
      </c>
      <c r="J31" s="17">
        <f t="shared" si="4"/>
        <v>0</v>
      </c>
      <c r="K31" s="17">
        <f t="shared" si="4"/>
        <v>0</v>
      </c>
      <c r="L31" s="17">
        <f t="shared" si="4"/>
        <v>0</v>
      </c>
      <c r="M31" s="17">
        <f>SUM(C31:L31)</f>
        <v>386</v>
      </c>
      <c r="N31" s="49"/>
    </row>
    <row r="32" spans="1:14" ht="12.75" customHeight="1">
      <c r="A32" s="29" t="s">
        <v>32</v>
      </c>
      <c r="B32" s="1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49" t="str">
        <f>IF(COUNT(C32:L32),AVERAGE(C32:L32)," ")</f>
        <v> </v>
      </c>
    </row>
    <row r="33" spans="1:14" ht="12.75" customHeight="1">
      <c r="A33" s="16" t="s">
        <v>70</v>
      </c>
      <c r="B33" s="18">
        <v>97.7</v>
      </c>
      <c r="C33" s="17">
        <v>99</v>
      </c>
      <c r="D33" s="17"/>
      <c r="E33" s="17"/>
      <c r="F33" s="17"/>
      <c r="G33" s="13"/>
      <c r="H33" s="17"/>
      <c r="I33" s="17"/>
      <c r="J33" s="17"/>
      <c r="K33" s="17"/>
      <c r="L33" s="17"/>
      <c r="M33" s="17">
        <f>SUM(C33:L33)</f>
        <v>99</v>
      </c>
      <c r="N33" s="49">
        <f>IF(COUNT(C33:L33),AVERAGE(C33:L33)," ")</f>
        <v>99</v>
      </c>
    </row>
    <row r="34" spans="1:14" ht="12.75" customHeight="1">
      <c r="A34" s="16" t="s">
        <v>71</v>
      </c>
      <c r="B34" s="17">
        <v>94.6</v>
      </c>
      <c r="C34" s="17">
        <v>91</v>
      </c>
      <c r="D34" s="17"/>
      <c r="E34" s="17"/>
      <c r="F34" s="17"/>
      <c r="G34" s="17"/>
      <c r="H34" s="17"/>
      <c r="I34" s="13"/>
      <c r="J34" s="17"/>
      <c r="K34" s="17"/>
      <c r="L34" s="17"/>
      <c r="M34" s="17">
        <f>SUM(C34:L34)</f>
        <v>91</v>
      </c>
      <c r="N34" s="49">
        <f>IF(COUNT(C34:L34),AVERAGE(C34:L34)," ")</f>
        <v>91</v>
      </c>
    </row>
    <row r="35" spans="1:14" ht="12.75" customHeight="1">
      <c r="A35" s="16" t="s">
        <v>72</v>
      </c>
      <c r="B35" s="18">
        <v>94.6</v>
      </c>
      <c r="C35" s="17">
        <v>96</v>
      </c>
      <c r="D35" s="26"/>
      <c r="E35" s="26"/>
      <c r="F35" s="26"/>
      <c r="G35" s="26"/>
      <c r="H35" s="26"/>
      <c r="I35" s="26"/>
      <c r="J35" s="26"/>
      <c r="K35" s="26"/>
      <c r="L35" s="26"/>
      <c r="M35" s="17">
        <f>SUM(C35:L35)</f>
        <v>96</v>
      </c>
      <c r="N35" s="49">
        <f>IF(COUNT(C35:L35),AVERAGE(C35:L35)," ")</f>
        <v>96</v>
      </c>
    </row>
    <row r="36" spans="1:14" ht="12.75" customHeight="1">
      <c r="A36" s="16" t="s">
        <v>97</v>
      </c>
      <c r="B36" s="17">
        <v>94.2</v>
      </c>
      <c r="C36" s="17">
        <v>95</v>
      </c>
      <c r="D36" s="26"/>
      <c r="E36" s="26"/>
      <c r="F36" s="26"/>
      <c r="G36" s="26"/>
      <c r="H36" s="26"/>
      <c r="I36" s="26"/>
      <c r="J36" s="26"/>
      <c r="K36" s="26"/>
      <c r="L36" s="26"/>
      <c r="M36" s="17">
        <f>SUM(C36:L36)</f>
        <v>95</v>
      </c>
      <c r="N36" s="49">
        <f>IF(COUNT(C36:L36),AVERAGE(C36:L36)," ")</f>
        <v>95</v>
      </c>
    </row>
    <row r="37" spans="1:14" ht="12.75" customHeight="1">
      <c r="A37" s="6"/>
      <c r="B37" s="18">
        <f aca="true" t="shared" si="5" ref="B37:L37">SUM(B33:B36)</f>
        <v>381.09999999999997</v>
      </c>
      <c r="C37" s="17">
        <f t="shared" si="5"/>
        <v>381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17">
        <f t="shared" si="5"/>
        <v>0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>SUM(C37:L37)</f>
        <v>381</v>
      </c>
      <c r="N37" s="17"/>
    </row>
    <row r="38" spans="1:14" ht="12.75" customHeight="1">
      <c r="A38" s="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 customHeight="1">
      <c r="A39" s="6"/>
      <c r="B39" s="17"/>
      <c r="C39" s="17"/>
      <c r="D39" s="22" t="s">
        <v>7</v>
      </c>
      <c r="E39" s="19" t="s">
        <v>8</v>
      </c>
      <c r="F39" s="19" t="s">
        <v>9</v>
      </c>
      <c r="G39" s="19" t="s">
        <v>10</v>
      </c>
      <c r="H39" s="19" t="s">
        <v>11</v>
      </c>
      <c r="I39" s="19" t="s">
        <v>12</v>
      </c>
      <c r="J39" s="17"/>
      <c r="K39" s="17"/>
      <c r="L39" s="17"/>
      <c r="M39" s="17"/>
      <c r="N39" s="17"/>
    </row>
    <row r="40" spans="1:14" ht="12.75" customHeight="1">
      <c r="A40" s="15" t="str">
        <f>+A13</f>
        <v>Bodmin A</v>
      </c>
      <c r="B40" s="17"/>
      <c r="C40" s="17"/>
      <c r="D40" s="26">
        <f>+J6</f>
        <v>1</v>
      </c>
      <c r="E40" s="26">
        <v>1</v>
      </c>
      <c r="F40" s="26">
        <v>0</v>
      </c>
      <c r="G40" s="26">
        <v>0</v>
      </c>
      <c r="H40" s="26">
        <f>+E40*2+F40</f>
        <v>2</v>
      </c>
      <c r="I40" s="26">
        <f>+M18</f>
        <v>390</v>
      </c>
      <c r="J40" s="17"/>
      <c r="K40" s="17"/>
      <c r="L40" s="17"/>
      <c r="M40" s="17"/>
      <c r="N40" s="17"/>
    </row>
    <row r="41" spans="1:14" ht="12.75" customHeight="1">
      <c r="A41" s="15" t="str">
        <f>+A26</f>
        <v>Liskeard </v>
      </c>
      <c r="B41" s="17"/>
      <c r="C41" s="17"/>
      <c r="D41" s="26">
        <f>+J6</f>
        <v>1</v>
      </c>
      <c r="E41" s="26">
        <v>1</v>
      </c>
      <c r="F41" s="26">
        <v>0</v>
      </c>
      <c r="G41" s="26">
        <v>0</v>
      </c>
      <c r="H41" s="26">
        <f>+E41*2+F41</f>
        <v>2</v>
      </c>
      <c r="I41" s="26">
        <f>+M31</f>
        <v>386</v>
      </c>
      <c r="J41" s="17"/>
      <c r="K41" s="17"/>
      <c r="L41" s="17"/>
      <c r="M41" s="17"/>
      <c r="N41" s="17"/>
    </row>
    <row r="42" spans="1:14" ht="12.75" customHeight="1">
      <c r="A42" s="15" t="str">
        <f>+A32</f>
        <v>Helston A</v>
      </c>
      <c r="B42" s="17"/>
      <c r="C42" s="17"/>
      <c r="D42" s="26">
        <f>+J6</f>
        <v>1</v>
      </c>
      <c r="E42" s="26">
        <v>0</v>
      </c>
      <c r="F42" s="26">
        <v>0</v>
      </c>
      <c r="G42" s="26">
        <v>1</v>
      </c>
      <c r="H42" s="26">
        <f>+E42*2+F42</f>
        <v>0</v>
      </c>
      <c r="I42" s="26">
        <f>+M37</f>
        <v>381</v>
      </c>
      <c r="J42" s="17"/>
      <c r="K42" s="17"/>
      <c r="L42" s="17"/>
      <c r="M42" s="17"/>
      <c r="N42" s="17"/>
    </row>
    <row r="43" spans="1:14" ht="12.75" customHeight="1">
      <c r="A43" s="15" t="str">
        <f>+A19</f>
        <v>City of Truro B</v>
      </c>
      <c r="B43" s="17"/>
      <c r="C43" s="17"/>
      <c r="D43" s="26">
        <f>+J6</f>
        <v>1</v>
      </c>
      <c r="E43" s="26">
        <v>0</v>
      </c>
      <c r="F43" s="26">
        <v>0</v>
      </c>
      <c r="G43" s="26">
        <v>1</v>
      </c>
      <c r="H43" s="26">
        <f>+E43*2+F43</f>
        <v>0</v>
      </c>
      <c r="I43" s="26">
        <f>+M25</f>
        <v>381</v>
      </c>
      <c r="J43" s="17"/>
      <c r="K43" s="17"/>
      <c r="L43" s="17"/>
      <c r="M43" s="17"/>
      <c r="N43" s="17"/>
    </row>
    <row r="44" spans="10:15" ht="12.75" customHeight="1">
      <c r="J44" s="39"/>
      <c r="K44" s="39"/>
      <c r="L44" s="39"/>
      <c r="M44" s="39"/>
      <c r="N44" s="39"/>
      <c r="O44" s="39"/>
    </row>
    <row r="45" ht="12.75" customHeight="1">
      <c r="O45" s="39"/>
    </row>
    <row r="46" spans="1:15" ht="12.75" customHeight="1">
      <c r="A46" s="8"/>
      <c r="B46" s="8"/>
      <c r="E46" s="48" t="s">
        <v>5</v>
      </c>
      <c r="O46" s="39"/>
    </row>
    <row r="47" spans="1:15" ht="12.75" customHeight="1">
      <c r="A47" s="8"/>
      <c r="B47" s="8"/>
      <c r="F47" s="48" t="s">
        <v>6</v>
      </c>
      <c r="O47" s="39"/>
    </row>
    <row r="48" spans="5:15" ht="12.75" customHeight="1">
      <c r="E48" s="1"/>
      <c r="G48" s="48" t="s">
        <v>4</v>
      </c>
      <c r="O48" s="39"/>
    </row>
    <row r="49" spans="7:15" ht="12.75" customHeight="1">
      <c r="G49" s="48" t="s">
        <v>40</v>
      </c>
      <c r="O49" s="39"/>
    </row>
    <row r="50" spans="6:15" ht="12.75" customHeight="1">
      <c r="F50" s="48" t="s">
        <v>25</v>
      </c>
      <c r="J50" s="13">
        <v>2</v>
      </c>
      <c r="O50" s="39"/>
    </row>
    <row r="51" spans="4:15" ht="12.75" customHeight="1">
      <c r="D51" s="4"/>
      <c r="E51" s="4"/>
      <c r="F51" s="2"/>
      <c r="O51" s="39"/>
    </row>
    <row r="52" spans="1:15" ht="12.75" customHeight="1">
      <c r="A52" s="2"/>
      <c r="B52" s="2" t="str">
        <f>+A57</f>
        <v>Bodmin A</v>
      </c>
      <c r="C52" s="9"/>
      <c r="D52" s="4"/>
      <c r="E52" s="4"/>
      <c r="F52" s="13">
        <f>+D62</f>
        <v>390</v>
      </c>
      <c r="H52" s="48" t="s">
        <v>141</v>
      </c>
      <c r="J52" s="10" t="str">
        <f>+A70</f>
        <v>Liskeard </v>
      </c>
      <c r="L52" s="5"/>
      <c r="M52" s="5"/>
      <c r="N52" s="13">
        <f>+D75</f>
        <v>381</v>
      </c>
      <c r="O52" s="39"/>
    </row>
    <row r="53" spans="1:15" ht="12.75" customHeight="1">
      <c r="A53" s="2"/>
      <c r="B53" s="2"/>
      <c r="C53" s="10"/>
      <c r="D53" s="4"/>
      <c r="E53" s="4"/>
      <c r="F53" s="2"/>
      <c r="H53" s="10"/>
      <c r="I53" s="2"/>
      <c r="J53" s="2"/>
      <c r="L53" s="2"/>
      <c r="M53" s="2"/>
      <c r="N53" s="2"/>
      <c r="O53" s="39"/>
    </row>
    <row r="54" spans="1:15" ht="12.75" customHeight="1">
      <c r="A54" s="6"/>
      <c r="B54" s="2" t="str">
        <f>+A63</f>
        <v>City of Truro B</v>
      </c>
      <c r="C54" s="11"/>
      <c r="D54" s="7"/>
      <c r="E54" s="7"/>
      <c r="F54" s="13">
        <f>+D69</f>
        <v>381</v>
      </c>
      <c r="H54" s="48" t="s">
        <v>141</v>
      </c>
      <c r="J54" s="2" t="str">
        <f>+A76</f>
        <v>Helston A</v>
      </c>
      <c r="L54" s="2"/>
      <c r="M54" s="2"/>
      <c r="N54" s="13">
        <f>+D81</f>
        <v>373</v>
      </c>
      <c r="O54" s="39"/>
    </row>
    <row r="55" spans="1:15" ht="12.75" customHeight="1">
      <c r="A55" s="59"/>
      <c r="B55" s="6"/>
      <c r="C55" s="11"/>
      <c r="D55" s="7"/>
      <c r="E55" s="7"/>
      <c r="F55" s="5"/>
      <c r="G55" s="5"/>
      <c r="H55" s="12"/>
      <c r="I55" s="5"/>
      <c r="J55" s="5"/>
      <c r="K55" s="5"/>
      <c r="L55" s="5"/>
      <c r="M55" s="5"/>
      <c r="N55" s="5"/>
      <c r="O55" s="39"/>
    </row>
    <row r="56" spans="1:15" ht="12.75" customHeight="1">
      <c r="A56" s="6"/>
      <c r="B56" s="4" t="s">
        <v>1</v>
      </c>
      <c r="C56" s="10" t="s">
        <v>3</v>
      </c>
      <c r="D56" s="7"/>
      <c r="E56" s="7"/>
      <c r="F56" s="5"/>
      <c r="G56" s="5"/>
      <c r="H56" s="12"/>
      <c r="I56" s="5"/>
      <c r="J56" s="5"/>
      <c r="K56" s="5"/>
      <c r="L56" s="5"/>
      <c r="M56" s="5"/>
      <c r="N56" s="5"/>
      <c r="O56" s="39"/>
    </row>
    <row r="57" spans="1:15" ht="12.75" customHeight="1">
      <c r="A57" s="3" t="s">
        <v>33</v>
      </c>
      <c r="B57" s="4" t="s">
        <v>0</v>
      </c>
      <c r="C57" s="7">
        <v>1</v>
      </c>
      <c r="D57" s="7">
        <v>2</v>
      </c>
      <c r="E57" s="7">
        <v>3</v>
      </c>
      <c r="F57" s="7">
        <v>4</v>
      </c>
      <c r="G57" s="7">
        <v>5</v>
      </c>
      <c r="H57" s="7">
        <v>6</v>
      </c>
      <c r="I57" s="7">
        <v>7</v>
      </c>
      <c r="J57" s="7">
        <v>8</v>
      </c>
      <c r="K57" s="7">
        <v>9</v>
      </c>
      <c r="L57" s="7">
        <v>10</v>
      </c>
      <c r="M57" s="14" t="s">
        <v>2</v>
      </c>
      <c r="N57" s="14" t="s">
        <v>0</v>
      </c>
      <c r="O57" s="39"/>
    </row>
    <row r="58" spans="1:15" ht="12.75" customHeight="1">
      <c r="A58" t="s">
        <v>58</v>
      </c>
      <c r="B58" s="34">
        <v>97.5</v>
      </c>
      <c r="C58" s="17">
        <v>98</v>
      </c>
      <c r="D58" s="17">
        <v>98</v>
      </c>
      <c r="E58" s="17"/>
      <c r="F58" s="17"/>
      <c r="G58" s="17"/>
      <c r="H58" s="17"/>
      <c r="I58" s="17"/>
      <c r="J58" s="17"/>
      <c r="K58" s="17"/>
      <c r="L58" s="17"/>
      <c r="M58" s="17">
        <f>SUM(C58:L58)</f>
        <v>196</v>
      </c>
      <c r="N58" s="49">
        <f>IF(COUNT(C58:L58),AVERAGE(C58:L58)," ")</f>
        <v>98</v>
      </c>
      <c r="O58" s="39"/>
    </row>
    <row r="59" spans="1:15" ht="12.75" customHeight="1">
      <c r="A59" t="s">
        <v>57</v>
      </c>
      <c r="B59" s="34">
        <v>96.5</v>
      </c>
      <c r="C59" s="28">
        <v>97</v>
      </c>
      <c r="D59" s="17">
        <v>98</v>
      </c>
      <c r="E59" s="17"/>
      <c r="F59" s="17"/>
      <c r="G59" s="17"/>
      <c r="H59" s="17"/>
      <c r="I59" s="17"/>
      <c r="J59" s="17"/>
      <c r="K59" s="17"/>
      <c r="L59" s="17"/>
      <c r="M59" s="17">
        <f>SUM(C59:L59)</f>
        <v>195</v>
      </c>
      <c r="N59" s="49">
        <f>IF(COUNT(C59:L59),AVERAGE(C59:L59)," ")</f>
        <v>97.5</v>
      </c>
      <c r="O59" s="39"/>
    </row>
    <row r="60" spans="1:15" ht="12.75" customHeight="1">
      <c r="A60" t="s">
        <v>59</v>
      </c>
      <c r="B60" s="34">
        <v>96.1</v>
      </c>
      <c r="C60" s="28">
        <v>97</v>
      </c>
      <c r="D60" s="26">
        <v>96</v>
      </c>
      <c r="E60" s="26"/>
      <c r="F60" s="26"/>
      <c r="G60" s="26"/>
      <c r="H60" s="26"/>
      <c r="I60" s="26"/>
      <c r="J60" s="26"/>
      <c r="K60" s="26"/>
      <c r="L60" s="26"/>
      <c r="M60" s="17">
        <f>SUM(C60:L60)</f>
        <v>193</v>
      </c>
      <c r="N60" s="49">
        <f>IF(COUNT(C60:L60),AVERAGE(C60:L60)," ")</f>
        <v>96.5</v>
      </c>
      <c r="O60" s="39"/>
    </row>
    <row r="61" spans="1:15" ht="12.75" customHeight="1">
      <c r="A61" t="s">
        <v>60</v>
      </c>
      <c r="B61" s="34">
        <v>95.1</v>
      </c>
      <c r="C61" s="17">
        <v>98</v>
      </c>
      <c r="D61" s="26">
        <v>98</v>
      </c>
      <c r="E61" s="26"/>
      <c r="F61" s="26"/>
      <c r="G61" s="33"/>
      <c r="H61" s="26"/>
      <c r="I61" s="26"/>
      <c r="J61" s="26"/>
      <c r="K61" s="26"/>
      <c r="L61" s="26"/>
      <c r="M61" s="17">
        <f>SUM(C61:L61)</f>
        <v>196</v>
      </c>
      <c r="N61" s="49">
        <f>IF(COUNT(C61:L61),AVERAGE(C61:L61)," ")</f>
        <v>98</v>
      </c>
      <c r="O61" s="39"/>
    </row>
    <row r="62" spans="2:15" ht="12.75" customHeight="1">
      <c r="B62" s="18">
        <f aca="true" t="shared" si="6" ref="B62:L62">SUM(B58:B61)</f>
        <v>385.20000000000005</v>
      </c>
      <c r="C62" s="17">
        <f t="shared" si="6"/>
        <v>390</v>
      </c>
      <c r="D62" s="17">
        <f t="shared" si="6"/>
        <v>390</v>
      </c>
      <c r="E62" s="17">
        <f t="shared" si="6"/>
        <v>0</v>
      </c>
      <c r="F62" s="17">
        <f t="shared" si="6"/>
        <v>0</v>
      </c>
      <c r="G62" s="17">
        <f t="shared" si="6"/>
        <v>0</v>
      </c>
      <c r="H62" s="17">
        <f t="shared" si="6"/>
        <v>0</v>
      </c>
      <c r="I62" s="17">
        <f t="shared" si="6"/>
        <v>0</v>
      </c>
      <c r="J62" s="17">
        <f t="shared" si="6"/>
        <v>0</v>
      </c>
      <c r="K62" s="17">
        <f t="shared" si="6"/>
        <v>0</v>
      </c>
      <c r="L62" s="17">
        <f t="shared" si="6"/>
        <v>0</v>
      </c>
      <c r="M62" s="17">
        <f>SUM(C62:L62)</f>
        <v>780</v>
      </c>
      <c r="N62" s="49"/>
      <c r="O62" s="39"/>
    </row>
    <row r="63" spans="1:15" ht="12.75" customHeight="1">
      <c r="A63" s="3" t="s">
        <v>28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49" t="str">
        <f aca="true" t="shared" si="7" ref="N63:N68">IF(COUNT(C63:L63),AVERAGE(C63:L63)," ")</f>
        <v> </v>
      </c>
      <c r="O63" s="39"/>
    </row>
    <row r="64" spans="1:15" ht="12.75" customHeight="1">
      <c r="A64" s="16" t="s">
        <v>61</v>
      </c>
      <c r="B64" s="17">
        <v>96.2</v>
      </c>
      <c r="C64" s="28"/>
      <c r="D64" s="28"/>
      <c r="E64" s="17"/>
      <c r="F64" s="17"/>
      <c r="G64" s="17"/>
      <c r="H64" s="17"/>
      <c r="I64" s="17"/>
      <c r="J64" s="17"/>
      <c r="K64" s="17"/>
      <c r="L64" s="17"/>
      <c r="M64" s="17">
        <f aca="true" t="shared" si="8" ref="M64:M69">SUM(C64:L64)</f>
        <v>0</v>
      </c>
      <c r="N64" s="49" t="str">
        <f t="shared" si="7"/>
        <v> </v>
      </c>
      <c r="O64" s="39"/>
    </row>
    <row r="65" spans="1:15" ht="12.75" customHeight="1">
      <c r="A65" s="16" t="s">
        <v>62</v>
      </c>
      <c r="B65" s="18">
        <v>96.1</v>
      </c>
      <c r="C65" s="17">
        <v>97</v>
      </c>
      <c r="D65" s="17">
        <v>96</v>
      </c>
      <c r="E65" s="17"/>
      <c r="F65" s="17"/>
      <c r="G65" s="17"/>
      <c r="H65" s="17"/>
      <c r="I65" s="17"/>
      <c r="J65" s="17"/>
      <c r="K65" s="17"/>
      <c r="L65" s="17"/>
      <c r="M65" s="17">
        <f t="shared" si="8"/>
        <v>193</v>
      </c>
      <c r="N65" s="49">
        <f t="shared" si="7"/>
        <v>96.5</v>
      </c>
      <c r="O65" s="39"/>
    </row>
    <row r="66" spans="1:15" ht="12.75" customHeight="1">
      <c r="A66" s="16" t="s">
        <v>63</v>
      </c>
      <c r="B66" s="28">
        <v>95.7</v>
      </c>
      <c r="C66" s="17">
        <v>96</v>
      </c>
      <c r="D66" s="26">
        <v>94</v>
      </c>
      <c r="E66" s="26"/>
      <c r="F66" s="26"/>
      <c r="G66" s="26"/>
      <c r="H66" s="26"/>
      <c r="I66" s="26"/>
      <c r="J66" s="26"/>
      <c r="K66" s="26"/>
      <c r="L66" s="26"/>
      <c r="M66" s="17">
        <f t="shared" si="8"/>
        <v>190</v>
      </c>
      <c r="N66" s="49">
        <f t="shared" si="7"/>
        <v>95</v>
      </c>
      <c r="O66" s="39"/>
    </row>
    <row r="67" spans="1:15" ht="12.75" customHeight="1">
      <c r="A67" s="16" t="s">
        <v>64</v>
      </c>
      <c r="B67" s="28">
        <v>95.6</v>
      </c>
      <c r="C67" s="17">
        <v>94</v>
      </c>
      <c r="D67" s="26">
        <v>97</v>
      </c>
      <c r="E67" s="26"/>
      <c r="F67" s="26"/>
      <c r="G67" s="26"/>
      <c r="H67" s="26"/>
      <c r="I67" s="26"/>
      <c r="J67" s="26"/>
      <c r="K67" s="26"/>
      <c r="L67" s="26"/>
      <c r="M67" s="17">
        <f t="shared" si="8"/>
        <v>191</v>
      </c>
      <c r="N67" s="49">
        <f t="shared" si="7"/>
        <v>95.5</v>
      </c>
      <c r="O67" s="39"/>
    </row>
    <row r="68" spans="1:15" ht="12.75" customHeight="1">
      <c r="A68" s="16" t="s">
        <v>73</v>
      </c>
      <c r="B68" s="28">
        <v>95.4</v>
      </c>
      <c r="C68" s="17">
        <v>94</v>
      </c>
      <c r="D68" s="26">
        <v>94</v>
      </c>
      <c r="E68" s="26"/>
      <c r="F68" s="26"/>
      <c r="G68" s="26"/>
      <c r="H68" s="26"/>
      <c r="I68" s="26"/>
      <c r="J68" s="26"/>
      <c r="K68" s="26"/>
      <c r="L68" s="26"/>
      <c r="M68" s="17">
        <f t="shared" si="8"/>
        <v>188</v>
      </c>
      <c r="N68" s="49">
        <f t="shared" si="7"/>
        <v>94</v>
      </c>
      <c r="O68" s="39"/>
    </row>
    <row r="69" spans="2:15" ht="12.75" customHeight="1">
      <c r="B69" s="5">
        <f aca="true" t="shared" si="9" ref="B69:L69">SUM(B64:B68)</f>
        <v>479</v>
      </c>
      <c r="C69" s="17">
        <f t="shared" si="9"/>
        <v>381</v>
      </c>
      <c r="D69" s="17">
        <f t="shared" si="9"/>
        <v>381</v>
      </c>
      <c r="E69" s="17">
        <f t="shared" si="9"/>
        <v>0</v>
      </c>
      <c r="F69" s="17">
        <f t="shared" si="9"/>
        <v>0</v>
      </c>
      <c r="G69" s="17">
        <f t="shared" si="9"/>
        <v>0</v>
      </c>
      <c r="H69" s="17">
        <f t="shared" si="9"/>
        <v>0</v>
      </c>
      <c r="I69" s="17">
        <f t="shared" si="9"/>
        <v>0</v>
      </c>
      <c r="J69" s="17">
        <f t="shared" si="9"/>
        <v>0</v>
      </c>
      <c r="K69" s="17">
        <f t="shared" si="9"/>
        <v>0</v>
      </c>
      <c r="L69" s="17">
        <f t="shared" si="9"/>
        <v>0</v>
      </c>
      <c r="M69" s="17">
        <f t="shared" si="8"/>
        <v>762</v>
      </c>
      <c r="N69" s="49"/>
      <c r="O69" s="39"/>
    </row>
    <row r="70" spans="1:15" ht="12.75" customHeight="1">
      <c r="A70" s="29" t="s">
        <v>65</v>
      </c>
      <c r="B70" s="1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49" t="str">
        <f>IF(COUNT(C70:L70),AVERAGE(C70:L70)," ")</f>
        <v> </v>
      </c>
      <c r="O70" s="39"/>
    </row>
    <row r="71" spans="1:15" ht="12.75" customHeight="1">
      <c r="A71" s="16" t="s">
        <v>66</v>
      </c>
      <c r="B71" s="17">
        <v>96.5</v>
      </c>
      <c r="C71" s="28">
        <v>96</v>
      </c>
      <c r="D71" s="17">
        <v>95</v>
      </c>
      <c r="E71" s="17"/>
      <c r="F71" s="17"/>
      <c r="G71" s="17"/>
      <c r="H71" s="17"/>
      <c r="I71" s="17"/>
      <c r="J71" s="17"/>
      <c r="K71" s="17"/>
      <c r="L71" s="17"/>
      <c r="M71" s="17">
        <f>SUM(C71:L71)</f>
        <v>191</v>
      </c>
      <c r="N71" s="49">
        <f>IF(COUNT(C71:L71),AVERAGE(C71:L71)," ")</f>
        <v>95.5</v>
      </c>
      <c r="O71" s="39"/>
    </row>
    <row r="72" spans="1:15" ht="12.75" customHeight="1">
      <c r="A72" s="16" t="s">
        <v>67</v>
      </c>
      <c r="B72" s="18">
        <v>96.2</v>
      </c>
      <c r="C72" s="17">
        <v>98</v>
      </c>
      <c r="D72" s="17">
        <v>98</v>
      </c>
      <c r="E72" s="17"/>
      <c r="F72" s="17"/>
      <c r="G72" s="17"/>
      <c r="H72" s="17"/>
      <c r="I72" s="17"/>
      <c r="J72" s="17"/>
      <c r="K72" s="17"/>
      <c r="L72" s="17"/>
      <c r="M72" s="17">
        <f>SUM(C72:L72)</f>
        <v>196</v>
      </c>
      <c r="N72" s="49">
        <f>IF(COUNT(C72:L72),AVERAGE(C72:L72)," ")</f>
        <v>98</v>
      </c>
      <c r="O72" s="39"/>
    </row>
    <row r="73" spans="1:15" ht="12.75" customHeight="1">
      <c r="A73" s="16" t="s">
        <v>68</v>
      </c>
      <c r="B73" s="18">
        <v>94.6</v>
      </c>
      <c r="C73" s="35">
        <v>97</v>
      </c>
      <c r="D73" s="26">
        <v>93</v>
      </c>
      <c r="E73" s="26"/>
      <c r="F73" s="26"/>
      <c r="G73" s="26"/>
      <c r="H73" s="26"/>
      <c r="I73" s="26"/>
      <c r="J73" s="26"/>
      <c r="K73" s="26"/>
      <c r="L73" s="26"/>
      <c r="M73" s="17">
        <f>SUM(C73:L73)</f>
        <v>190</v>
      </c>
      <c r="N73" s="49">
        <f>IF(COUNT(C73:L73),AVERAGE(C73:L73)," ")</f>
        <v>95</v>
      </c>
      <c r="O73" s="39"/>
    </row>
    <row r="74" spans="1:15" ht="12.75" customHeight="1">
      <c r="A74" s="16" t="s">
        <v>69</v>
      </c>
      <c r="B74" s="17">
        <v>94.4</v>
      </c>
      <c r="C74" s="17">
        <v>95</v>
      </c>
      <c r="D74" s="26">
        <v>95</v>
      </c>
      <c r="E74" s="26"/>
      <c r="F74" s="26"/>
      <c r="G74" s="33"/>
      <c r="H74" s="26"/>
      <c r="I74" s="26"/>
      <c r="J74" s="26"/>
      <c r="K74" s="26"/>
      <c r="L74" s="26"/>
      <c r="M74" s="17">
        <f>SUM(C74:L74)</f>
        <v>190</v>
      </c>
      <c r="N74" s="49">
        <f>IF(COUNT(C74:L74),AVERAGE(C74:L74)," ")</f>
        <v>95</v>
      </c>
      <c r="O74" s="39"/>
    </row>
    <row r="75" spans="1:15" ht="12.75" customHeight="1">
      <c r="A75" s="16"/>
      <c r="B75" s="17">
        <f aca="true" t="shared" si="10" ref="B75:L75">SUM(B71:B74)</f>
        <v>381.69999999999993</v>
      </c>
      <c r="C75" s="17">
        <f t="shared" si="10"/>
        <v>386</v>
      </c>
      <c r="D75" s="17">
        <f t="shared" si="10"/>
        <v>381</v>
      </c>
      <c r="E75" s="17">
        <f t="shared" si="10"/>
        <v>0</v>
      </c>
      <c r="F75" s="17">
        <f t="shared" si="10"/>
        <v>0</v>
      </c>
      <c r="G75" s="17">
        <f t="shared" si="10"/>
        <v>0</v>
      </c>
      <c r="H75" s="17">
        <f t="shared" si="10"/>
        <v>0</v>
      </c>
      <c r="I75" s="17">
        <f t="shared" si="10"/>
        <v>0</v>
      </c>
      <c r="J75" s="17">
        <f t="shared" si="10"/>
        <v>0</v>
      </c>
      <c r="K75" s="17">
        <f t="shared" si="10"/>
        <v>0</v>
      </c>
      <c r="L75" s="17">
        <f t="shared" si="10"/>
        <v>0</v>
      </c>
      <c r="M75" s="17">
        <f>SUM(C75:L75)</f>
        <v>767</v>
      </c>
      <c r="N75" s="49"/>
      <c r="O75" s="39"/>
    </row>
    <row r="76" spans="1:15" ht="12.75" customHeight="1">
      <c r="A76" s="29" t="s">
        <v>32</v>
      </c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49" t="str">
        <f>IF(COUNT(C76:L76),AVERAGE(C76:L76)," ")</f>
        <v> </v>
      </c>
      <c r="O76" s="39"/>
    </row>
    <row r="77" spans="1:15" ht="12.75" customHeight="1">
      <c r="A77" s="16" t="s">
        <v>70</v>
      </c>
      <c r="B77" s="18">
        <v>97.7</v>
      </c>
      <c r="C77" s="17">
        <v>99</v>
      </c>
      <c r="D77" s="17">
        <v>96</v>
      </c>
      <c r="E77" s="17"/>
      <c r="F77" s="17"/>
      <c r="G77" s="13"/>
      <c r="H77" s="17"/>
      <c r="I77" s="17"/>
      <c r="J77" s="17"/>
      <c r="K77" s="17"/>
      <c r="L77" s="17"/>
      <c r="M77" s="17">
        <f>SUM(C77:L77)</f>
        <v>195</v>
      </c>
      <c r="N77" s="49">
        <f>IF(COUNT(C77:L77),AVERAGE(C77:L77)," ")</f>
        <v>97.5</v>
      </c>
      <c r="O77" s="39"/>
    </row>
    <row r="78" spans="1:15" ht="12.75" customHeight="1">
      <c r="A78" s="16" t="s">
        <v>71</v>
      </c>
      <c r="B78" s="17">
        <v>94.6</v>
      </c>
      <c r="C78" s="17">
        <v>91</v>
      </c>
      <c r="D78" s="17">
        <v>92</v>
      </c>
      <c r="E78" s="17"/>
      <c r="F78" s="17"/>
      <c r="G78" s="17"/>
      <c r="H78" s="17"/>
      <c r="I78" s="13"/>
      <c r="J78" s="17"/>
      <c r="K78" s="17"/>
      <c r="L78" s="17"/>
      <c r="M78" s="17">
        <f>SUM(C78:L78)</f>
        <v>183</v>
      </c>
      <c r="N78" s="49">
        <f>IF(COUNT(C78:L78),AVERAGE(C78:L78)," ")</f>
        <v>91.5</v>
      </c>
      <c r="O78" s="39"/>
    </row>
    <row r="79" spans="1:15" ht="12.75" customHeight="1">
      <c r="A79" s="16" t="s">
        <v>72</v>
      </c>
      <c r="B79" s="18">
        <v>94.6</v>
      </c>
      <c r="C79" s="17">
        <v>96</v>
      </c>
      <c r="D79" s="26">
        <v>92</v>
      </c>
      <c r="E79" s="26"/>
      <c r="F79" s="26"/>
      <c r="G79" s="26"/>
      <c r="H79" s="26"/>
      <c r="I79" s="26"/>
      <c r="J79" s="26"/>
      <c r="K79" s="26"/>
      <c r="L79" s="26"/>
      <c r="M79" s="17">
        <f>SUM(C79:L79)</f>
        <v>188</v>
      </c>
      <c r="N79" s="49">
        <f>IF(COUNT(C79:L79),AVERAGE(C79:L79)," ")</f>
        <v>94</v>
      </c>
      <c r="O79" s="39"/>
    </row>
    <row r="80" spans="1:15" ht="12.75" customHeight="1">
      <c r="A80" s="16" t="s">
        <v>97</v>
      </c>
      <c r="B80" s="17">
        <v>94.2</v>
      </c>
      <c r="C80" s="17">
        <v>95</v>
      </c>
      <c r="D80" s="26">
        <v>93</v>
      </c>
      <c r="E80" s="26"/>
      <c r="F80" s="26"/>
      <c r="G80" s="26"/>
      <c r="H80" s="26"/>
      <c r="I80" s="26"/>
      <c r="J80" s="26"/>
      <c r="K80" s="26"/>
      <c r="L80" s="26"/>
      <c r="M80" s="17">
        <f>SUM(C80:L80)</f>
        <v>188</v>
      </c>
      <c r="N80" s="49">
        <f>IF(COUNT(C80:L80),AVERAGE(C80:L80)," ")</f>
        <v>94</v>
      </c>
      <c r="O80" s="39"/>
    </row>
    <row r="81" spans="1:15" ht="12.75" customHeight="1">
      <c r="A81" s="6"/>
      <c r="B81" s="18">
        <f aca="true" t="shared" si="11" ref="B81:L81">SUM(B77:B80)</f>
        <v>381.09999999999997</v>
      </c>
      <c r="C81" s="17">
        <f t="shared" si="11"/>
        <v>381</v>
      </c>
      <c r="D81" s="17">
        <f t="shared" si="11"/>
        <v>373</v>
      </c>
      <c r="E81" s="17">
        <f t="shared" si="11"/>
        <v>0</v>
      </c>
      <c r="F81" s="17">
        <f t="shared" si="11"/>
        <v>0</v>
      </c>
      <c r="G81" s="17">
        <f t="shared" si="11"/>
        <v>0</v>
      </c>
      <c r="H81" s="17">
        <f t="shared" si="11"/>
        <v>0</v>
      </c>
      <c r="I81" s="17">
        <f t="shared" si="11"/>
        <v>0</v>
      </c>
      <c r="J81" s="17">
        <f t="shared" si="11"/>
        <v>0</v>
      </c>
      <c r="K81" s="17">
        <f t="shared" si="11"/>
        <v>0</v>
      </c>
      <c r="L81" s="17">
        <f t="shared" si="11"/>
        <v>0</v>
      </c>
      <c r="M81" s="17">
        <f>SUM(C81:L81)</f>
        <v>754</v>
      </c>
      <c r="N81" s="17"/>
      <c r="O81" s="39"/>
    </row>
    <row r="82" spans="1:15" ht="12.75" customHeight="1">
      <c r="A82" s="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39"/>
    </row>
    <row r="83" spans="1:15" ht="12.75" customHeight="1">
      <c r="A83" s="6"/>
      <c r="B83" s="17"/>
      <c r="C83" s="17"/>
      <c r="D83" s="22" t="s">
        <v>7</v>
      </c>
      <c r="E83" s="19" t="s">
        <v>8</v>
      </c>
      <c r="F83" s="19" t="s">
        <v>9</v>
      </c>
      <c r="G83" s="19" t="s">
        <v>10</v>
      </c>
      <c r="H83" s="19" t="s">
        <v>11</v>
      </c>
      <c r="I83" s="19" t="s">
        <v>12</v>
      </c>
      <c r="J83" s="17"/>
      <c r="K83" s="17"/>
      <c r="L83" s="17"/>
      <c r="M83" s="17"/>
      <c r="N83" s="17"/>
      <c r="O83" s="39"/>
    </row>
    <row r="84" spans="1:15" ht="12.75" customHeight="1">
      <c r="A84" s="15" t="str">
        <f>+A57</f>
        <v>Bodmin A</v>
      </c>
      <c r="B84" s="17"/>
      <c r="C84" s="17"/>
      <c r="D84" s="26">
        <f>+J50</f>
        <v>2</v>
      </c>
      <c r="E84" s="26">
        <v>2</v>
      </c>
      <c r="F84" s="26">
        <v>0</v>
      </c>
      <c r="G84" s="26">
        <v>0</v>
      </c>
      <c r="H84" s="26">
        <f>+E84*2+F84</f>
        <v>4</v>
      </c>
      <c r="I84" s="26">
        <f>+M62</f>
        <v>780</v>
      </c>
      <c r="J84" s="17"/>
      <c r="K84" s="17"/>
      <c r="L84" s="17"/>
      <c r="M84" s="17"/>
      <c r="N84" s="17"/>
      <c r="O84" s="39"/>
    </row>
    <row r="85" spans="1:15" ht="12.75" customHeight="1">
      <c r="A85" s="15" t="str">
        <f>+A70</f>
        <v>Liskeard </v>
      </c>
      <c r="B85" s="17"/>
      <c r="C85" s="17"/>
      <c r="D85" s="26">
        <f>+J50</f>
        <v>2</v>
      </c>
      <c r="E85" s="26">
        <v>1</v>
      </c>
      <c r="F85" s="26">
        <v>0</v>
      </c>
      <c r="G85" s="26">
        <v>1</v>
      </c>
      <c r="H85" s="26">
        <f>+E85*2+F85</f>
        <v>2</v>
      </c>
      <c r="I85" s="26">
        <f>+M75</f>
        <v>767</v>
      </c>
      <c r="J85" s="17"/>
      <c r="K85" s="17"/>
      <c r="L85" s="17"/>
      <c r="M85" s="17"/>
      <c r="N85" s="17"/>
      <c r="O85" s="39"/>
    </row>
    <row r="86" spans="1:15" ht="12.75" customHeight="1">
      <c r="A86" s="15" t="str">
        <f>+A63</f>
        <v>City of Truro B</v>
      </c>
      <c r="B86" s="17"/>
      <c r="C86" s="17"/>
      <c r="D86" s="26">
        <f>+J50</f>
        <v>2</v>
      </c>
      <c r="E86" s="26">
        <v>1</v>
      </c>
      <c r="F86" s="26">
        <v>0</v>
      </c>
      <c r="G86" s="26">
        <v>1</v>
      </c>
      <c r="H86" s="26">
        <f>+E86*2+F86</f>
        <v>2</v>
      </c>
      <c r="I86" s="26">
        <f>+M69</f>
        <v>762</v>
      </c>
      <c r="J86" s="17"/>
      <c r="K86" s="17"/>
      <c r="L86" s="17"/>
      <c r="M86" s="17"/>
      <c r="N86" s="17"/>
      <c r="O86" s="39"/>
    </row>
    <row r="87" spans="1:15" ht="12.75" customHeight="1">
      <c r="A87" s="15" t="str">
        <f>+A76</f>
        <v>Helston A</v>
      </c>
      <c r="B87" s="17"/>
      <c r="C87" s="17"/>
      <c r="D87" s="26">
        <f>+J50</f>
        <v>2</v>
      </c>
      <c r="E87" s="26">
        <v>0</v>
      </c>
      <c r="F87" s="26">
        <v>0</v>
      </c>
      <c r="G87" s="26">
        <v>2</v>
      </c>
      <c r="H87" s="26">
        <f>+E87*2+F87</f>
        <v>0</v>
      </c>
      <c r="I87" s="26">
        <f>+M81</f>
        <v>754</v>
      </c>
      <c r="J87" s="17"/>
      <c r="K87" s="17"/>
      <c r="L87" s="17"/>
      <c r="M87" s="17"/>
      <c r="N87" s="17"/>
      <c r="O87" s="39"/>
    </row>
    <row r="88" spans="10:15" ht="12.75" customHeight="1">
      <c r="J88" s="35"/>
      <c r="K88" s="35"/>
      <c r="L88" s="35"/>
      <c r="M88" s="35"/>
      <c r="N88" s="35"/>
      <c r="O88" s="39"/>
    </row>
    <row r="89" spans="1:15" ht="12.75" customHeight="1">
      <c r="A89" s="51"/>
      <c r="B89" s="51"/>
      <c r="C89" s="39"/>
      <c r="D89" s="39"/>
      <c r="E89" s="52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1:15" ht="12.75" customHeight="1">
      <c r="A90" s="8"/>
      <c r="B90" s="8"/>
      <c r="E90" s="48" t="s">
        <v>5</v>
      </c>
      <c r="O90" s="39"/>
    </row>
    <row r="91" spans="1:15" ht="12.75" customHeight="1">
      <c r="A91" s="8"/>
      <c r="B91" s="8"/>
      <c r="F91" s="48" t="s">
        <v>6</v>
      </c>
      <c r="O91" s="39"/>
    </row>
    <row r="92" spans="5:15" ht="12.75" customHeight="1">
      <c r="E92" s="1"/>
      <c r="G92" s="48" t="s">
        <v>4</v>
      </c>
      <c r="O92" s="39"/>
    </row>
    <row r="93" spans="7:15" ht="12.75" customHeight="1">
      <c r="G93" s="48" t="s">
        <v>40</v>
      </c>
      <c r="O93" s="39"/>
    </row>
    <row r="94" spans="6:15" ht="12.75" customHeight="1">
      <c r="F94" s="48" t="s">
        <v>25</v>
      </c>
      <c r="J94" s="13">
        <v>3</v>
      </c>
      <c r="O94" s="39"/>
    </row>
    <row r="95" spans="4:15" ht="12.75" customHeight="1">
      <c r="D95" s="4"/>
      <c r="E95" s="4"/>
      <c r="F95" s="2"/>
      <c r="O95" s="39"/>
    </row>
    <row r="96" spans="1:15" ht="12.75" customHeight="1">
      <c r="A96" s="2"/>
      <c r="B96" s="2" t="str">
        <f>+A101</f>
        <v>Bodmin A</v>
      </c>
      <c r="C96" s="9"/>
      <c r="D96" s="4"/>
      <c r="E96" s="4"/>
      <c r="F96" s="13">
        <f>+E106</f>
        <v>389</v>
      </c>
      <c r="H96" s="48" t="s">
        <v>141</v>
      </c>
      <c r="J96" s="2" t="str">
        <f>+A107</f>
        <v>City of Truro B</v>
      </c>
      <c r="K96" s="11"/>
      <c r="L96" s="7"/>
      <c r="M96" s="7"/>
      <c r="N96" s="13">
        <f>+E113</f>
        <v>384</v>
      </c>
      <c r="O96" s="39"/>
    </row>
    <row r="97" spans="1:15" ht="12.75" customHeight="1">
      <c r="A97" s="2"/>
      <c r="B97" s="2"/>
      <c r="C97" s="10"/>
      <c r="D97" s="4"/>
      <c r="E97" s="4"/>
      <c r="F97" s="2"/>
      <c r="H97" s="10"/>
      <c r="I97" s="2"/>
      <c r="J97" s="2"/>
      <c r="L97" s="2"/>
      <c r="M97" s="2"/>
      <c r="N97" s="2"/>
      <c r="O97" s="39"/>
    </row>
    <row r="98" spans="1:15" ht="12.75" customHeight="1">
      <c r="A98" s="6"/>
      <c r="B98" s="10" t="str">
        <f>+A114</f>
        <v>Liskeard </v>
      </c>
      <c r="D98" s="5"/>
      <c r="E98" s="5"/>
      <c r="F98" s="13">
        <f>+E119</f>
        <v>388</v>
      </c>
      <c r="H98" s="48" t="s">
        <v>141</v>
      </c>
      <c r="J98" s="2" t="str">
        <f>+A120</f>
        <v>Helston A</v>
      </c>
      <c r="L98" s="2"/>
      <c r="M98" s="2"/>
      <c r="N98" s="13">
        <f>+E125</f>
        <v>382</v>
      </c>
      <c r="O98" s="39"/>
    </row>
    <row r="99" spans="1:15" ht="12.75" customHeight="1">
      <c r="A99" s="59"/>
      <c r="B99" s="6"/>
      <c r="C99" s="11"/>
      <c r="D99" s="7"/>
      <c r="E99" s="7"/>
      <c r="F99" s="5"/>
      <c r="G99" s="5"/>
      <c r="H99" s="12"/>
      <c r="I99" s="5"/>
      <c r="J99" s="5"/>
      <c r="K99" s="5"/>
      <c r="L99" s="5"/>
      <c r="M99" s="5"/>
      <c r="N99" s="5"/>
      <c r="O99" s="39"/>
    </row>
    <row r="100" spans="1:15" ht="12.75" customHeight="1">
      <c r="A100" s="6"/>
      <c r="B100" s="4" t="s">
        <v>1</v>
      </c>
      <c r="C100" s="10" t="s">
        <v>3</v>
      </c>
      <c r="D100" s="7"/>
      <c r="E100" s="7"/>
      <c r="F100" s="5"/>
      <c r="G100" s="5"/>
      <c r="H100" s="12"/>
      <c r="I100" s="5"/>
      <c r="J100" s="5"/>
      <c r="K100" s="5"/>
      <c r="L100" s="5"/>
      <c r="M100" s="5"/>
      <c r="N100" s="5"/>
      <c r="O100" s="39"/>
    </row>
    <row r="101" spans="1:15" ht="12.75" customHeight="1">
      <c r="A101" s="3" t="s">
        <v>33</v>
      </c>
      <c r="B101" s="4" t="s">
        <v>0</v>
      </c>
      <c r="C101" s="7">
        <v>1</v>
      </c>
      <c r="D101" s="7">
        <v>2</v>
      </c>
      <c r="E101" s="7">
        <v>3</v>
      </c>
      <c r="F101" s="7">
        <v>4</v>
      </c>
      <c r="G101" s="7">
        <v>5</v>
      </c>
      <c r="H101" s="7">
        <v>6</v>
      </c>
      <c r="I101" s="7">
        <v>7</v>
      </c>
      <c r="J101" s="7">
        <v>8</v>
      </c>
      <c r="K101" s="7">
        <v>9</v>
      </c>
      <c r="L101" s="7">
        <v>10</v>
      </c>
      <c r="M101" s="14" t="s">
        <v>2</v>
      </c>
      <c r="N101" s="14" t="s">
        <v>0</v>
      </c>
      <c r="O101" s="39"/>
    </row>
    <row r="102" spans="1:15" ht="12.75" customHeight="1">
      <c r="A102" t="s">
        <v>58</v>
      </c>
      <c r="B102" s="34">
        <v>97.5</v>
      </c>
      <c r="C102" s="17">
        <v>98</v>
      </c>
      <c r="D102" s="17">
        <v>98</v>
      </c>
      <c r="E102" s="17">
        <v>96</v>
      </c>
      <c r="F102" s="17"/>
      <c r="G102" s="17"/>
      <c r="H102" s="17"/>
      <c r="I102" s="17"/>
      <c r="J102" s="17"/>
      <c r="K102" s="17"/>
      <c r="L102" s="17"/>
      <c r="M102" s="17">
        <f>SUM(C102:L102)</f>
        <v>292</v>
      </c>
      <c r="N102" s="49">
        <f>IF(COUNT(C102:L102),AVERAGE(C102:L102)," ")</f>
        <v>97.33333333333333</v>
      </c>
      <c r="O102" s="39"/>
    </row>
    <row r="103" spans="1:15" ht="12.75" customHeight="1">
      <c r="A103" t="s">
        <v>57</v>
      </c>
      <c r="B103" s="34">
        <v>96.5</v>
      </c>
      <c r="C103" s="28">
        <v>97</v>
      </c>
      <c r="D103" s="17">
        <v>98</v>
      </c>
      <c r="E103" s="17">
        <v>99</v>
      </c>
      <c r="F103" s="17"/>
      <c r="G103" s="17"/>
      <c r="H103" s="17"/>
      <c r="I103" s="17"/>
      <c r="J103" s="17"/>
      <c r="K103" s="17"/>
      <c r="L103" s="17"/>
      <c r="M103" s="17">
        <f>SUM(C103:L103)</f>
        <v>294</v>
      </c>
      <c r="N103" s="49">
        <f>IF(COUNT(C103:L103),AVERAGE(C103:L103)," ")</f>
        <v>98</v>
      </c>
      <c r="O103" s="39"/>
    </row>
    <row r="104" spans="1:15" ht="12.75" customHeight="1">
      <c r="A104" t="s">
        <v>59</v>
      </c>
      <c r="B104" s="34">
        <v>96.1</v>
      </c>
      <c r="C104" s="28">
        <v>97</v>
      </c>
      <c r="D104" s="26">
        <v>96</v>
      </c>
      <c r="E104" s="26">
        <v>97</v>
      </c>
      <c r="F104" s="26"/>
      <c r="G104" s="26"/>
      <c r="H104" s="26"/>
      <c r="I104" s="26"/>
      <c r="J104" s="26"/>
      <c r="K104" s="26"/>
      <c r="L104" s="26"/>
      <c r="M104" s="17">
        <f>SUM(C104:L104)</f>
        <v>290</v>
      </c>
      <c r="N104" s="49">
        <f>IF(COUNT(C104:L104),AVERAGE(C104:L104)," ")</f>
        <v>96.66666666666667</v>
      </c>
      <c r="O104" s="39"/>
    </row>
    <row r="105" spans="1:15" ht="12.75" customHeight="1">
      <c r="A105" t="s">
        <v>60</v>
      </c>
      <c r="B105" s="34">
        <v>95.1</v>
      </c>
      <c r="C105" s="17">
        <v>98</v>
      </c>
      <c r="D105" s="26">
        <v>98</v>
      </c>
      <c r="E105" s="26">
        <v>97</v>
      </c>
      <c r="F105" s="26"/>
      <c r="G105" s="33"/>
      <c r="H105" s="26"/>
      <c r="I105" s="26"/>
      <c r="J105" s="26"/>
      <c r="K105" s="26"/>
      <c r="L105" s="26"/>
      <c r="M105" s="17">
        <f>SUM(C105:L105)</f>
        <v>293</v>
      </c>
      <c r="N105" s="49">
        <f>IF(COUNT(C105:L105),AVERAGE(C105:L105)," ")</f>
        <v>97.66666666666667</v>
      </c>
      <c r="O105" s="39"/>
    </row>
    <row r="106" spans="2:15" ht="12.75" customHeight="1">
      <c r="B106" s="18">
        <f aca="true" t="shared" si="12" ref="B106:L106">SUM(B102:B105)</f>
        <v>385.20000000000005</v>
      </c>
      <c r="C106" s="17">
        <f t="shared" si="12"/>
        <v>390</v>
      </c>
      <c r="D106" s="17">
        <f t="shared" si="12"/>
        <v>390</v>
      </c>
      <c r="E106" s="17">
        <f t="shared" si="12"/>
        <v>389</v>
      </c>
      <c r="F106" s="17">
        <f t="shared" si="12"/>
        <v>0</v>
      </c>
      <c r="G106" s="17">
        <f t="shared" si="12"/>
        <v>0</v>
      </c>
      <c r="H106" s="17">
        <f t="shared" si="12"/>
        <v>0</v>
      </c>
      <c r="I106" s="17">
        <f t="shared" si="12"/>
        <v>0</v>
      </c>
      <c r="J106" s="17">
        <f t="shared" si="12"/>
        <v>0</v>
      </c>
      <c r="K106" s="17">
        <f t="shared" si="12"/>
        <v>0</v>
      </c>
      <c r="L106" s="17">
        <f t="shared" si="12"/>
        <v>0</v>
      </c>
      <c r="M106" s="17">
        <f>SUM(C106:L106)</f>
        <v>1169</v>
      </c>
      <c r="N106" s="49"/>
      <c r="O106" s="39"/>
    </row>
    <row r="107" spans="1:15" ht="12.75" customHeight="1">
      <c r="A107" s="3" t="s">
        <v>28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49" t="str">
        <f aca="true" t="shared" si="13" ref="N107:N112">IF(COUNT(C107:L107),AVERAGE(C107:L107)," ")</f>
        <v> </v>
      </c>
      <c r="O107" s="39"/>
    </row>
    <row r="108" spans="1:15" ht="12.75" customHeight="1">
      <c r="A108" s="16" t="s">
        <v>61</v>
      </c>
      <c r="B108" s="17">
        <v>96.2</v>
      </c>
      <c r="C108" s="28"/>
      <c r="D108" s="28"/>
      <c r="E108" s="17"/>
      <c r="F108" s="17"/>
      <c r="G108" s="17"/>
      <c r="H108" s="17"/>
      <c r="I108" s="17"/>
      <c r="J108" s="17"/>
      <c r="K108" s="17"/>
      <c r="L108" s="17"/>
      <c r="M108" s="17">
        <f aca="true" t="shared" si="14" ref="M108:M113">SUM(C108:L108)</f>
        <v>0</v>
      </c>
      <c r="N108" s="49" t="str">
        <f t="shared" si="13"/>
        <v> </v>
      </c>
      <c r="O108" s="39"/>
    </row>
    <row r="109" spans="1:15" ht="12.75" customHeight="1">
      <c r="A109" s="16" t="s">
        <v>62</v>
      </c>
      <c r="B109" s="18">
        <v>96.1</v>
      </c>
      <c r="C109" s="17">
        <v>97</v>
      </c>
      <c r="D109" s="17">
        <v>96</v>
      </c>
      <c r="E109" s="17">
        <v>96</v>
      </c>
      <c r="F109" s="17"/>
      <c r="G109" s="17"/>
      <c r="H109" s="17"/>
      <c r="I109" s="17"/>
      <c r="J109" s="17"/>
      <c r="K109" s="17"/>
      <c r="L109" s="17"/>
      <c r="M109" s="17">
        <f t="shared" si="14"/>
        <v>289</v>
      </c>
      <c r="N109" s="49">
        <f t="shared" si="13"/>
        <v>96.33333333333333</v>
      </c>
      <c r="O109" s="39"/>
    </row>
    <row r="110" spans="1:15" ht="12.75" customHeight="1">
      <c r="A110" s="16" t="s">
        <v>63</v>
      </c>
      <c r="B110" s="28">
        <v>95.7</v>
      </c>
      <c r="C110" s="17">
        <v>96</v>
      </c>
      <c r="D110" s="26">
        <v>94</v>
      </c>
      <c r="E110" s="26">
        <v>97</v>
      </c>
      <c r="F110" s="26"/>
      <c r="G110" s="26"/>
      <c r="H110" s="26"/>
      <c r="I110" s="26"/>
      <c r="J110" s="26"/>
      <c r="K110" s="26"/>
      <c r="L110" s="26"/>
      <c r="M110" s="17">
        <f t="shared" si="14"/>
        <v>287</v>
      </c>
      <c r="N110" s="49">
        <f t="shared" si="13"/>
        <v>95.66666666666667</v>
      </c>
      <c r="O110" s="39"/>
    </row>
    <row r="111" spans="1:15" ht="12.75" customHeight="1">
      <c r="A111" s="16" t="s">
        <v>64</v>
      </c>
      <c r="B111" s="28">
        <v>95.6</v>
      </c>
      <c r="C111" s="17">
        <v>94</v>
      </c>
      <c r="D111" s="26">
        <v>97</v>
      </c>
      <c r="E111" s="26">
        <v>96</v>
      </c>
      <c r="F111" s="26"/>
      <c r="G111" s="26"/>
      <c r="H111" s="26"/>
      <c r="I111" s="26"/>
      <c r="J111" s="26"/>
      <c r="K111" s="26"/>
      <c r="L111" s="26"/>
      <c r="M111" s="17">
        <f t="shared" si="14"/>
        <v>287</v>
      </c>
      <c r="N111" s="49">
        <f t="shared" si="13"/>
        <v>95.66666666666667</v>
      </c>
      <c r="O111" s="39"/>
    </row>
    <row r="112" spans="1:15" ht="12.75" customHeight="1">
      <c r="A112" s="16" t="s">
        <v>73</v>
      </c>
      <c r="B112" s="28">
        <v>95.4</v>
      </c>
      <c r="C112" s="17">
        <v>94</v>
      </c>
      <c r="D112" s="26">
        <v>94</v>
      </c>
      <c r="E112" s="26">
        <v>95</v>
      </c>
      <c r="F112" s="26"/>
      <c r="G112" s="26"/>
      <c r="H112" s="26"/>
      <c r="I112" s="26"/>
      <c r="J112" s="26"/>
      <c r="K112" s="26"/>
      <c r="L112" s="26"/>
      <c r="M112" s="17">
        <f t="shared" si="14"/>
        <v>283</v>
      </c>
      <c r="N112" s="49">
        <f t="shared" si="13"/>
        <v>94.33333333333333</v>
      </c>
      <c r="O112" s="39"/>
    </row>
    <row r="113" spans="2:15" ht="12.75" customHeight="1">
      <c r="B113" s="5">
        <f aca="true" t="shared" si="15" ref="B113:L113">SUM(B108:B112)</f>
        <v>479</v>
      </c>
      <c r="C113" s="17">
        <f t="shared" si="15"/>
        <v>381</v>
      </c>
      <c r="D113" s="17">
        <f t="shared" si="15"/>
        <v>381</v>
      </c>
      <c r="E113" s="17">
        <f t="shared" si="15"/>
        <v>384</v>
      </c>
      <c r="F113" s="17">
        <f t="shared" si="15"/>
        <v>0</v>
      </c>
      <c r="G113" s="17">
        <f t="shared" si="15"/>
        <v>0</v>
      </c>
      <c r="H113" s="17">
        <f t="shared" si="15"/>
        <v>0</v>
      </c>
      <c r="I113" s="17">
        <f t="shared" si="15"/>
        <v>0</v>
      </c>
      <c r="J113" s="17">
        <f t="shared" si="15"/>
        <v>0</v>
      </c>
      <c r="K113" s="17">
        <f t="shared" si="15"/>
        <v>0</v>
      </c>
      <c r="L113" s="17">
        <f t="shared" si="15"/>
        <v>0</v>
      </c>
      <c r="M113" s="17">
        <f t="shared" si="14"/>
        <v>1146</v>
      </c>
      <c r="N113" s="49"/>
      <c r="O113" s="39"/>
    </row>
    <row r="114" spans="1:15" ht="12.75" customHeight="1">
      <c r="A114" s="29" t="s">
        <v>65</v>
      </c>
      <c r="B114" s="1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49" t="str">
        <f>IF(COUNT(C114:L114),AVERAGE(C114:L114)," ")</f>
        <v> </v>
      </c>
      <c r="O114" s="39"/>
    </row>
    <row r="115" spans="1:15" ht="12.75" customHeight="1">
      <c r="A115" s="16" t="s">
        <v>66</v>
      </c>
      <c r="B115" s="17">
        <v>96.5</v>
      </c>
      <c r="C115" s="28">
        <v>96</v>
      </c>
      <c r="D115" s="17">
        <v>95</v>
      </c>
      <c r="E115" s="17">
        <v>97</v>
      </c>
      <c r="F115" s="17"/>
      <c r="G115" s="17"/>
      <c r="H115" s="17"/>
      <c r="I115" s="17"/>
      <c r="J115" s="17"/>
      <c r="K115" s="17"/>
      <c r="L115" s="17"/>
      <c r="M115" s="17">
        <f>SUM(C115:L115)</f>
        <v>288</v>
      </c>
      <c r="N115" s="49">
        <f>IF(COUNT(C115:L115),AVERAGE(C115:L115)," ")</f>
        <v>96</v>
      </c>
      <c r="O115" s="39"/>
    </row>
    <row r="116" spans="1:15" ht="12.75" customHeight="1">
      <c r="A116" s="16" t="s">
        <v>67</v>
      </c>
      <c r="B116" s="18">
        <v>96.2</v>
      </c>
      <c r="C116" s="17">
        <v>98</v>
      </c>
      <c r="D116" s="17">
        <v>98</v>
      </c>
      <c r="E116" s="17">
        <v>97</v>
      </c>
      <c r="F116" s="17"/>
      <c r="G116" s="17"/>
      <c r="H116" s="17"/>
      <c r="I116" s="17"/>
      <c r="J116" s="17"/>
      <c r="K116" s="17"/>
      <c r="L116" s="17"/>
      <c r="M116" s="17">
        <f>SUM(C116:L116)</f>
        <v>293</v>
      </c>
      <c r="N116" s="49">
        <f>IF(COUNT(C116:L116),AVERAGE(C116:L116)," ")</f>
        <v>97.66666666666667</v>
      </c>
      <c r="O116" s="39"/>
    </row>
    <row r="117" spans="1:15" ht="12.75" customHeight="1">
      <c r="A117" s="16" t="s">
        <v>68</v>
      </c>
      <c r="B117" s="18">
        <v>94.6</v>
      </c>
      <c r="C117" s="35">
        <v>97</v>
      </c>
      <c r="D117" s="26">
        <v>93</v>
      </c>
      <c r="E117" s="26">
        <v>98</v>
      </c>
      <c r="F117" s="26"/>
      <c r="G117" s="26"/>
      <c r="H117" s="26"/>
      <c r="I117" s="26"/>
      <c r="J117" s="26"/>
      <c r="K117" s="26"/>
      <c r="L117" s="26"/>
      <c r="M117" s="17">
        <f>SUM(C117:L117)</f>
        <v>288</v>
      </c>
      <c r="N117" s="49">
        <f>IF(COUNT(C117:L117),AVERAGE(C117:L117)," ")</f>
        <v>96</v>
      </c>
      <c r="O117" s="39"/>
    </row>
    <row r="118" spans="1:15" ht="12.75" customHeight="1">
      <c r="A118" s="16" t="s">
        <v>69</v>
      </c>
      <c r="B118" s="17">
        <v>94.4</v>
      </c>
      <c r="C118" s="17">
        <v>95</v>
      </c>
      <c r="D118" s="26">
        <v>95</v>
      </c>
      <c r="E118" s="26">
        <v>96</v>
      </c>
      <c r="F118" s="26"/>
      <c r="G118" s="33"/>
      <c r="H118" s="26"/>
      <c r="I118" s="26"/>
      <c r="J118" s="26"/>
      <c r="K118" s="26"/>
      <c r="L118" s="26"/>
      <c r="M118" s="17">
        <f>SUM(C118:L118)</f>
        <v>286</v>
      </c>
      <c r="N118" s="49">
        <f>IF(COUNT(C118:L118),AVERAGE(C118:L118)," ")</f>
        <v>95.33333333333333</v>
      </c>
      <c r="O118" s="39"/>
    </row>
    <row r="119" spans="1:15" ht="12.75" customHeight="1">
      <c r="A119" s="16"/>
      <c r="B119" s="17">
        <f aca="true" t="shared" si="16" ref="B119:L119">SUM(B115:B118)</f>
        <v>381.69999999999993</v>
      </c>
      <c r="C119" s="17">
        <f t="shared" si="16"/>
        <v>386</v>
      </c>
      <c r="D119" s="17">
        <f t="shared" si="16"/>
        <v>381</v>
      </c>
      <c r="E119" s="17">
        <f t="shared" si="16"/>
        <v>388</v>
      </c>
      <c r="F119" s="17">
        <f t="shared" si="16"/>
        <v>0</v>
      </c>
      <c r="G119" s="17">
        <f t="shared" si="16"/>
        <v>0</v>
      </c>
      <c r="H119" s="17">
        <f t="shared" si="16"/>
        <v>0</v>
      </c>
      <c r="I119" s="17">
        <f t="shared" si="16"/>
        <v>0</v>
      </c>
      <c r="J119" s="17">
        <f t="shared" si="16"/>
        <v>0</v>
      </c>
      <c r="K119" s="17">
        <f t="shared" si="16"/>
        <v>0</v>
      </c>
      <c r="L119" s="17">
        <f t="shared" si="16"/>
        <v>0</v>
      </c>
      <c r="M119" s="17">
        <f>SUM(C119:L119)</f>
        <v>1155</v>
      </c>
      <c r="N119" s="49"/>
      <c r="O119" s="39"/>
    </row>
    <row r="120" spans="1:15" ht="12.75" customHeight="1">
      <c r="A120" s="29" t="s">
        <v>32</v>
      </c>
      <c r="B120" s="19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49" t="str">
        <f>IF(COUNT(C120:L120),AVERAGE(C120:L120)," ")</f>
        <v> </v>
      </c>
      <c r="O120" s="39"/>
    </row>
    <row r="121" spans="1:15" ht="12.75" customHeight="1">
      <c r="A121" s="16" t="s">
        <v>70</v>
      </c>
      <c r="B121" s="18">
        <v>97.7</v>
      </c>
      <c r="C121" s="17">
        <v>99</v>
      </c>
      <c r="D121" s="17">
        <v>96</v>
      </c>
      <c r="E121" s="17">
        <v>97</v>
      </c>
      <c r="F121" s="17"/>
      <c r="G121" s="13"/>
      <c r="H121" s="17"/>
      <c r="I121" s="17"/>
      <c r="J121" s="17"/>
      <c r="K121" s="17"/>
      <c r="L121" s="17"/>
      <c r="M121" s="17">
        <f>SUM(C121:L121)</f>
        <v>292</v>
      </c>
      <c r="N121" s="49">
        <f>IF(COUNT(C121:L121),AVERAGE(C121:L121)," ")</f>
        <v>97.33333333333333</v>
      </c>
      <c r="O121" s="39"/>
    </row>
    <row r="122" spans="1:15" ht="12.75" customHeight="1">
      <c r="A122" s="16" t="s">
        <v>71</v>
      </c>
      <c r="B122" s="17">
        <v>94.6</v>
      </c>
      <c r="C122" s="17">
        <v>91</v>
      </c>
      <c r="D122" s="17">
        <v>92</v>
      </c>
      <c r="E122" s="17">
        <v>92</v>
      </c>
      <c r="F122" s="17"/>
      <c r="G122" s="17"/>
      <c r="H122" s="17"/>
      <c r="I122" s="13"/>
      <c r="J122" s="17"/>
      <c r="K122" s="17"/>
      <c r="L122" s="17"/>
      <c r="M122" s="17">
        <f>SUM(C122:L122)</f>
        <v>275</v>
      </c>
      <c r="N122" s="49">
        <f>IF(COUNT(C122:L122),AVERAGE(C122:L122)," ")</f>
        <v>91.66666666666667</v>
      </c>
      <c r="O122" s="39"/>
    </row>
    <row r="123" spans="1:15" ht="12.75" customHeight="1">
      <c r="A123" s="16" t="s">
        <v>72</v>
      </c>
      <c r="B123" s="18">
        <v>94.6</v>
      </c>
      <c r="C123" s="17">
        <v>96</v>
      </c>
      <c r="D123" s="26">
        <v>92</v>
      </c>
      <c r="E123" s="26">
        <v>97</v>
      </c>
      <c r="F123" s="26"/>
      <c r="G123" s="26"/>
      <c r="H123" s="26"/>
      <c r="I123" s="26"/>
      <c r="J123" s="26"/>
      <c r="K123" s="26"/>
      <c r="L123" s="26"/>
      <c r="M123" s="17">
        <f>SUM(C123:L123)</f>
        <v>285</v>
      </c>
      <c r="N123" s="49">
        <f>IF(COUNT(C123:L123),AVERAGE(C123:L123)," ")</f>
        <v>95</v>
      </c>
      <c r="O123" s="39"/>
    </row>
    <row r="124" spans="1:15" ht="12.75" customHeight="1">
      <c r="A124" s="16" t="s">
        <v>97</v>
      </c>
      <c r="B124" s="17">
        <v>94.2</v>
      </c>
      <c r="C124" s="17">
        <v>95</v>
      </c>
      <c r="D124" s="26">
        <v>93</v>
      </c>
      <c r="E124" s="26">
        <v>96</v>
      </c>
      <c r="F124" s="26"/>
      <c r="G124" s="26"/>
      <c r="H124" s="26"/>
      <c r="I124" s="26"/>
      <c r="J124" s="26"/>
      <c r="K124" s="26"/>
      <c r="L124" s="26"/>
      <c r="M124" s="17">
        <f>SUM(C124:L124)</f>
        <v>284</v>
      </c>
      <c r="N124" s="49">
        <f>IF(COUNT(C124:L124),AVERAGE(C124:L124)," ")</f>
        <v>94.66666666666667</v>
      </c>
      <c r="O124" s="39"/>
    </row>
    <row r="125" spans="1:15" ht="12.75" customHeight="1">
      <c r="A125" s="6"/>
      <c r="B125" s="18">
        <f aca="true" t="shared" si="17" ref="B125:L125">SUM(B121:B124)</f>
        <v>381.09999999999997</v>
      </c>
      <c r="C125" s="17">
        <f t="shared" si="17"/>
        <v>381</v>
      </c>
      <c r="D125" s="17">
        <f t="shared" si="17"/>
        <v>373</v>
      </c>
      <c r="E125" s="17">
        <f t="shared" si="17"/>
        <v>382</v>
      </c>
      <c r="F125" s="17">
        <f t="shared" si="17"/>
        <v>0</v>
      </c>
      <c r="G125" s="17">
        <f t="shared" si="17"/>
        <v>0</v>
      </c>
      <c r="H125" s="17">
        <f t="shared" si="17"/>
        <v>0</v>
      </c>
      <c r="I125" s="17">
        <f t="shared" si="17"/>
        <v>0</v>
      </c>
      <c r="J125" s="17">
        <f t="shared" si="17"/>
        <v>0</v>
      </c>
      <c r="K125" s="17">
        <f t="shared" si="17"/>
        <v>0</v>
      </c>
      <c r="L125" s="17">
        <f t="shared" si="17"/>
        <v>0</v>
      </c>
      <c r="M125" s="17">
        <f>SUM(C125:L125)</f>
        <v>1136</v>
      </c>
      <c r="N125" s="17"/>
      <c r="O125" s="39"/>
    </row>
    <row r="126" spans="1:15" ht="12.75" customHeight="1">
      <c r="A126" s="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39"/>
    </row>
    <row r="127" spans="1:15" ht="12.75" customHeight="1">
      <c r="A127" s="6"/>
      <c r="B127" s="17"/>
      <c r="C127" s="17"/>
      <c r="D127" s="22" t="s">
        <v>7</v>
      </c>
      <c r="E127" s="19" t="s">
        <v>8</v>
      </c>
      <c r="F127" s="19" t="s">
        <v>9</v>
      </c>
      <c r="G127" s="19" t="s">
        <v>10</v>
      </c>
      <c r="H127" s="19" t="s">
        <v>11</v>
      </c>
      <c r="I127" s="19" t="s">
        <v>12</v>
      </c>
      <c r="J127" s="17"/>
      <c r="K127" s="17"/>
      <c r="L127" s="17"/>
      <c r="M127" s="17"/>
      <c r="N127" s="17"/>
      <c r="O127" s="39"/>
    </row>
    <row r="128" spans="1:15" ht="12.75" customHeight="1">
      <c r="A128" s="15" t="str">
        <f>+A101</f>
        <v>Bodmin A</v>
      </c>
      <c r="B128" s="17"/>
      <c r="C128" s="17"/>
      <c r="D128" s="26">
        <f>+J94</f>
        <v>3</v>
      </c>
      <c r="E128" s="26">
        <v>3</v>
      </c>
      <c r="F128" s="26">
        <v>0</v>
      </c>
      <c r="G128" s="26">
        <v>0</v>
      </c>
      <c r="H128" s="26">
        <f>+E128*2+F128</f>
        <v>6</v>
      </c>
      <c r="I128" s="26">
        <f>+M106</f>
        <v>1169</v>
      </c>
      <c r="J128" s="17"/>
      <c r="K128" s="17"/>
      <c r="L128" s="17"/>
      <c r="M128" s="17"/>
      <c r="N128" s="17"/>
      <c r="O128" s="39"/>
    </row>
    <row r="129" spans="1:15" ht="12.75" customHeight="1">
      <c r="A129" s="15" t="str">
        <f>+A114</f>
        <v>Liskeard </v>
      </c>
      <c r="B129" s="17"/>
      <c r="C129" s="17"/>
      <c r="D129" s="26">
        <f>+J94</f>
        <v>3</v>
      </c>
      <c r="E129" s="26">
        <v>2</v>
      </c>
      <c r="F129" s="26">
        <v>0</v>
      </c>
      <c r="G129" s="26">
        <v>1</v>
      </c>
      <c r="H129" s="26">
        <f>+E129*2+F129</f>
        <v>4</v>
      </c>
      <c r="I129" s="26">
        <f>+M119</f>
        <v>1155</v>
      </c>
      <c r="J129" s="17"/>
      <c r="K129" s="17"/>
      <c r="L129" s="17"/>
      <c r="M129" s="17"/>
      <c r="N129" s="17"/>
      <c r="O129" s="39"/>
    </row>
    <row r="130" spans="1:15" ht="12.75" customHeight="1">
      <c r="A130" s="15" t="str">
        <f>+A107</f>
        <v>City of Truro B</v>
      </c>
      <c r="B130" s="17"/>
      <c r="C130" s="17"/>
      <c r="D130" s="26">
        <f>+J94</f>
        <v>3</v>
      </c>
      <c r="E130" s="26">
        <v>1</v>
      </c>
      <c r="F130" s="26">
        <v>0</v>
      </c>
      <c r="G130" s="26">
        <v>2</v>
      </c>
      <c r="H130" s="26">
        <f>+E130*2+F130</f>
        <v>2</v>
      </c>
      <c r="I130" s="26">
        <f>+M113</f>
        <v>1146</v>
      </c>
      <c r="J130" s="17"/>
      <c r="K130" s="17"/>
      <c r="L130" s="17"/>
      <c r="M130" s="17"/>
      <c r="N130" s="17"/>
      <c r="O130" s="39"/>
    </row>
    <row r="131" spans="1:15" ht="12.75" customHeight="1">
      <c r="A131" s="15" t="str">
        <f>+A120</f>
        <v>Helston A</v>
      </c>
      <c r="B131" s="17"/>
      <c r="C131" s="17"/>
      <c r="D131" s="26">
        <f>+J94</f>
        <v>3</v>
      </c>
      <c r="E131" s="26">
        <v>0</v>
      </c>
      <c r="F131" s="26">
        <v>0</v>
      </c>
      <c r="G131" s="26">
        <v>3</v>
      </c>
      <c r="H131" s="26">
        <f>+E131*2+F131</f>
        <v>0</v>
      </c>
      <c r="I131" s="26">
        <f>+M125</f>
        <v>1136</v>
      </c>
      <c r="J131" s="17"/>
      <c r="K131" s="17"/>
      <c r="L131" s="17"/>
      <c r="M131" s="17"/>
      <c r="N131" s="17"/>
      <c r="O131" s="39"/>
    </row>
    <row r="132" spans="1:15" ht="12.75" customHeight="1">
      <c r="A132" s="63"/>
      <c r="B132" s="39"/>
      <c r="C132" s="39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66"/>
      <c r="O132" s="39"/>
    </row>
    <row r="133" spans="1:15" ht="12.75" customHeight="1">
      <c r="A133" s="41"/>
      <c r="B133" s="35"/>
      <c r="C133" s="67"/>
      <c r="D133" s="67"/>
      <c r="E133" s="35"/>
      <c r="F133" s="35"/>
      <c r="G133" s="35"/>
      <c r="H133" s="35"/>
      <c r="I133" s="35"/>
      <c r="J133" s="35"/>
      <c r="K133" s="35"/>
      <c r="L133" s="35"/>
      <c r="M133" s="35"/>
      <c r="N133" s="66"/>
      <c r="O133" s="39"/>
    </row>
    <row r="134" spans="1:15" ht="12.75" customHeight="1">
      <c r="A134" s="8"/>
      <c r="B134" s="8"/>
      <c r="E134" s="48" t="s">
        <v>5</v>
      </c>
      <c r="O134" s="39"/>
    </row>
    <row r="135" spans="1:15" ht="12.75" customHeight="1">
      <c r="A135" s="8"/>
      <c r="B135" s="8"/>
      <c r="F135" s="48" t="s">
        <v>6</v>
      </c>
      <c r="O135" s="39"/>
    </row>
    <row r="136" spans="5:15" ht="12.75" customHeight="1">
      <c r="E136" s="1"/>
      <c r="G136" s="48" t="s">
        <v>4</v>
      </c>
      <c r="O136" s="39"/>
    </row>
    <row r="137" spans="7:15" ht="12.75" customHeight="1">
      <c r="G137" s="48" t="s">
        <v>40</v>
      </c>
      <c r="O137" s="39"/>
    </row>
    <row r="138" spans="6:15" ht="12.75" customHeight="1">
      <c r="F138" s="48" t="s">
        <v>25</v>
      </c>
      <c r="J138" s="13">
        <v>4</v>
      </c>
      <c r="O138" s="39"/>
    </row>
    <row r="139" spans="4:15" ht="12.75" customHeight="1">
      <c r="D139" s="4"/>
      <c r="E139" s="4"/>
      <c r="F139" s="2"/>
      <c r="O139" s="39"/>
    </row>
    <row r="140" spans="1:15" ht="12.75" customHeight="1">
      <c r="A140" s="2"/>
      <c r="B140" s="2" t="str">
        <f>+A145</f>
        <v>Bodmin A</v>
      </c>
      <c r="C140" s="9"/>
      <c r="D140" s="4"/>
      <c r="E140" s="4"/>
      <c r="F140" s="13">
        <f>+F150</f>
        <v>393</v>
      </c>
      <c r="H140" s="48" t="s">
        <v>141</v>
      </c>
      <c r="J140" s="2" t="str">
        <f>+A164</f>
        <v>Helston A</v>
      </c>
      <c r="L140" s="2"/>
      <c r="M140" s="2"/>
      <c r="N140" s="13">
        <f>+F169</f>
        <v>382</v>
      </c>
      <c r="O140" s="39"/>
    </row>
    <row r="141" spans="1:15" ht="12.75" customHeight="1">
      <c r="A141" s="2"/>
      <c r="B141" s="2"/>
      <c r="C141" s="10"/>
      <c r="D141" s="4"/>
      <c r="E141" s="4"/>
      <c r="F141" s="2"/>
      <c r="H141" s="10"/>
      <c r="I141" s="2"/>
      <c r="J141" s="2"/>
      <c r="L141" s="2"/>
      <c r="M141" s="2"/>
      <c r="N141" s="2"/>
      <c r="O141" s="39"/>
    </row>
    <row r="142" spans="1:15" ht="12.75" customHeight="1">
      <c r="A142" s="6"/>
      <c r="B142" s="2" t="str">
        <f>+A151</f>
        <v>City of Truro B</v>
      </c>
      <c r="C142" s="11"/>
      <c r="D142" s="7"/>
      <c r="E142" s="7"/>
      <c r="F142" s="13">
        <f>+F157</f>
        <v>378</v>
      </c>
      <c r="H142" s="48" t="s">
        <v>144</v>
      </c>
      <c r="J142" s="10" t="str">
        <f>+A158</f>
        <v>Liskeard </v>
      </c>
      <c r="L142" s="5"/>
      <c r="M142" s="5"/>
      <c r="N142" s="13">
        <f>+F163</f>
        <v>378</v>
      </c>
      <c r="O142" s="39"/>
    </row>
    <row r="143" spans="1:15" ht="12.75" customHeight="1">
      <c r="A143" s="59"/>
      <c r="B143" s="6"/>
      <c r="C143" s="11"/>
      <c r="D143" s="7"/>
      <c r="E143" s="7"/>
      <c r="F143" s="5"/>
      <c r="G143" s="5"/>
      <c r="H143" s="12"/>
      <c r="I143" s="5"/>
      <c r="J143" s="5"/>
      <c r="K143" s="5"/>
      <c r="L143" s="5"/>
      <c r="M143" s="5"/>
      <c r="N143" s="5"/>
      <c r="O143" s="39"/>
    </row>
    <row r="144" spans="1:15" ht="12.75" customHeight="1">
      <c r="A144" s="6"/>
      <c r="B144" s="4" t="s">
        <v>1</v>
      </c>
      <c r="C144" s="10" t="s">
        <v>3</v>
      </c>
      <c r="D144" s="7"/>
      <c r="E144" s="7"/>
      <c r="F144" s="5"/>
      <c r="G144" s="5"/>
      <c r="H144" s="12"/>
      <c r="I144" s="5"/>
      <c r="J144" s="5"/>
      <c r="K144" s="5"/>
      <c r="L144" s="5"/>
      <c r="M144" s="5"/>
      <c r="N144" s="5"/>
      <c r="O144" s="39"/>
    </row>
    <row r="145" spans="1:15" ht="12.75" customHeight="1">
      <c r="A145" s="3" t="s">
        <v>33</v>
      </c>
      <c r="B145" s="4" t="s">
        <v>0</v>
      </c>
      <c r="C145" s="7">
        <v>1</v>
      </c>
      <c r="D145" s="7">
        <v>2</v>
      </c>
      <c r="E145" s="7">
        <v>3</v>
      </c>
      <c r="F145" s="7">
        <v>4</v>
      </c>
      <c r="G145" s="7">
        <v>5</v>
      </c>
      <c r="H145" s="7">
        <v>6</v>
      </c>
      <c r="I145" s="7">
        <v>7</v>
      </c>
      <c r="J145" s="7">
        <v>8</v>
      </c>
      <c r="K145" s="7">
        <v>9</v>
      </c>
      <c r="L145" s="7">
        <v>10</v>
      </c>
      <c r="M145" s="14" t="s">
        <v>2</v>
      </c>
      <c r="N145" s="14" t="s">
        <v>0</v>
      </c>
      <c r="O145" s="39"/>
    </row>
    <row r="146" spans="1:15" ht="12.75" customHeight="1">
      <c r="A146" t="s">
        <v>58</v>
      </c>
      <c r="B146" s="34">
        <v>97.5</v>
      </c>
      <c r="C146" s="17">
        <v>98</v>
      </c>
      <c r="D146" s="17">
        <v>98</v>
      </c>
      <c r="E146" s="17">
        <v>96</v>
      </c>
      <c r="F146" s="13">
        <v>100</v>
      </c>
      <c r="G146" s="17"/>
      <c r="H146" s="17"/>
      <c r="I146" s="17"/>
      <c r="J146" s="17"/>
      <c r="K146" s="17"/>
      <c r="L146" s="17"/>
      <c r="M146" s="17">
        <f>SUM(C146:L146)</f>
        <v>392</v>
      </c>
      <c r="N146" s="49">
        <f>IF(COUNT(C146:L146),AVERAGE(C146:L146)," ")</f>
        <v>98</v>
      </c>
      <c r="O146" s="39"/>
    </row>
    <row r="147" spans="1:15" ht="12.75" customHeight="1">
      <c r="A147" t="s">
        <v>57</v>
      </c>
      <c r="B147" s="34">
        <v>96.5</v>
      </c>
      <c r="C147" s="28">
        <v>97</v>
      </c>
      <c r="D147" s="17">
        <v>98</v>
      </c>
      <c r="E147" s="17">
        <v>99</v>
      </c>
      <c r="F147" s="17">
        <v>98</v>
      </c>
      <c r="G147" s="17"/>
      <c r="H147" s="17"/>
      <c r="I147" s="17"/>
      <c r="J147" s="17"/>
      <c r="K147" s="17"/>
      <c r="L147" s="17"/>
      <c r="M147" s="17">
        <f>SUM(C147:L147)</f>
        <v>392</v>
      </c>
      <c r="N147" s="49">
        <f>IF(COUNT(C147:L147),AVERAGE(C147:L147)," ")</f>
        <v>98</v>
      </c>
      <c r="O147" s="39"/>
    </row>
    <row r="148" spans="1:15" ht="12.75" customHeight="1">
      <c r="A148" t="s">
        <v>59</v>
      </c>
      <c r="B148" s="34">
        <v>96.1</v>
      </c>
      <c r="C148" s="28">
        <v>97</v>
      </c>
      <c r="D148" s="26">
        <v>96</v>
      </c>
      <c r="E148" s="26">
        <v>97</v>
      </c>
      <c r="F148" s="26">
        <v>99</v>
      </c>
      <c r="G148" s="26"/>
      <c r="H148" s="26"/>
      <c r="I148" s="26"/>
      <c r="J148" s="26"/>
      <c r="K148" s="26"/>
      <c r="L148" s="26"/>
      <c r="M148" s="17">
        <f>SUM(C148:L148)</f>
        <v>389</v>
      </c>
      <c r="N148" s="49">
        <f>IF(COUNT(C148:L148),AVERAGE(C148:L148)," ")</f>
        <v>97.25</v>
      </c>
      <c r="O148" s="39"/>
    </row>
    <row r="149" spans="1:15" ht="12.75" customHeight="1">
      <c r="A149" t="s">
        <v>60</v>
      </c>
      <c r="B149" s="34">
        <v>95.1</v>
      </c>
      <c r="C149" s="17">
        <v>98</v>
      </c>
      <c r="D149" s="26">
        <v>98</v>
      </c>
      <c r="E149" s="26">
        <v>97</v>
      </c>
      <c r="F149" s="26">
        <v>96</v>
      </c>
      <c r="G149" s="33"/>
      <c r="H149" s="26"/>
      <c r="I149" s="26"/>
      <c r="J149" s="26"/>
      <c r="K149" s="26"/>
      <c r="L149" s="26"/>
      <c r="M149" s="17">
        <f>SUM(C149:L149)</f>
        <v>389</v>
      </c>
      <c r="N149" s="49">
        <f>IF(COUNT(C149:L149),AVERAGE(C149:L149)," ")</f>
        <v>97.25</v>
      </c>
      <c r="O149" s="39"/>
    </row>
    <row r="150" spans="2:15" ht="12.75" customHeight="1">
      <c r="B150" s="18">
        <f aca="true" t="shared" si="18" ref="B150:L150">SUM(B146:B149)</f>
        <v>385.20000000000005</v>
      </c>
      <c r="C150" s="17">
        <f t="shared" si="18"/>
        <v>390</v>
      </c>
      <c r="D150" s="17">
        <f t="shared" si="18"/>
        <v>390</v>
      </c>
      <c r="E150" s="17">
        <f t="shared" si="18"/>
        <v>389</v>
      </c>
      <c r="F150" s="17">
        <f t="shared" si="18"/>
        <v>393</v>
      </c>
      <c r="G150" s="17">
        <f t="shared" si="18"/>
        <v>0</v>
      </c>
      <c r="H150" s="17">
        <f t="shared" si="18"/>
        <v>0</v>
      </c>
      <c r="I150" s="17">
        <f t="shared" si="18"/>
        <v>0</v>
      </c>
      <c r="J150" s="17">
        <f t="shared" si="18"/>
        <v>0</v>
      </c>
      <c r="K150" s="17">
        <f t="shared" si="18"/>
        <v>0</v>
      </c>
      <c r="L150" s="17">
        <f t="shared" si="18"/>
        <v>0</v>
      </c>
      <c r="M150" s="17">
        <f>SUM(C150:L150)</f>
        <v>1562</v>
      </c>
      <c r="N150" s="49"/>
      <c r="O150" s="39"/>
    </row>
    <row r="151" spans="1:15" ht="12.75" customHeight="1">
      <c r="A151" s="3" t="s">
        <v>28</v>
      </c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49" t="str">
        <f aca="true" t="shared" si="19" ref="N151:N156">IF(COUNT(C151:L151),AVERAGE(C151:L151)," ")</f>
        <v> </v>
      </c>
      <c r="O151" s="39"/>
    </row>
    <row r="152" spans="1:15" ht="12.75" customHeight="1">
      <c r="A152" s="16" t="s">
        <v>61</v>
      </c>
      <c r="B152" s="17">
        <v>96.2</v>
      </c>
      <c r="C152" s="28"/>
      <c r="D152" s="28"/>
      <c r="E152" s="17"/>
      <c r="F152" s="17"/>
      <c r="G152" s="17"/>
      <c r="H152" s="17"/>
      <c r="I152" s="17"/>
      <c r="J152" s="17"/>
      <c r="K152" s="17"/>
      <c r="L152" s="17"/>
      <c r="M152" s="17">
        <f aca="true" t="shared" si="20" ref="M152:M157">SUM(C152:L152)</f>
        <v>0</v>
      </c>
      <c r="N152" s="49" t="str">
        <f t="shared" si="19"/>
        <v> </v>
      </c>
      <c r="O152" s="39"/>
    </row>
    <row r="153" spans="1:15" ht="12.75" customHeight="1">
      <c r="A153" s="16" t="s">
        <v>62</v>
      </c>
      <c r="B153" s="18">
        <v>96.1</v>
      </c>
      <c r="C153" s="17">
        <v>97</v>
      </c>
      <c r="D153" s="17">
        <v>96</v>
      </c>
      <c r="E153" s="17">
        <v>96</v>
      </c>
      <c r="F153" s="17">
        <v>97</v>
      </c>
      <c r="G153" s="17"/>
      <c r="H153" s="17"/>
      <c r="I153" s="17"/>
      <c r="J153" s="17"/>
      <c r="K153" s="17"/>
      <c r="L153" s="17"/>
      <c r="M153" s="17">
        <f t="shared" si="20"/>
        <v>386</v>
      </c>
      <c r="N153" s="49">
        <f t="shared" si="19"/>
        <v>96.5</v>
      </c>
      <c r="O153" s="39"/>
    </row>
    <row r="154" spans="1:15" ht="12.75" customHeight="1">
      <c r="A154" s="16" t="s">
        <v>63</v>
      </c>
      <c r="B154" s="28">
        <v>95.7</v>
      </c>
      <c r="C154" s="17">
        <v>96</v>
      </c>
      <c r="D154" s="26">
        <v>94</v>
      </c>
      <c r="E154" s="26">
        <v>97</v>
      </c>
      <c r="F154" s="26">
        <v>94</v>
      </c>
      <c r="G154" s="26"/>
      <c r="H154" s="26"/>
      <c r="I154" s="26"/>
      <c r="J154" s="26"/>
      <c r="K154" s="26"/>
      <c r="L154" s="26"/>
      <c r="M154" s="17">
        <f t="shared" si="20"/>
        <v>381</v>
      </c>
      <c r="N154" s="49">
        <f t="shared" si="19"/>
        <v>95.25</v>
      </c>
      <c r="O154" s="39"/>
    </row>
    <row r="155" spans="1:15" ht="12.75" customHeight="1">
      <c r="A155" s="16" t="s">
        <v>64</v>
      </c>
      <c r="B155" s="28">
        <v>95.6</v>
      </c>
      <c r="C155" s="17">
        <v>94</v>
      </c>
      <c r="D155" s="26">
        <v>97</v>
      </c>
      <c r="E155" s="26">
        <v>96</v>
      </c>
      <c r="F155" s="26">
        <v>94</v>
      </c>
      <c r="G155" s="26"/>
      <c r="H155" s="26"/>
      <c r="I155" s="26"/>
      <c r="J155" s="26"/>
      <c r="K155" s="26"/>
      <c r="L155" s="26"/>
      <c r="M155" s="17">
        <f t="shared" si="20"/>
        <v>381</v>
      </c>
      <c r="N155" s="49">
        <f t="shared" si="19"/>
        <v>95.25</v>
      </c>
      <c r="O155" s="39"/>
    </row>
    <row r="156" spans="1:15" ht="12.75" customHeight="1">
      <c r="A156" s="16" t="s">
        <v>73</v>
      </c>
      <c r="B156" s="28">
        <v>95.4</v>
      </c>
      <c r="C156" s="17">
        <v>94</v>
      </c>
      <c r="D156" s="26">
        <v>94</v>
      </c>
      <c r="E156" s="26">
        <v>95</v>
      </c>
      <c r="F156" s="26">
        <v>93</v>
      </c>
      <c r="G156" s="26"/>
      <c r="H156" s="26"/>
      <c r="I156" s="26"/>
      <c r="J156" s="26"/>
      <c r="K156" s="26"/>
      <c r="L156" s="26"/>
      <c r="M156" s="17">
        <f t="shared" si="20"/>
        <v>376</v>
      </c>
      <c r="N156" s="49">
        <f t="shared" si="19"/>
        <v>94</v>
      </c>
      <c r="O156" s="39"/>
    </row>
    <row r="157" spans="2:15" ht="12.75" customHeight="1">
      <c r="B157" s="5">
        <f aca="true" t="shared" si="21" ref="B157:L157">SUM(B152:B156)</f>
        <v>479</v>
      </c>
      <c r="C157" s="17">
        <f t="shared" si="21"/>
        <v>381</v>
      </c>
      <c r="D157" s="17">
        <f t="shared" si="21"/>
        <v>381</v>
      </c>
      <c r="E157" s="17">
        <f t="shared" si="21"/>
        <v>384</v>
      </c>
      <c r="F157" s="17">
        <f t="shared" si="21"/>
        <v>378</v>
      </c>
      <c r="G157" s="17">
        <f t="shared" si="21"/>
        <v>0</v>
      </c>
      <c r="H157" s="17">
        <f t="shared" si="21"/>
        <v>0</v>
      </c>
      <c r="I157" s="17">
        <f t="shared" si="21"/>
        <v>0</v>
      </c>
      <c r="J157" s="17">
        <f t="shared" si="21"/>
        <v>0</v>
      </c>
      <c r="K157" s="17">
        <f t="shared" si="21"/>
        <v>0</v>
      </c>
      <c r="L157" s="17">
        <f t="shared" si="21"/>
        <v>0</v>
      </c>
      <c r="M157" s="17">
        <f t="shared" si="20"/>
        <v>1524</v>
      </c>
      <c r="N157" s="49"/>
      <c r="O157" s="39"/>
    </row>
    <row r="158" spans="1:15" ht="12.75" customHeight="1">
      <c r="A158" s="29" t="s">
        <v>65</v>
      </c>
      <c r="B158" s="19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49" t="str">
        <f>IF(COUNT(C158:L158),AVERAGE(C158:L158)," ")</f>
        <v> </v>
      </c>
      <c r="O158" s="39"/>
    </row>
    <row r="159" spans="1:15" ht="12.75" customHeight="1">
      <c r="A159" s="16" t="s">
        <v>66</v>
      </c>
      <c r="B159" s="17">
        <v>96.5</v>
      </c>
      <c r="C159" s="28">
        <v>96</v>
      </c>
      <c r="D159" s="17">
        <v>95</v>
      </c>
      <c r="E159" s="17">
        <v>97</v>
      </c>
      <c r="F159" s="17">
        <v>96</v>
      </c>
      <c r="G159" s="17"/>
      <c r="H159" s="17"/>
      <c r="I159" s="17"/>
      <c r="J159" s="17"/>
      <c r="K159" s="17"/>
      <c r="L159" s="17"/>
      <c r="M159" s="17">
        <f>SUM(C159:L159)</f>
        <v>384</v>
      </c>
      <c r="N159" s="49">
        <f>IF(COUNT(C159:L159),AVERAGE(C159:L159)," ")</f>
        <v>96</v>
      </c>
      <c r="O159" s="39"/>
    </row>
    <row r="160" spans="1:15" ht="12.75" customHeight="1">
      <c r="A160" s="16" t="s">
        <v>67</v>
      </c>
      <c r="B160" s="18">
        <v>96.2</v>
      </c>
      <c r="C160" s="17">
        <v>98</v>
      </c>
      <c r="D160" s="17">
        <v>98</v>
      </c>
      <c r="E160" s="17">
        <v>97</v>
      </c>
      <c r="F160" s="17">
        <v>96</v>
      </c>
      <c r="G160" s="17"/>
      <c r="H160" s="17"/>
      <c r="I160" s="17"/>
      <c r="J160" s="17"/>
      <c r="K160" s="17"/>
      <c r="L160" s="17"/>
      <c r="M160" s="17">
        <f>SUM(C160:L160)</f>
        <v>389</v>
      </c>
      <c r="N160" s="49">
        <f>IF(COUNT(C160:L160),AVERAGE(C160:L160)," ")</f>
        <v>97.25</v>
      </c>
      <c r="O160" s="39"/>
    </row>
    <row r="161" spans="1:15" ht="12.75" customHeight="1">
      <c r="A161" s="16" t="s">
        <v>68</v>
      </c>
      <c r="B161" s="18">
        <v>94.6</v>
      </c>
      <c r="C161" s="35">
        <v>97</v>
      </c>
      <c r="D161" s="26">
        <v>93</v>
      </c>
      <c r="E161" s="26">
        <v>98</v>
      </c>
      <c r="F161" s="26">
        <v>92</v>
      </c>
      <c r="G161" s="26"/>
      <c r="H161" s="26"/>
      <c r="I161" s="26"/>
      <c r="J161" s="26"/>
      <c r="K161" s="26"/>
      <c r="L161" s="26"/>
      <c r="M161" s="17">
        <f>SUM(C161:L161)</f>
        <v>380</v>
      </c>
      <c r="N161" s="49">
        <f>IF(COUNT(C161:L161),AVERAGE(C161:L161)," ")</f>
        <v>95</v>
      </c>
      <c r="O161" s="39"/>
    </row>
    <row r="162" spans="1:15" ht="12.75" customHeight="1">
      <c r="A162" s="16" t="s">
        <v>69</v>
      </c>
      <c r="B162" s="17">
        <v>94.4</v>
      </c>
      <c r="C162" s="17">
        <v>95</v>
      </c>
      <c r="D162" s="26">
        <v>95</v>
      </c>
      <c r="E162" s="26">
        <v>96</v>
      </c>
      <c r="F162" s="26">
        <v>94</v>
      </c>
      <c r="G162" s="33"/>
      <c r="H162" s="26"/>
      <c r="I162" s="26"/>
      <c r="J162" s="26"/>
      <c r="K162" s="26"/>
      <c r="L162" s="26"/>
      <c r="M162" s="17">
        <f>SUM(C162:L162)</f>
        <v>380</v>
      </c>
      <c r="N162" s="49">
        <f>IF(COUNT(C162:L162),AVERAGE(C162:L162)," ")</f>
        <v>95</v>
      </c>
      <c r="O162" s="39"/>
    </row>
    <row r="163" spans="1:15" ht="12.75" customHeight="1">
      <c r="A163" s="16"/>
      <c r="B163" s="17">
        <f aca="true" t="shared" si="22" ref="B163:L163">SUM(B159:B162)</f>
        <v>381.69999999999993</v>
      </c>
      <c r="C163" s="17">
        <f t="shared" si="22"/>
        <v>386</v>
      </c>
      <c r="D163" s="17">
        <f t="shared" si="22"/>
        <v>381</v>
      </c>
      <c r="E163" s="17">
        <f t="shared" si="22"/>
        <v>388</v>
      </c>
      <c r="F163" s="17">
        <f t="shared" si="22"/>
        <v>378</v>
      </c>
      <c r="G163" s="17">
        <f t="shared" si="22"/>
        <v>0</v>
      </c>
      <c r="H163" s="17">
        <f t="shared" si="22"/>
        <v>0</v>
      </c>
      <c r="I163" s="17">
        <f t="shared" si="22"/>
        <v>0</v>
      </c>
      <c r="J163" s="17">
        <f t="shared" si="22"/>
        <v>0</v>
      </c>
      <c r="K163" s="17">
        <f t="shared" si="22"/>
        <v>0</v>
      </c>
      <c r="L163" s="17">
        <f t="shared" si="22"/>
        <v>0</v>
      </c>
      <c r="M163" s="17">
        <f>SUM(C163:L163)</f>
        <v>1533</v>
      </c>
      <c r="N163" s="49"/>
      <c r="O163" s="39"/>
    </row>
    <row r="164" spans="1:15" ht="12.75" customHeight="1">
      <c r="A164" s="29" t="s">
        <v>32</v>
      </c>
      <c r="B164" s="19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49" t="str">
        <f>IF(COUNT(C164:L164),AVERAGE(C164:L164)," ")</f>
        <v> </v>
      </c>
      <c r="O164" s="39"/>
    </row>
    <row r="165" spans="1:15" ht="12.75" customHeight="1">
      <c r="A165" s="16" t="s">
        <v>70</v>
      </c>
      <c r="B165" s="18">
        <v>97.7</v>
      </c>
      <c r="C165" s="17">
        <v>99</v>
      </c>
      <c r="D165" s="17">
        <v>96</v>
      </c>
      <c r="E165" s="17">
        <v>97</v>
      </c>
      <c r="F165" s="17">
        <v>98</v>
      </c>
      <c r="G165" s="28">
        <v>96</v>
      </c>
      <c r="H165" s="17"/>
      <c r="I165" s="17"/>
      <c r="J165" s="17"/>
      <c r="K165" s="17"/>
      <c r="L165" s="17"/>
      <c r="M165" s="17">
        <f>SUM(C165:L165)</f>
        <v>486</v>
      </c>
      <c r="N165" s="49">
        <f>IF(COUNT(C165:L165),AVERAGE(C165:L165)," ")</f>
        <v>97.2</v>
      </c>
      <c r="O165" s="39"/>
    </row>
    <row r="166" spans="1:15" ht="12.75" customHeight="1">
      <c r="A166" s="16" t="s">
        <v>71</v>
      </c>
      <c r="B166" s="17">
        <v>94.6</v>
      </c>
      <c r="C166" s="17">
        <v>91</v>
      </c>
      <c r="D166" s="17">
        <v>92</v>
      </c>
      <c r="E166" s="17">
        <v>92</v>
      </c>
      <c r="F166" s="17">
        <v>94</v>
      </c>
      <c r="G166" s="17">
        <v>91</v>
      </c>
      <c r="H166" s="17"/>
      <c r="I166" s="13"/>
      <c r="J166" s="17"/>
      <c r="K166" s="17"/>
      <c r="L166" s="17"/>
      <c r="M166" s="17">
        <f>SUM(C166:L166)</f>
        <v>460</v>
      </c>
      <c r="N166" s="49">
        <f>IF(COUNT(C166:L166),AVERAGE(C166:L166)," ")</f>
        <v>92</v>
      </c>
      <c r="O166" s="39"/>
    </row>
    <row r="167" spans="1:15" ht="12.75" customHeight="1">
      <c r="A167" s="16" t="s">
        <v>72</v>
      </c>
      <c r="B167" s="18">
        <v>94.6</v>
      </c>
      <c r="C167" s="17">
        <v>96</v>
      </c>
      <c r="D167" s="26">
        <v>92</v>
      </c>
      <c r="E167" s="26">
        <v>97</v>
      </c>
      <c r="F167" s="26">
        <v>95</v>
      </c>
      <c r="G167" s="26">
        <v>96</v>
      </c>
      <c r="H167" s="26"/>
      <c r="I167" s="26"/>
      <c r="J167" s="26"/>
      <c r="K167" s="26"/>
      <c r="L167" s="26"/>
      <c r="M167" s="17">
        <f>SUM(C167:L167)</f>
        <v>476</v>
      </c>
      <c r="N167" s="49">
        <f>IF(COUNT(C167:L167),AVERAGE(C167:L167)," ")</f>
        <v>95.2</v>
      </c>
      <c r="O167" s="39"/>
    </row>
    <row r="168" spans="1:15" ht="12.75" customHeight="1">
      <c r="A168" s="16" t="s">
        <v>97</v>
      </c>
      <c r="B168" s="17">
        <v>94.2</v>
      </c>
      <c r="C168" s="17">
        <v>95</v>
      </c>
      <c r="D168" s="26">
        <v>93</v>
      </c>
      <c r="E168" s="26">
        <v>96</v>
      </c>
      <c r="F168" s="26">
        <v>95</v>
      </c>
      <c r="G168" s="26">
        <v>95</v>
      </c>
      <c r="H168" s="26"/>
      <c r="I168" s="26"/>
      <c r="J168" s="26"/>
      <c r="K168" s="26"/>
      <c r="L168" s="26"/>
      <c r="M168" s="17">
        <f>SUM(C168:L168)</f>
        <v>474</v>
      </c>
      <c r="N168" s="49">
        <f>IF(COUNT(C168:L168),AVERAGE(C168:L168)," ")</f>
        <v>94.8</v>
      </c>
      <c r="O168" s="39"/>
    </row>
    <row r="169" spans="1:15" ht="12.75" customHeight="1">
      <c r="A169" s="6"/>
      <c r="B169" s="18">
        <f aca="true" t="shared" si="23" ref="B169:L169">SUM(B165:B168)</f>
        <v>381.09999999999997</v>
      </c>
      <c r="C169" s="17">
        <f t="shared" si="23"/>
        <v>381</v>
      </c>
      <c r="D169" s="17">
        <f t="shared" si="23"/>
        <v>373</v>
      </c>
      <c r="E169" s="17">
        <f t="shared" si="23"/>
        <v>382</v>
      </c>
      <c r="F169" s="17">
        <f t="shared" si="23"/>
        <v>382</v>
      </c>
      <c r="G169" s="17">
        <f t="shared" si="23"/>
        <v>378</v>
      </c>
      <c r="H169" s="17">
        <f t="shared" si="23"/>
        <v>0</v>
      </c>
      <c r="I169" s="17">
        <f t="shared" si="23"/>
        <v>0</v>
      </c>
      <c r="J169" s="17">
        <f t="shared" si="23"/>
        <v>0</v>
      </c>
      <c r="K169" s="17">
        <f t="shared" si="23"/>
        <v>0</v>
      </c>
      <c r="L169" s="17">
        <f t="shared" si="23"/>
        <v>0</v>
      </c>
      <c r="M169" s="17">
        <f>SUM(C169:L169)</f>
        <v>1896</v>
      </c>
      <c r="N169" s="17"/>
      <c r="O169" s="39"/>
    </row>
    <row r="170" spans="1:15" ht="12.75" customHeight="1">
      <c r="A170" s="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39"/>
    </row>
    <row r="171" spans="1:15" ht="12.75" customHeight="1">
      <c r="A171" s="6"/>
      <c r="B171" s="17"/>
      <c r="C171" s="17"/>
      <c r="D171" s="22" t="s">
        <v>7</v>
      </c>
      <c r="E171" s="19" t="s">
        <v>8</v>
      </c>
      <c r="F171" s="19" t="s">
        <v>9</v>
      </c>
      <c r="G171" s="19" t="s">
        <v>10</v>
      </c>
      <c r="H171" s="19" t="s">
        <v>11</v>
      </c>
      <c r="I171" s="19" t="s">
        <v>12</v>
      </c>
      <c r="J171" s="17"/>
      <c r="K171" s="17"/>
      <c r="L171" s="17"/>
      <c r="M171" s="17"/>
      <c r="N171" s="17"/>
      <c r="O171" s="39"/>
    </row>
    <row r="172" spans="1:15" ht="12.75" customHeight="1">
      <c r="A172" s="15" t="str">
        <f>+A145</f>
        <v>Bodmin A</v>
      </c>
      <c r="B172" s="17"/>
      <c r="C172" s="17"/>
      <c r="D172" s="26">
        <f>+J138</f>
        <v>4</v>
      </c>
      <c r="E172" s="26">
        <v>4</v>
      </c>
      <c r="F172" s="26">
        <v>0</v>
      </c>
      <c r="G172" s="26">
        <v>0</v>
      </c>
      <c r="H172" s="26">
        <f>+E172*2+F172</f>
        <v>8</v>
      </c>
      <c r="I172" s="26">
        <f>+M150</f>
        <v>1562</v>
      </c>
      <c r="J172" s="17"/>
      <c r="K172" s="17"/>
      <c r="L172" s="17"/>
      <c r="M172" s="17"/>
      <c r="N172" s="17"/>
      <c r="O172" s="39"/>
    </row>
    <row r="173" spans="1:15" ht="12.75" customHeight="1">
      <c r="A173" s="15" t="str">
        <f>+A158</f>
        <v>Liskeard </v>
      </c>
      <c r="B173" s="17"/>
      <c r="C173" s="17"/>
      <c r="D173" s="26">
        <f>+J138</f>
        <v>4</v>
      </c>
      <c r="E173" s="26">
        <v>2</v>
      </c>
      <c r="F173" s="26">
        <v>1</v>
      </c>
      <c r="G173" s="26">
        <v>1</v>
      </c>
      <c r="H173" s="26">
        <f>+E173*2+F173</f>
        <v>5</v>
      </c>
      <c r="I173" s="26">
        <f>+M163</f>
        <v>1533</v>
      </c>
      <c r="J173" s="17"/>
      <c r="K173" s="17"/>
      <c r="L173" s="17"/>
      <c r="M173" s="17"/>
      <c r="N173" s="17"/>
      <c r="O173" s="39"/>
    </row>
    <row r="174" spans="1:15" ht="12.75" customHeight="1">
      <c r="A174" s="15" t="str">
        <f>+A151</f>
        <v>City of Truro B</v>
      </c>
      <c r="B174" s="17"/>
      <c r="C174" s="17"/>
      <c r="D174" s="26">
        <f>+J138</f>
        <v>4</v>
      </c>
      <c r="E174" s="26">
        <v>1</v>
      </c>
      <c r="F174" s="26">
        <v>1</v>
      </c>
      <c r="G174" s="26">
        <v>2</v>
      </c>
      <c r="H174" s="26">
        <f>+E174*2+F174</f>
        <v>3</v>
      </c>
      <c r="I174" s="26">
        <f>+M157</f>
        <v>1524</v>
      </c>
      <c r="J174" s="17"/>
      <c r="K174" s="17"/>
      <c r="L174" s="17"/>
      <c r="M174" s="17"/>
      <c r="N174" s="17"/>
      <c r="O174" s="39"/>
    </row>
    <row r="175" spans="1:15" ht="12.75" customHeight="1">
      <c r="A175" s="15" t="str">
        <f>+A164</f>
        <v>Helston A</v>
      </c>
      <c r="B175" s="17"/>
      <c r="C175" s="17"/>
      <c r="D175" s="26">
        <f>+J138</f>
        <v>4</v>
      </c>
      <c r="E175" s="26">
        <v>0</v>
      </c>
      <c r="F175" s="26">
        <v>0</v>
      </c>
      <c r="G175" s="26">
        <v>4</v>
      </c>
      <c r="H175" s="26">
        <f>+E175*2+F175</f>
        <v>0</v>
      </c>
      <c r="I175" s="26">
        <f>+M169</f>
        <v>1896</v>
      </c>
      <c r="J175" s="17"/>
      <c r="K175" s="17"/>
      <c r="L175" s="17"/>
      <c r="M175" s="17"/>
      <c r="N175" s="17"/>
      <c r="O175" s="39"/>
    </row>
    <row r="176" spans="1:15" ht="12.75" customHeight="1">
      <c r="A176" s="39"/>
      <c r="B176" s="36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66"/>
      <c r="O176" s="39"/>
    </row>
    <row r="177" spans="1:15" ht="12.75" customHeight="1">
      <c r="A177" s="63"/>
      <c r="B177" s="39"/>
      <c r="C177" s="39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66"/>
      <c r="O177" s="39"/>
    </row>
    <row r="178" spans="1:15" ht="12.75" customHeight="1">
      <c r="A178" s="8"/>
      <c r="B178" s="8"/>
      <c r="E178" s="48" t="s">
        <v>5</v>
      </c>
      <c r="O178" s="39"/>
    </row>
    <row r="179" spans="1:15" ht="12.75" customHeight="1">
      <c r="A179" s="8"/>
      <c r="B179" s="8"/>
      <c r="F179" s="48" t="s">
        <v>6</v>
      </c>
      <c r="O179" s="39"/>
    </row>
    <row r="180" spans="5:15" ht="12.75" customHeight="1">
      <c r="E180" s="1"/>
      <c r="G180" s="48" t="s">
        <v>4</v>
      </c>
      <c r="O180" s="39"/>
    </row>
    <row r="181" spans="7:15" ht="12.75" customHeight="1">
      <c r="G181" s="48" t="s">
        <v>40</v>
      </c>
      <c r="O181" s="39"/>
    </row>
    <row r="182" spans="6:15" ht="12.75" customHeight="1">
      <c r="F182" s="48" t="s">
        <v>25</v>
      </c>
      <c r="J182" s="13">
        <v>5</v>
      </c>
      <c r="O182" s="39"/>
    </row>
    <row r="183" spans="4:15" ht="12.75" customHeight="1">
      <c r="D183" s="4"/>
      <c r="E183" s="4"/>
      <c r="F183" s="2"/>
      <c r="O183" s="39"/>
    </row>
    <row r="184" spans="1:15" ht="12.75" customHeight="1">
      <c r="A184" s="2"/>
      <c r="B184" s="2" t="str">
        <f>+A189</f>
        <v>Bodmin A</v>
      </c>
      <c r="C184" s="9"/>
      <c r="D184" s="4"/>
      <c r="E184" s="4"/>
      <c r="F184" s="13">
        <f>+G194</f>
        <v>378</v>
      </c>
      <c r="H184" s="48" t="s">
        <v>143</v>
      </c>
      <c r="J184" s="10" t="str">
        <f>+A202</f>
        <v>Liskeard </v>
      </c>
      <c r="L184" s="5"/>
      <c r="M184" s="5"/>
      <c r="N184" s="13">
        <f>+G207</f>
        <v>384</v>
      </c>
      <c r="O184" s="39"/>
    </row>
    <row r="185" spans="1:15" ht="12.75" customHeight="1">
      <c r="A185" s="2"/>
      <c r="B185" s="2"/>
      <c r="C185" s="10"/>
      <c r="D185" s="4"/>
      <c r="E185" s="4"/>
      <c r="F185" s="2"/>
      <c r="H185" s="10"/>
      <c r="I185" s="2"/>
      <c r="J185" s="2"/>
      <c r="L185" s="2"/>
      <c r="M185" s="2"/>
      <c r="N185" s="2"/>
      <c r="O185" s="39"/>
    </row>
    <row r="186" spans="1:15" ht="12.75" customHeight="1">
      <c r="A186" s="6"/>
      <c r="B186" s="2" t="str">
        <f>+A195</f>
        <v>City of Truro B</v>
      </c>
      <c r="C186" s="11"/>
      <c r="D186" s="7"/>
      <c r="E186" s="7"/>
      <c r="F186" s="13">
        <f>+G201</f>
        <v>387</v>
      </c>
      <c r="H186" s="48" t="s">
        <v>141</v>
      </c>
      <c r="J186" s="2" t="str">
        <f>+A208</f>
        <v>Helston A</v>
      </c>
      <c r="L186" s="2"/>
      <c r="M186" s="2"/>
      <c r="N186" s="13">
        <f>+G213</f>
        <v>378</v>
      </c>
      <c r="O186" s="39"/>
    </row>
    <row r="187" spans="1:15" ht="12.75" customHeight="1">
      <c r="A187" s="59"/>
      <c r="B187" s="6"/>
      <c r="C187" s="11"/>
      <c r="D187" s="7"/>
      <c r="E187" s="7"/>
      <c r="F187" s="5"/>
      <c r="G187" s="5"/>
      <c r="H187" s="12"/>
      <c r="I187" s="5"/>
      <c r="J187" s="5"/>
      <c r="K187" s="5"/>
      <c r="L187" s="5"/>
      <c r="M187" s="5"/>
      <c r="N187" s="5"/>
      <c r="O187" s="39"/>
    </row>
    <row r="188" spans="1:15" ht="12.75" customHeight="1">
      <c r="A188" s="6"/>
      <c r="B188" s="4" t="s">
        <v>1</v>
      </c>
      <c r="C188" s="10" t="s">
        <v>3</v>
      </c>
      <c r="D188" s="7"/>
      <c r="E188" s="7"/>
      <c r="F188" s="5"/>
      <c r="G188" s="5"/>
      <c r="H188" s="12"/>
      <c r="I188" s="5"/>
      <c r="J188" s="5"/>
      <c r="K188" s="5"/>
      <c r="L188" s="5"/>
      <c r="M188" s="5"/>
      <c r="N188" s="5"/>
      <c r="O188" s="39"/>
    </row>
    <row r="189" spans="1:15" ht="12.75" customHeight="1">
      <c r="A189" s="3" t="s">
        <v>33</v>
      </c>
      <c r="B189" s="4" t="s">
        <v>0</v>
      </c>
      <c r="C189" s="7">
        <v>1</v>
      </c>
      <c r="D189" s="7">
        <v>2</v>
      </c>
      <c r="E189" s="7">
        <v>3</v>
      </c>
      <c r="F189" s="7">
        <v>4</v>
      </c>
      <c r="G189" s="7">
        <v>5</v>
      </c>
      <c r="H189" s="7">
        <v>6</v>
      </c>
      <c r="I189" s="7">
        <v>7</v>
      </c>
      <c r="J189" s="7">
        <v>8</v>
      </c>
      <c r="K189" s="7">
        <v>9</v>
      </c>
      <c r="L189" s="7">
        <v>10</v>
      </c>
      <c r="M189" s="14" t="s">
        <v>2</v>
      </c>
      <c r="N189" s="14" t="s">
        <v>0</v>
      </c>
      <c r="O189" s="39"/>
    </row>
    <row r="190" spans="1:15" ht="12.75" customHeight="1">
      <c r="A190" t="s">
        <v>58</v>
      </c>
      <c r="B190" s="34">
        <v>97.5</v>
      </c>
      <c r="C190" s="17">
        <v>98</v>
      </c>
      <c r="D190" s="17">
        <v>98</v>
      </c>
      <c r="E190" s="17">
        <v>96</v>
      </c>
      <c r="F190" s="13">
        <v>100</v>
      </c>
      <c r="G190" s="17">
        <v>97</v>
      </c>
      <c r="H190" s="17"/>
      <c r="I190" s="17"/>
      <c r="J190" s="17"/>
      <c r="K190" s="17"/>
      <c r="L190" s="17"/>
      <c r="M190" s="17">
        <f>SUM(C190:L190)</f>
        <v>489</v>
      </c>
      <c r="N190" s="49">
        <f>IF(COUNT(C190:L190),AVERAGE(C190:L190)," ")</f>
        <v>97.8</v>
      </c>
      <c r="O190" s="39"/>
    </row>
    <row r="191" spans="1:15" ht="12.75" customHeight="1">
      <c r="A191" t="s">
        <v>57</v>
      </c>
      <c r="B191" s="34">
        <v>96.5</v>
      </c>
      <c r="C191" s="28">
        <v>97</v>
      </c>
      <c r="D191" s="17">
        <v>98</v>
      </c>
      <c r="E191" s="17">
        <v>99</v>
      </c>
      <c r="F191" s="17">
        <v>98</v>
      </c>
      <c r="G191" s="17">
        <v>95</v>
      </c>
      <c r="H191" s="17"/>
      <c r="I191" s="17"/>
      <c r="J191" s="17"/>
      <c r="K191" s="17"/>
      <c r="L191" s="17"/>
      <c r="M191" s="17">
        <f>SUM(C191:L191)</f>
        <v>487</v>
      </c>
      <c r="N191" s="49">
        <f>IF(COUNT(C191:L191),AVERAGE(C191:L191)," ")</f>
        <v>97.4</v>
      </c>
      <c r="O191" s="39"/>
    </row>
    <row r="192" spans="1:15" ht="12.75" customHeight="1">
      <c r="A192" t="s">
        <v>59</v>
      </c>
      <c r="B192" s="34">
        <v>96.1</v>
      </c>
      <c r="C192" s="28">
        <v>97</v>
      </c>
      <c r="D192" s="26">
        <v>96</v>
      </c>
      <c r="E192" s="26">
        <v>97</v>
      </c>
      <c r="F192" s="26">
        <v>99</v>
      </c>
      <c r="G192" s="26">
        <v>92</v>
      </c>
      <c r="H192" s="26"/>
      <c r="I192" s="26"/>
      <c r="J192" s="26"/>
      <c r="K192" s="26"/>
      <c r="L192" s="26"/>
      <c r="M192" s="17">
        <f>SUM(C192:L192)</f>
        <v>481</v>
      </c>
      <c r="N192" s="49">
        <f>IF(COUNT(C192:L192),AVERAGE(C192:L192)," ")</f>
        <v>96.2</v>
      </c>
      <c r="O192" s="39"/>
    </row>
    <row r="193" spans="1:15" ht="12.75" customHeight="1">
      <c r="A193" t="s">
        <v>60</v>
      </c>
      <c r="B193" s="34">
        <v>95.1</v>
      </c>
      <c r="C193" s="17">
        <v>98</v>
      </c>
      <c r="D193" s="26">
        <v>98</v>
      </c>
      <c r="E193" s="26">
        <v>97</v>
      </c>
      <c r="F193" s="26">
        <v>96</v>
      </c>
      <c r="G193" s="47">
        <v>94</v>
      </c>
      <c r="H193" s="26"/>
      <c r="I193" s="26"/>
      <c r="J193" s="26"/>
      <c r="K193" s="26"/>
      <c r="L193" s="26"/>
      <c r="M193" s="17">
        <f>SUM(C193:L193)</f>
        <v>483</v>
      </c>
      <c r="N193" s="49">
        <f>IF(COUNT(C193:L193),AVERAGE(C193:L193)," ")</f>
        <v>96.6</v>
      </c>
      <c r="O193" s="39"/>
    </row>
    <row r="194" spans="2:15" ht="12.75" customHeight="1">
      <c r="B194" s="18">
        <f aca="true" t="shared" si="24" ref="B194:L194">SUM(B190:B193)</f>
        <v>385.20000000000005</v>
      </c>
      <c r="C194" s="17">
        <f t="shared" si="24"/>
        <v>390</v>
      </c>
      <c r="D194" s="17">
        <f t="shared" si="24"/>
        <v>390</v>
      </c>
      <c r="E194" s="17">
        <f t="shared" si="24"/>
        <v>389</v>
      </c>
      <c r="F194" s="17">
        <f t="shared" si="24"/>
        <v>393</v>
      </c>
      <c r="G194" s="17">
        <f t="shared" si="24"/>
        <v>378</v>
      </c>
      <c r="H194" s="17">
        <f t="shared" si="24"/>
        <v>0</v>
      </c>
      <c r="I194" s="17">
        <f t="shared" si="24"/>
        <v>0</v>
      </c>
      <c r="J194" s="17">
        <f t="shared" si="24"/>
        <v>0</v>
      </c>
      <c r="K194" s="17">
        <f t="shared" si="24"/>
        <v>0</v>
      </c>
      <c r="L194" s="17">
        <f t="shared" si="24"/>
        <v>0</v>
      </c>
      <c r="M194" s="17">
        <f>SUM(C194:L194)</f>
        <v>1940</v>
      </c>
      <c r="N194" s="49"/>
      <c r="O194" s="39"/>
    </row>
    <row r="195" spans="1:15" ht="12.75" customHeight="1">
      <c r="A195" s="3" t="s">
        <v>28</v>
      </c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49" t="str">
        <f aca="true" t="shared" si="25" ref="N195:N200">IF(COUNT(C195:L195),AVERAGE(C195:L195)," ")</f>
        <v> </v>
      </c>
      <c r="O195" s="39"/>
    </row>
    <row r="196" spans="1:15" ht="12.75" customHeight="1">
      <c r="A196" s="16" t="s">
        <v>61</v>
      </c>
      <c r="B196" s="17">
        <v>96.2</v>
      </c>
      <c r="C196" s="28"/>
      <c r="D196" s="28"/>
      <c r="E196" s="17"/>
      <c r="F196" s="17"/>
      <c r="G196" s="17"/>
      <c r="H196" s="17"/>
      <c r="I196" s="17"/>
      <c r="J196" s="17"/>
      <c r="K196" s="17"/>
      <c r="L196" s="17"/>
      <c r="M196" s="17">
        <f aca="true" t="shared" si="26" ref="M196:M201">SUM(C196:L196)</f>
        <v>0</v>
      </c>
      <c r="N196" s="49" t="str">
        <f t="shared" si="25"/>
        <v> </v>
      </c>
      <c r="O196" s="39"/>
    </row>
    <row r="197" spans="1:15" ht="12.75" customHeight="1">
      <c r="A197" s="16" t="s">
        <v>62</v>
      </c>
      <c r="B197" s="18">
        <v>96.1</v>
      </c>
      <c r="C197" s="17">
        <v>97</v>
      </c>
      <c r="D197" s="17">
        <v>96</v>
      </c>
      <c r="E197" s="17">
        <v>96</v>
      </c>
      <c r="F197" s="17">
        <v>97</v>
      </c>
      <c r="G197" s="17">
        <v>98</v>
      </c>
      <c r="H197" s="17"/>
      <c r="I197" s="17"/>
      <c r="J197" s="17"/>
      <c r="K197" s="17"/>
      <c r="L197" s="17"/>
      <c r="M197" s="17">
        <f t="shared" si="26"/>
        <v>484</v>
      </c>
      <c r="N197" s="49">
        <f t="shared" si="25"/>
        <v>96.8</v>
      </c>
      <c r="O197" s="39"/>
    </row>
    <row r="198" spans="1:15" ht="12.75" customHeight="1">
      <c r="A198" s="16" t="s">
        <v>63</v>
      </c>
      <c r="B198" s="28">
        <v>95.7</v>
      </c>
      <c r="C198" s="17">
        <v>96</v>
      </c>
      <c r="D198" s="26">
        <v>94</v>
      </c>
      <c r="E198" s="26">
        <v>97</v>
      </c>
      <c r="F198" s="26">
        <v>94</v>
      </c>
      <c r="G198" s="26">
        <v>98</v>
      </c>
      <c r="H198" s="26"/>
      <c r="I198" s="26"/>
      <c r="J198" s="26"/>
      <c r="K198" s="26"/>
      <c r="L198" s="26"/>
      <c r="M198" s="17">
        <f t="shared" si="26"/>
        <v>479</v>
      </c>
      <c r="N198" s="49">
        <f t="shared" si="25"/>
        <v>95.8</v>
      </c>
      <c r="O198" s="39"/>
    </row>
    <row r="199" spans="1:15" ht="12.75" customHeight="1">
      <c r="A199" s="16" t="s">
        <v>64</v>
      </c>
      <c r="B199" s="28">
        <v>95.6</v>
      </c>
      <c r="C199" s="17">
        <v>94</v>
      </c>
      <c r="D199" s="26">
        <v>97</v>
      </c>
      <c r="E199" s="26">
        <v>96</v>
      </c>
      <c r="F199" s="26">
        <v>94</v>
      </c>
      <c r="G199" s="26">
        <v>97</v>
      </c>
      <c r="H199" s="26"/>
      <c r="I199" s="26"/>
      <c r="J199" s="26"/>
      <c r="K199" s="26"/>
      <c r="L199" s="26"/>
      <c r="M199" s="17">
        <f t="shared" si="26"/>
        <v>478</v>
      </c>
      <c r="N199" s="49">
        <f t="shared" si="25"/>
        <v>95.6</v>
      </c>
      <c r="O199" s="39"/>
    </row>
    <row r="200" spans="1:15" ht="12.75" customHeight="1">
      <c r="A200" s="16" t="s">
        <v>73</v>
      </c>
      <c r="B200" s="28">
        <v>95.4</v>
      </c>
      <c r="C200" s="17">
        <v>94</v>
      </c>
      <c r="D200" s="26">
        <v>94</v>
      </c>
      <c r="E200" s="26">
        <v>95</v>
      </c>
      <c r="F200" s="26">
        <v>93</v>
      </c>
      <c r="G200" s="26">
        <v>94</v>
      </c>
      <c r="H200" s="26"/>
      <c r="I200" s="26"/>
      <c r="J200" s="26"/>
      <c r="K200" s="26"/>
      <c r="L200" s="26"/>
      <c r="M200" s="17">
        <f t="shared" si="26"/>
        <v>470</v>
      </c>
      <c r="N200" s="49">
        <f t="shared" si="25"/>
        <v>94</v>
      </c>
      <c r="O200" s="39"/>
    </row>
    <row r="201" spans="2:15" ht="12.75" customHeight="1">
      <c r="B201" s="5">
        <f aca="true" t="shared" si="27" ref="B201:L201">SUM(B196:B200)</f>
        <v>479</v>
      </c>
      <c r="C201" s="17">
        <f t="shared" si="27"/>
        <v>381</v>
      </c>
      <c r="D201" s="17">
        <f t="shared" si="27"/>
        <v>381</v>
      </c>
      <c r="E201" s="17">
        <f t="shared" si="27"/>
        <v>384</v>
      </c>
      <c r="F201" s="17">
        <f t="shared" si="27"/>
        <v>378</v>
      </c>
      <c r="G201" s="17">
        <f t="shared" si="27"/>
        <v>387</v>
      </c>
      <c r="H201" s="17">
        <f t="shared" si="27"/>
        <v>0</v>
      </c>
      <c r="I201" s="17">
        <f t="shared" si="27"/>
        <v>0</v>
      </c>
      <c r="J201" s="17">
        <f t="shared" si="27"/>
        <v>0</v>
      </c>
      <c r="K201" s="17">
        <f t="shared" si="27"/>
        <v>0</v>
      </c>
      <c r="L201" s="17">
        <f t="shared" si="27"/>
        <v>0</v>
      </c>
      <c r="M201" s="17">
        <f t="shared" si="26"/>
        <v>1911</v>
      </c>
      <c r="N201" s="49"/>
      <c r="O201" s="39"/>
    </row>
    <row r="202" spans="1:15" ht="12.75" customHeight="1">
      <c r="A202" s="29" t="s">
        <v>65</v>
      </c>
      <c r="B202" s="19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49" t="str">
        <f>IF(COUNT(C202:L202),AVERAGE(C202:L202)," ")</f>
        <v> </v>
      </c>
      <c r="O202" s="39"/>
    </row>
    <row r="203" spans="1:15" ht="12.75" customHeight="1">
      <c r="A203" s="16" t="s">
        <v>66</v>
      </c>
      <c r="B203" s="17">
        <v>96.5</v>
      </c>
      <c r="C203" s="28">
        <v>96</v>
      </c>
      <c r="D203" s="17">
        <v>95</v>
      </c>
      <c r="E203" s="17">
        <v>97</v>
      </c>
      <c r="F203" s="17">
        <v>96</v>
      </c>
      <c r="G203" s="17">
        <v>98</v>
      </c>
      <c r="H203" s="17"/>
      <c r="I203" s="17"/>
      <c r="J203" s="17"/>
      <c r="K203" s="17"/>
      <c r="L203" s="17"/>
      <c r="M203" s="17">
        <f>SUM(C203:L203)</f>
        <v>482</v>
      </c>
      <c r="N203" s="49">
        <f>IF(COUNT(C203:L203),AVERAGE(C203:L203)," ")</f>
        <v>96.4</v>
      </c>
      <c r="O203" s="39"/>
    </row>
    <row r="204" spans="1:15" ht="12.75" customHeight="1">
      <c r="A204" s="16" t="s">
        <v>67</v>
      </c>
      <c r="B204" s="18">
        <v>96.2</v>
      </c>
      <c r="C204" s="17">
        <v>98</v>
      </c>
      <c r="D204" s="17">
        <v>98</v>
      </c>
      <c r="E204" s="17">
        <v>97</v>
      </c>
      <c r="F204" s="17">
        <v>96</v>
      </c>
      <c r="G204" s="17">
        <v>96</v>
      </c>
      <c r="H204" s="17"/>
      <c r="I204" s="17"/>
      <c r="J204" s="17"/>
      <c r="K204" s="17"/>
      <c r="L204" s="17"/>
      <c r="M204" s="17">
        <f>SUM(C204:L204)</f>
        <v>485</v>
      </c>
      <c r="N204" s="49">
        <f>IF(COUNT(C204:L204),AVERAGE(C204:L204)," ")</f>
        <v>97</v>
      </c>
      <c r="O204" s="39"/>
    </row>
    <row r="205" spans="1:15" ht="12.75" customHeight="1">
      <c r="A205" s="16" t="s">
        <v>68</v>
      </c>
      <c r="B205" s="18">
        <v>94.6</v>
      </c>
      <c r="C205" s="35">
        <v>97</v>
      </c>
      <c r="D205" s="26">
        <v>93</v>
      </c>
      <c r="E205" s="26">
        <v>98</v>
      </c>
      <c r="F205" s="26">
        <v>92</v>
      </c>
      <c r="G205" s="26">
        <v>95</v>
      </c>
      <c r="H205" s="26"/>
      <c r="I205" s="26"/>
      <c r="J205" s="26"/>
      <c r="K205" s="26"/>
      <c r="L205" s="26"/>
      <c r="M205" s="17">
        <f>SUM(C205:L205)</f>
        <v>475</v>
      </c>
      <c r="N205" s="49">
        <f>IF(COUNT(C205:L205),AVERAGE(C205:L205)," ")</f>
        <v>95</v>
      </c>
      <c r="O205" s="39"/>
    </row>
    <row r="206" spans="1:15" ht="12.75" customHeight="1">
      <c r="A206" s="16" t="s">
        <v>69</v>
      </c>
      <c r="B206" s="17">
        <v>94.4</v>
      </c>
      <c r="C206" s="17">
        <v>95</v>
      </c>
      <c r="D206" s="26">
        <v>95</v>
      </c>
      <c r="E206" s="26">
        <v>96</v>
      </c>
      <c r="F206" s="26">
        <v>94</v>
      </c>
      <c r="G206" s="47">
        <v>95</v>
      </c>
      <c r="H206" s="26"/>
      <c r="I206" s="26"/>
      <c r="J206" s="26"/>
      <c r="K206" s="26"/>
      <c r="L206" s="26"/>
      <c r="M206" s="17">
        <f>SUM(C206:L206)</f>
        <v>475</v>
      </c>
      <c r="N206" s="49">
        <f>IF(COUNT(C206:L206),AVERAGE(C206:L206)," ")</f>
        <v>95</v>
      </c>
      <c r="O206" s="39"/>
    </row>
    <row r="207" spans="1:15" ht="12.75" customHeight="1">
      <c r="A207" s="16"/>
      <c r="B207" s="17">
        <f aca="true" t="shared" si="28" ref="B207:L207">SUM(B203:B206)</f>
        <v>381.69999999999993</v>
      </c>
      <c r="C207" s="17">
        <f t="shared" si="28"/>
        <v>386</v>
      </c>
      <c r="D207" s="17">
        <f t="shared" si="28"/>
        <v>381</v>
      </c>
      <c r="E207" s="17">
        <f t="shared" si="28"/>
        <v>388</v>
      </c>
      <c r="F207" s="17">
        <f t="shared" si="28"/>
        <v>378</v>
      </c>
      <c r="G207" s="17">
        <f t="shared" si="28"/>
        <v>384</v>
      </c>
      <c r="H207" s="17">
        <f t="shared" si="28"/>
        <v>0</v>
      </c>
      <c r="I207" s="17">
        <f t="shared" si="28"/>
        <v>0</v>
      </c>
      <c r="J207" s="17">
        <f t="shared" si="28"/>
        <v>0</v>
      </c>
      <c r="K207" s="17">
        <f t="shared" si="28"/>
        <v>0</v>
      </c>
      <c r="L207" s="17">
        <f t="shared" si="28"/>
        <v>0</v>
      </c>
      <c r="M207" s="17">
        <f>SUM(C207:L207)</f>
        <v>1917</v>
      </c>
      <c r="N207" s="49"/>
      <c r="O207" s="39"/>
    </row>
    <row r="208" spans="1:15" ht="12.75" customHeight="1">
      <c r="A208" s="29" t="s">
        <v>32</v>
      </c>
      <c r="B208" s="19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49" t="str">
        <f>IF(COUNT(C208:L208),AVERAGE(C208:L208)," ")</f>
        <v> </v>
      </c>
      <c r="O208" s="39"/>
    </row>
    <row r="209" spans="1:15" ht="12.75" customHeight="1">
      <c r="A209" s="16" t="s">
        <v>70</v>
      </c>
      <c r="B209" s="18">
        <v>97.7</v>
      </c>
      <c r="C209" s="17">
        <v>99</v>
      </c>
      <c r="D209" s="17">
        <v>96</v>
      </c>
      <c r="E209" s="17">
        <v>97</v>
      </c>
      <c r="F209" s="17">
        <v>98</v>
      </c>
      <c r="G209" s="28">
        <v>96</v>
      </c>
      <c r="H209" s="17"/>
      <c r="I209" s="17"/>
      <c r="J209" s="17"/>
      <c r="K209" s="17"/>
      <c r="L209" s="17"/>
      <c r="M209" s="17">
        <f>SUM(C209:L209)</f>
        <v>486</v>
      </c>
      <c r="N209" s="49">
        <f>IF(COUNT(C209:L209),AVERAGE(C209:L209)," ")</f>
        <v>97.2</v>
      </c>
      <c r="O209" s="39"/>
    </row>
    <row r="210" spans="1:15" ht="12.75" customHeight="1">
      <c r="A210" s="16" t="s">
        <v>71</v>
      </c>
      <c r="B210" s="17">
        <v>94.6</v>
      </c>
      <c r="C210" s="17">
        <v>91</v>
      </c>
      <c r="D210" s="17">
        <v>92</v>
      </c>
      <c r="E210" s="17">
        <v>92</v>
      </c>
      <c r="F210" s="17">
        <v>94</v>
      </c>
      <c r="G210" s="17">
        <v>91</v>
      </c>
      <c r="H210" s="17"/>
      <c r="I210" s="13"/>
      <c r="J210" s="17"/>
      <c r="K210" s="17"/>
      <c r="L210" s="17"/>
      <c r="M210" s="17">
        <f>SUM(C210:L210)</f>
        <v>460</v>
      </c>
      <c r="N210" s="49">
        <f>IF(COUNT(C210:L210),AVERAGE(C210:L210)," ")</f>
        <v>92</v>
      </c>
      <c r="O210" s="39"/>
    </row>
    <row r="211" spans="1:15" ht="12.75" customHeight="1">
      <c r="A211" s="16" t="s">
        <v>72</v>
      </c>
      <c r="B211" s="18">
        <v>94.6</v>
      </c>
      <c r="C211" s="17">
        <v>96</v>
      </c>
      <c r="D211" s="26">
        <v>92</v>
      </c>
      <c r="E211" s="26">
        <v>97</v>
      </c>
      <c r="F211" s="26">
        <v>95</v>
      </c>
      <c r="G211" s="26">
        <v>96</v>
      </c>
      <c r="H211" s="26"/>
      <c r="I211" s="26"/>
      <c r="J211" s="26"/>
      <c r="K211" s="26"/>
      <c r="L211" s="26"/>
      <c r="M211" s="17">
        <f>SUM(C211:L211)</f>
        <v>476</v>
      </c>
      <c r="N211" s="49">
        <f>IF(COUNT(C211:L211),AVERAGE(C211:L211)," ")</f>
        <v>95.2</v>
      </c>
      <c r="O211" s="39"/>
    </row>
    <row r="212" spans="1:15" ht="12.75" customHeight="1">
      <c r="A212" s="16" t="s">
        <v>97</v>
      </c>
      <c r="B212" s="17">
        <v>94.2</v>
      </c>
      <c r="C212" s="17">
        <v>95</v>
      </c>
      <c r="D212" s="26">
        <v>93</v>
      </c>
      <c r="E212" s="26">
        <v>96</v>
      </c>
      <c r="F212" s="26">
        <v>95</v>
      </c>
      <c r="G212" s="26">
        <v>95</v>
      </c>
      <c r="H212" s="26"/>
      <c r="I212" s="26"/>
      <c r="J212" s="26"/>
      <c r="K212" s="26"/>
      <c r="L212" s="26"/>
      <c r="M212" s="17">
        <f>SUM(C212:L212)</f>
        <v>474</v>
      </c>
      <c r="N212" s="49">
        <f>IF(COUNT(C212:L212),AVERAGE(C212:L212)," ")</f>
        <v>94.8</v>
      </c>
      <c r="O212" s="39"/>
    </row>
    <row r="213" spans="1:15" ht="12.75" customHeight="1">
      <c r="A213" s="6"/>
      <c r="B213" s="18">
        <f aca="true" t="shared" si="29" ref="B213:L213">SUM(B209:B212)</f>
        <v>381.09999999999997</v>
      </c>
      <c r="C213" s="17">
        <f t="shared" si="29"/>
        <v>381</v>
      </c>
      <c r="D213" s="17">
        <f t="shared" si="29"/>
        <v>373</v>
      </c>
      <c r="E213" s="17">
        <f t="shared" si="29"/>
        <v>382</v>
      </c>
      <c r="F213" s="17">
        <f t="shared" si="29"/>
        <v>382</v>
      </c>
      <c r="G213" s="17">
        <f t="shared" si="29"/>
        <v>378</v>
      </c>
      <c r="H213" s="17">
        <f t="shared" si="29"/>
        <v>0</v>
      </c>
      <c r="I213" s="17">
        <f t="shared" si="29"/>
        <v>0</v>
      </c>
      <c r="J213" s="17">
        <f t="shared" si="29"/>
        <v>0</v>
      </c>
      <c r="K213" s="17">
        <f t="shared" si="29"/>
        <v>0</v>
      </c>
      <c r="L213" s="17">
        <f t="shared" si="29"/>
        <v>0</v>
      </c>
      <c r="M213" s="17">
        <f>SUM(C213:L213)</f>
        <v>1896</v>
      </c>
      <c r="N213" s="17"/>
      <c r="O213" s="39"/>
    </row>
    <row r="214" spans="1:15" ht="12.75" customHeight="1">
      <c r="A214" s="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39"/>
    </row>
    <row r="215" spans="1:15" ht="12.75" customHeight="1">
      <c r="A215" s="6"/>
      <c r="B215" s="17"/>
      <c r="C215" s="17"/>
      <c r="D215" s="22" t="s">
        <v>7</v>
      </c>
      <c r="E215" s="19" t="s">
        <v>8</v>
      </c>
      <c r="F215" s="19" t="s">
        <v>9</v>
      </c>
      <c r="G215" s="19" t="s">
        <v>10</v>
      </c>
      <c r="H215" s="19" t="s">
        <v>11</v>
      </c>
      <c r="I215" s="19" t="s">
        <v>12</v>
      </c>
      <c r="J215" s="17"/>
      <c r="K215" s="17"/>
      <c r="L215" s="17"/>
      <c r="M215" s="17"/>
      <c r="N215" s="17"/>
      <c r="O215" s="39"/>
    </row>
    <row r="216" spans="1:15" ht="12.75" customHeight="1">
      <c r="A216" s="15" t="str">
        <f>+A189</f>
        <v>Bodmin A</v>
      </c>
      <c r="B216" s="17"/>
      <c r="C216" s="17"/>
      <c r="D216" s="26">
        <f>+J182</f>
        <v>5</v>
      </c>
      <c r="E216" s="26">
        <v>4</v>
      </c>
      <c r="F216" s="26">
        <v>0</v>
      </c>
      <c r="G216" s="26">
        <v>1</v>
      </c>
      <c r="H216" s="26">
        <f>+E216*2+F216</f>
        <v>8</v>
      </c>
      <c r="I216" s="26">
        <f>+M194</f>
        <v>1940</v>
      </c>
      <c r="J216" s="17"/>
      <c r="K216" s="17"/>
      <c r="L216" s="17"/>
      <c r="M216" s="17"/>
      <c r="N216" s="17"/>
      <c r="O216" s="39"/>
    </row>
    <row r="217" spans="1:15" ht="12.75" customHeight="1">
      <c r="A217" s="15" t="str">
        <f>+A202</f>
        <v>Liskeard </v>
      </c>
      <c r="B217" s="17"/>
      <c r="C217" s="17"/>
      <c r="D217" s="26">
        <f>+J182</f>
        <v>5</v>
      </c>
      <c r="E217" s="26">
        <v>3</v>
      </c>
      <c r="F217" s="26">
        <v>1</v>
      </c>
      <c r="G217" s="26">
        <v>1</v>
      </c>
      <c r="H217" s="26">
        <f>+E217*2+F217</f>
        <v>7</v>
      </c>
      <c r="I217" s="26">
        <f>+M207</f>
        <v>1917</v>
      </c>
      <c r="J217" s="17"/>
      <c r="K217" s="17"/>
      <c r="L217" s="17"/>
      <c r="M217" s="17"/>
      <c r="N217" s="17"/>
      <c r="O217" s="39"/>
    </row>
    <row r="218" spans="1:15" ht="12.75" customHeight="1">
      <c r="A218" s="15" t="str">
        <f>+A195</f>
        <v>City of Truro B</v>
      </c>
      <c r="B218" s="17"/>
      <c r="C218" s="17"/>
      <c r="D218" s="26">
        <f>+J182</f>
        <v>5</v>
      </c>
      <c r="E218" s="26">
        <v>2</v>
      </c>
      <c r="F218" s="26">
        <v>1</v>
      </c>
      <c r="G218" s="26">
        <v>2</v>
      </c>
      <c r="H218" s="26">
        <f>+E218*2+F218</f>
        <v>5</v>
      </c>
      <c r="I218" s="26">
        <f>+M201</f>
        <v>1911</v>
      </c>
      <c r="J218" s="17"/>
      <c r="K218" s="17"/>
      <c r="L218" s="17"/>
      <c r="M218" s="17"/>
      <c r="N218" s="17"/>
      <c r="O218" s="39"/>
    </row>
    <row r="219" spans="1:15" ht="12.75" customHeight="1">
      <c r="A219" s="15" t="str">
        <f>+A208</f>
        <v>Helston A</v>
      </c>
      <c r="B219" s="17"/>
      <c r="C219" s="17"/>
      <c r="D219" s="26">
        <f>+J182</f>
        <v>5</v>
      </c>
      <c r="E219" s="26">
        <v>0</v>
      </c>
      <c r="F219" s="26">
        <v>0</v>
      </c>
      <c r="G219" s="26">
        <v>5</v>
      </c>
      <c r="H219" s="26">
        <f>+E219*2+F219</f>
        <v>0</v>
      </c>
      <c r="I219" s="26">
        <f>+M213</f>
        <v>1896</v>
      </c>
      <c r="J219" s="17"/>
      <c r="K219" s="17"/>
      <c r="L219" s="17"/>
      <c r="M219" s="17"/>
      <c r="N219" s="17"/>
      <c r="O219" s="39"/>
    </row>
    <row r="220" spans="1:15" ht="12.75" customHeight="1">
      <c r="A220" s="39"/>
      <c r="B220" s="65"/>
      <c r="C220" s="35"/>
      <c r="D220" s="38"/>
      <c r="E220" s="38"/>
      <c r="F220" s="38"/>
      <c r="G220" s="77"/>
      <c r="H220" s="38"/>
      <c r="I220" s="38"/>
      <c r="J220" s="38"/>
      <c r="K220" s="38"/>
      <c r="L220" s="38"/>
      <c r="M220" s="35"/>
      <c r="N220" s="66"/>
      <c r="O220" s="39"/>
    </row>
    <row r="221" spans="1:15" ht="12.75" customHeight="1">
      <c r="A221" s="39"/>
      <c r="B221" s="36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66"/>
      <c r="O221" s="39"/>
    </row>
    <row r="222" spans="1:15" ht="12.75" customHeight="1">
      <c r="A222" s="8"/>
      <c r="B222" s="8"/>
      <c r="E222" s="48" t="s">
        <v>5</v>
      </c>
      <c r="O222" s="39"/>
    </row>
    <row r="223" spans="1:15" ht="12.75" customHeight="1">
      <c r="A223" s="8"/>
      <c r="B223" s="8"/>
      <c r="F223" s="48" t="s">
        <v>6</v>
      </c>
      <c r="O223" s="39"/>
    </row>
    <row r="224" spans="5:15" ht="12.75" customHeight="1">
      <c r="E224" s="1"/>
      <c r="G224" s="48" t="s">
        <v>4</v>
      </c>
      <c r="O224" s="39"/>
    </row>
    <row r="225" spans="7:15" ht="12.75" customHeight="1">
      <c r="G225" s="48" t="s">
        <v>40</v>
      </c>
      <c r="O225" s="39"/>
    </row>
    <row r="226" spans="6:15" ht="12.75" customHeight="1">
      <c r="F226" s="48" t="s">
        <v>25</v>
      </c>
      <c r="J226" s="13">
        <v>6</v>
      </c>
      <c r="O226" s="39"/>
    </row>
    <row r="227" spans="4:15" ht="12.75" customHeight="1">
      <c r="D227" s="4"/>
      <c r="E227" s="4"/>
      <c r="F227" s="2"/>
      <c r="O227" s="39"/>
    </row>
    <row r="228" spans="1:15" ht="12.75" customHeight="1">
      <c r="A228" s="2"/>
      <c r="B228" s="2" t="str">
        <f>+A233</f>
        <v>Bodmin A</v>
      </c>
      <c r="C228" s="9"/>
      <c r="D228" s="4"/>
      <c r="E228" s="4"/>
      <c r="F228" s="13">
        <f>+H238</f>
        <v>385</v>
      </c>
      <c r="H228" s="48" t="s">
        <v>141</v>
      </c>
      <c r="J228" s="2" t="str">
        <f>+A239</f>
        <v>City of Truro B</v>
      </c>
      <c r="K228" s="11"/>
      <c r="L228" s="7"/>
      <c r="M228" s="7"/>
      <c r="N228" s="13">
        <f>+H245</f>
        <v>383</v>
      </c>
      <c r="O228" s="39"/>
    </row>
    <row r="229" spans="1:15" ht="12.75" customHeight="1">
      <c r="A229" s="2"/>
      <c r="B229" s="2"/>
      <c r="C229" s="10"/>
      <c r="D229" s="4"/>
      <c r="E229" s="4"/>
      <c r="F229" s="2"/>
      <c r="H229" s="10"/>
      <c r="I229" s="2"/>
      <c r="J229" s="2"/>
      <c r="L229" s="2"/>
      <c r="M229" s="2"/>
      <c r="N229" s="2"/>
      <c r="O229" s="39"/>
    </row>
    <row r="230" spans="1:15" ht="12.75" customHeight="1">
      <c r="A230" s="6"/>
      <c r="B230" s="10" t="str">
        <f>+A246</f>
        <v>Liskeard </v>
      </c>
      <c r="D230" s="5"/>
      <c r="E230" s="5"/>
      <c r="F230" s="13">
        <f>+H251</f>
        <v>379</v>
      </c>
      <c r="H230" s="48" t="s">
        <v>143</v>
      </c>
      <c r="J230" s="2" t="str">
        <f>+A252</f>
        <v>Helston A</v>
      </c>
      <c r="L230" s="2"/>
      <c r="M230" s="2"/>
      <c r="N230" s="13">
        <f>+H257</f>
        <v>388</v>
      </c>
      <c r="O230" s="39"/>
    </row>
    <row r="231" spans="1:15" ht="12.75" customHeight="1">
      <c r="A231" s="59"/>
      <c r="B231" s="6"/>
      <c r="C231" s="11"/>
      <c r="D231" s="7"/>
      <c r="E231" s="7"/>
      <c r="F231" s="5"/>
      <c r="G231" s="5"/>
      <c r="H231" s="12"/>
      <c r="I231" s="5"/>
      <c r="J231" s="5"/>
      <c r="K231" s="5"/>
      <c r="L231" s="5"/>
      <c r="M231" s="5"/>
      <c r="N231" s="5"/>
      <c r="O231" s="39"/>
    </row>
    <row r="232" spans="1:15" ht="12.75" customHeight="1">
      <c r="A232" s="6"/>
      <c r="B232" s="4" t="s">
        <v>1</v>
      </c>
      <c r="C232" s="10" t="s">
        <v>3</v>
      </c>
      <c r="D232" s="7"/>
      <c r="E232" s="7"/>
      <c r="F232" s="5"/>
      <c r="G232" s="5"/>
      <c r="H232" s="12"/>
      <c r="I232" s="5"/>
      <c r="J232" s="5"/>
      <c r="K232" s="5"/>
      <c r="L232" s="5"/>
      <c r="M232" s="5"/>
      <c r="N232" s="5"/>
      <c r="O232" s="39"/>
    </row>
    <row r="233" spans="1:15" ht="12.75" customHeight="1">
      <c r="A233" s="3" t="s">
        <v>33</v>
      </c>
      <c r="B233" s="4" t="s">
        <v>0</v>
      </c>
      <c r="C233" s="7">
        <v>1</v>
      </c>
      <c r="D233" s="7">
        <v>2</v>
      </c>
      <c r="E233" s="7">
        <v>3</v>
      </c>
      <c r="F233" s="7">
        <v>4</v>
      </c>
      <c r="G233" s="7">
        <v>5</v>
      </c>
      <c r="H233" s="7">
        <v>6</v>
      </c>
      <c r="I233" s="7">
        <v>7</v>
      </c>
      <c r="J233" s="7">
        <v>8</v>
      </c>
      <c r="K233" s="7">
        <v>9</v>
      </c>
      <c r="L233" s="7">
        <v>10</v>
      </c>
      <c r="M233" s="14" t="s">
        <v>2</v>
      </c>
      <c r="N233" s="14" t="s">
        <v>0</v>
      </c>
      <c r="O233" s="39"/>
    </row>
    <row r="234" spans="1:15" ht="12.75" customHeight="1">
      <c r="A234" t="s">
        <v>58</v>
      </c>
      <c r="B234" s="34">
        <v>97.5</v>
      </c>
      <c r="C234" s="17">
        <v>98</v>
      </c>
      <c r="D234" s="17">
        <v>98</v>
      </c>
      <c r="E234" s="17">
        <v>96</v>
      </c>
      <c r="F234" s="13">
        <v>100</v>
      </c>
      <c r="G234" s="17">
        <v>97</v>
      </c>
      <c r="H234" s="17">
        <v>94</v>
      </c>
      <c r="I234" s="17"/>
      <c r="J234" s="17"/>
      <c r="K234" s="17"/>
      <c r="L234" s="17"/>
      <c r="M234" s="17">
        <f>SUM(C234:L234)</f>
        <v>583</v>
      </c>
      <c r="N234" s="49">
        <f>IF(COUNT(C234:L234),AVERAGE(C234:L234)," ")</f>
        <v>97.16666666666667</v>
      </c>
      <c r="O234" s="39"/>
    </row>
    <row r="235" spans="1:15" ht="12.75" customHeight="1">
      <c r="A235" t="s">
        <v>57</v>
      </c>
      <c r="B235" s="34">
        <v>96.5</v>
      </c>
      <c r="C235" s="28">
        <v>97</v>
      </c>
      <c r="D235" s="17">
        <v>98</v>
      </c>
      <c r="E235" s="17">
        <v>99</v>
      </c>
      <c r="F235" s="17">
        <v>98</v>
      </c>
      <c r="G235" s="17">
        <v>95</v>
      </c>
      <c r="H235" s="17">
        <v>98</v>
      </c>
      <c r="I235" s="17"/>
      <c r="J235" s="17"/>
      <c r="K235" s="17"/>
      <c r="L235" s="17"/>
      <c r="M235" s="17">
        <f>SUM(C235:L235)</f>
        <v>585</v>
      </c>
      <c r="N235" s="49">
        <f>IF(COUNT(C235:L235),AVERAGE(C235:L235)," ")</f>
        <v>97.5</v>
      </c>
      <c r="O235" s="39"/>
    </row>
    <row r="236" spans="1:15" ht="12.75" customHeight="1">
      <c r="A236" t="s">
        <v>59</v>
      </c>
      <c r="B236" s="34">
        <v>96.1</v>
      </c>
      <c r="C236" s="28">
        <v>97</v>
      </c>
      <c r="D236" s="26">
        <v>96</v>
      </c>
      <c r="E236" s="26">
        <v>97</v>
      </c>
      <c r="F236" s="26">
        <v>99</v>
      </c>
      <c r="G236" s="26">
        <v>92</v>
      </c>
      <c r="H236" s="26">
        <v>95</v>
      </c>
      <c r="I236" s="26"/>
      <c r="J236" s="26"/>
      <c r="K236" s="26"/>
      <c r="L236" s="26"/>
      <c r="M236" s="17">
        <f>SUM(C236:L236)</f>
        <v>576</v>
      </c>
      <c r="N236" s="49">
        <f>IF(COUNT(C236:L236),AVERAGE(C236:L236)," ")</f>
        <v>96</v>
      </c>
      <c r="O236" s="39"/>
    </row>
    <row r="237" spans="1:15" ht="12.75" customHeight="1">
      <c r="A237" t="s">
        <v>60</v>
      </c>
      <c r="B237" s="34">
        <v>95.1</v>
      </c>
      <c r="C237" s="17">
        <v>98</v>
      </c>
      <c r="D237" s="26">
        <v>98</v>
      </c>
      <c r="E237" s="26">
        <v>97</v>
      </c>
      <c r="F237" s="26">
        <v>96</v>
      </c>
      <c r="G237" s="47">
        <v>94</v>
      </c>
      <c r="H237" s="26">
        <v>98</v>
      </c>
      <c r="I237" s="26"/>
      <c r="J237" s="26"/>
      <c r="K237" s="26"/>
      <c r="L237" s="26"/>
      <c r="M237" s="17">
        <f>SUM(C237:L237)</f>
        <v>581</v>
      </c>
      <c r="N237" s="49">
        <f>IF(COUNT(C237:L237),AVERAGE(C237:L237)," ")</f>
        <v>96.83333333333333</v>
      </c>
      <c r="O237" s="39"/>
    </row>
    <row r="238" spans="2:15" ht="12.75" customHeight="1">
      <c r="B238" s="18">
        <f aca="true" t="shared" si="30" ref="B238:L238">SUM(B234:B237)</f>
        <v>385.20000000000005</v>
      </c>
      <c r="C238" s="17">
        <f t="shared" si="30"/>
        <v>390</v>
      </c>
      <c r="D238" s="17">
        <f t="shared" si="30"/>
        <v>390</v>
      </c>
      <c r="E238" s="17">
        <f t="shared" si="30"/>
        <v>389</v>
      </c>
      <c r="F238" s="17">
        <f t="shared" si="30"/>
        <v>393</v>
      </c>
      <c r="G238" s="17">
        <f t="shared" si="30"/>
        <v>378</v>
      </c>
      <c r="H238" s="17">
        <f t="shared" si="30"/>
        <v>385</v>
      </c>
      <c r="I238" s="17">
        <f t="shared" si="30"/>
        <v>0</v>
      </c>
      <c r="J238" s="17">
        <f t="shared" si="30"/>
        <v>0</v>
      </c>
      <c r="K238" s="17">
        <f t="shared" si="30"/>
        <v>0</v>
      </c>
      <c r="L238" s="17">
        <f t="shared" si="30"/>
        <v>0</v>
      </c>
      <c r="M238" s="17">
        <f>SUM(C238:L238)</f>
        <v>2325</v>
      </c>
      <c r="N238" s="49"/>
      <c r="O238" s="39"/>
    </row>
    <row r="239" spans="1:15" ht="12.75" customHeight="1">
      <c r="A239" s="3" t="s">
        <v>28</v>
      </c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49" t="str">
        <f aca="true" t="shared" si="31" ref="N239:N244">IF(COUNT(C239:L239),AVERAGE(C239:L239)," ")</f>
        <v> </v>
      </c>
      <c r="O239" s="39"/>
    </row>
    <row r="240" spans="1:15" ht="12.75" customHeight="1">
      <c r="A240" s="16" t="s">
        <v>61</v>
      </c>
      <c r="B240" s="17">
        <v>96.2</v>
      </c>
      <c r="C240" s="28"/>
      <c r="D240" s="28"/>
      <c r="E240" s="17"/>
      <c r="F240" s="17"/>
      <c r="G240" s="17"/>
      <c r="H240" s="17"/>
      <c r="I240" s="17"/>
      <c r="J240" s="17"/>
      <c r="K240" s="17"/>
      <c r="L240" s="17"/>
      <c r="M240" s="17">
        <f aca="true" t="shared" si="32" ref="M240:M245">SUM(C240:L240)</f>
        <v>0</v>
      </c>
      <c r="N240" s="49" t="str">
        <f t="shared" si="31"/>
        <v> </v>
      </c>
      <c r="O240" s="39"/>
    </row>
    <row r="241" spans="1:15" ht="12.75" customHeight="1">
      <c r="A241" s="16" t="s">
        <v>62</v>
      </c>
      <c r="B241" s="18">
        <v>96.1</v>
      </c>
      <c r="C241" s="17">
        <v>97</v>
      </c>
      <c r="D241" s="17">
        <v>96</v>
      </c>
      <c r="E241" s="17">
        <v>96</v>
      </c>
      <c r="F241" s="17">
        <v>97</v>
      </c>
      <c r="G241" s="17">
        <v>98</v>
      </c>
      <c r="H241" s="17">
        <v>98</v>
      </c>
      <c r="I241" s="17"/>
      <c r="J241" s="17"/>
      <c r="K241" s="17"/>
      <c r="L241" s="17"/>
      <c r="M241" s="17">
        <f t="shared" si="32"/>
        <v>582</v>
      </c>
      <c r="N241" s="49">
        <f t="shared" si="31"/>
        <v>97</v>
      </c>
      <c r="O241" s="39"/>
    </row>
    <row r="242" spans="1:15" ht="12.75" customHeight="1">
      <c r="A242" s="16" t="s">
        <v>63</v>
      </c>
      <c r="B242" s="28">
        <v>95.7</v>
      </c>
      <c r="C242" s="17">
        <v>96</v>
      </c>
      <c r="D242" s="26">
        <v>94</v>
      </c>
      <c r="E242" s="26">
        <v>97</v>
      </c>
      <c r="F242" s="26">
        <v>94</v>
      </c>
      <c r="G242" s="26">
        <v>98</v>
      </c>
      <c r="H242" s="26">
        <v>97</v>
      </c>
      <c r="I242" s="26"/>
      <c r="J242" s="26"/>
      <c r="K242" s="26"/>
      <c r="L242" s="26"/>
      <c r="M242" s="17">
        <f t="shared" si="32"/>
        <v>576</v>
      </c>
      <c r="N242" s="49">
        <f t="shared" si="31"/>
        <v>96</v>
      </c>
      <c r="O242" s="39"/>
    </row>
    <row r="243" spans="1:15" ht="12.75" customHeight="1">
      <c r="A243" s="16" t="s">
        <v>64</v>
      </c>
      <c r="B243" s="28">
        <v>95.6</v>
      </c>
      <c r="C243" s="17">
        <v>94</v>
      </c>
      <c r="D243" s="26">
        <v>97</v>
      </c>
      <c r="E243" s="26">
        <v>96</v>
      </c>
      <c r="F243" s="26">
        <v>94</v>
      </c>
      <c r="G243" s="26">
        <v>97</v>
      </c>
      <c r="H243" s="26">
        <v>96</v>
      </c>
      <c r="I243" s="26"/>
      <c r="J243" s="26"/>
      <c r="K243" s="26"/>
      <c r="L243" s="26"/>
      <c r="M243" s="17">
        <f t="shared" si="32"/>
        <v>574</v>
      </c>
      <c r="N243" s="49">
        <f t="shared" si="31"/>
        <v>95.66666666666667</v>
      </c>
      <c r="O243" s="39"/>
    </row>
    <row r="244" spans="1:15" ht="12.75" customHeight="1">
      <c r="A244" s="16" t="s">
        <v>73</v>
      </c>
      <c r="B244" s="28">
        <v>95.4</v>
      </c>
      <c r="C244" s="17">
        <v>94</v>
      </c>
      <c r="D244" s="26">
        <v>94</v>
      </c>
      <c r="E244" s="26">
        <v>95</v>
      </c>
      <c r="F244" s="26">
        <v>93</v>
      </c>
      <c r="G244" s="26">
        <v>94</v>
      </c>
      <c r="H244" s="26">
        <v>92</v>
      </c>
      <c r="I244" s="26"/>
      <c r="J244" s="26"/>
      <c r="K244" s="26"/>
      <c r="L244" s="26"/>
      <c r="M244" s="17">
        <f t="shared" si="32"/>
        <v>562</v>
      </c>
      <c r="N244" s="49">
        <f t="shared" si="31"/>
        <v>93.66666666666667</v>
      </c>
      <c r="O244" s="39"/>
    </row>
    <row r="245" spans="2:15" ht="12.75" customHeight="1">
      <c r="B245" s="5">
        <f aca="true" t="shared" si="33" ref="B245:L245">SUM(B240:B244)</f>
        <v>479</v>
      </c>
      <c r="C245" s="17">
        <f t="shared" si="33"/>
        <v>381</v>
      </c>
      <c r="D245" s="17">
        <f t="shared" si="33"/>
        <v>381</v>
      </c>
      <c r="E245" s="17">
        <f t="shared" si="33"/>
        <v>384</v>
      </c>
      <c r="F245" s="17">
        <f t="shared" si="33"/>
        <v>378</v>
      </c>
      <c r="G245" s="17">
        <f t="shared" si="33"/>
        <v>387</v>
      </c>
      <c r="H245" s="17">
        <f t="shared" si="33"/>
        <v>383</v>
      </c>
      <c r="I245" s="17">
        <f t="shared" si="33"/>
        <v>0</v>
      </c>
      <c r="J245" s="17">
        <f t="shared" si="33"/>
        <v>0</v>
      </c>
      <c r="K245" s="17">
        <f t="shared" si="33"/>
        <v>0</v>
      </c>
      <c r="L245" s="17">
        <f t="shared" si="33"/>
        <v>0</v>
      </c>
      <c r="M245" s="17">
        <f t="shared" si="32"/>
        <v>2294</v>
      </c>
      <c r="N245" s="49"/>
      <c r="O245" s="39"/>
    </row>
    <row r="246" spans="1:15" ht="12.75" customHeight="1">
      <c r="A246" s="29" t="s">
        <v>65</v>
      </c>
      <c r="B246" s="19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49" t="str">
        <f>IF(COUNT(C246:L246),AVERAGE(C246:L246)," ")</f>
        <v> </v>
      </c>
      <c r="O246" s="39"/>
    </row>
    <row r="247" spans="1:15" ht="12.75" customHeight="1">
      <c r="A247" s="16" t="s">
        <v>66</v>
      </c>
      <c r="B247" s="17">
        <v>96.5</v>
      </c>
      <c r="C247" s="28">
        <v>96</v>
      </c>
      <c r="D247" s="17">
        <v>95</v>
      </c>
      <c r="E247" s="17">
        <v>97</v>
      </c>
      <c r="F247" s="17">
        <v>96</v>
      </c>
      <c r="G247" s="17">
        <v>98</v>
      </c>
      <c r="H247" s="17">
        <v>97</v>
      </c>
      <c r="I247" s="17"/>
      <c r="J247" s="17"/>
      <c r="K247" s="17"/>
      <c r="L247" s="17"/>
      <c r="M247" s="17">
        <f>SUM(C247:L247)</f>
        <v>579</v>
      </c>
      <c r="N247" s="49">
        <f>IF(COUNT(C247:L247),AVERAGE(C247:L247)," ")</f>
        <v>96.5</v>
      </c>
      <c r="O247" s="39"/>
    </row>
    <row r="248" spans="1:15" ht="12.75" customHeight="1">
      <c r="A248" s="16" t="s">
        <v>67</v>
      </c>
      <c r="B248" s="18">
        <v>96.2</v>
      </c>
      <c r="C248" s="17">
        <v>98</v>
      </c>
      <c r="D248" s="17">
        <v>98</v>
      </c>
      <c r="E248" s="17">
        <v>97</v>
      </c>
      <c r="F248" s="17">
        <v>96</v>
      </c>
      <c r="G248" s="17">
        <v>96</v>
      </c>
      <c r="H248" s="17">
        <v>97</v>
      </c>
      <c r="I248" s="17"/>
      <c r="J248" s="17"/>
      <c r="K248" s="17"/>
      <c r="L248" s="17"/>
      <c r="M248" s="17">
        <f>SUM(C248:L248)</f>
        <v>582</v>
      </c>
      <c r="N248" s="49">
        <f>IF(COUNT(C248:L248),AVERAGE(C248:L248)," ")</f>
        <v>97</v>
      </c>
      <c r="O248" s="39"/>
    </row>
    <row r="249" spans="1:15" ht="12.75" customHeight="1">
      <c r="A249" s="16" t="s">
        <v>68</v>
      </c>
      <c r="B249" s="18">
        <v>94.6</v>
      </c>
      <c r="C249" s="35">
        <v>97</v>
      </c>
      <c r="D249" s="26">
        <v>93</v>
      </c>
      <c r="E249" s="26">
        <v>98</v>
      </c>
      <c r="F249" s="26">
        <v>92</v>
      </c>
      <c r="G249" s="26">
        <v>95</v>
      </c>
      <c r="H249" s="26">
        <v>93</v>
      </c>
      <c r="I249" s="26"/>
      <c r="J249" s="26"/>
      <c r="K249" s="26"/>
      <c r="L249" s="26"/>
      <c r="M249" s="17">
        <f>SUM(C249:L249)</f>
        <v>568</v>
      </c>
      <c r="N249" s="49">
        <f>IF(COUNT(C249:L249),AVERAGE(C249:L249)," ")</f>
        <v>94.66666666666667</v>
      </c>
      <c r="O249" s="39"/>
    </row>
    <row r="250" spans="1:15" ht="12.75" customHeight="1">
      <c r="A250" s="16" t="s">
        <v>69</v>
      </c>
      <c r="B250" s="17">
        <v>94.4</v>
      </c>
      <c r="C250" s="17">
        <v>95</v>
      </c>
      <c r="D250" s="26">
        <v>95</v>
      </c>
      <c r="E250" s="26">
        <v>96</v>
      </c>
      <c r="F250" s="26">
        <v>94</v>
      </c>
      <c r="G250" s="47">
        <v>95</v>
      </c>
      <c r="H250" s="26">
        <v>92</v>
      </c>
      <c r="I250" s="26"/>
      <c r="J250" s="26"/>
      <c r="K250" s="26"/>
      <c r="L250" s="26"/>
      <c r="M250" s="17">
        <f>SUM(C250:L250)</f>
        <v>567</v>
      </c>
      <c r="N250" s="49">
        <f>IF(COUNT(C250:L250),AVERAGE(C250:L250)," ")</f>
        <v>94.5</v>
      </c>
      <c r="O250" s="39"/>
    </row>
    <row r="251" spans="1:15" ht="12.75" customHeight="1">
      <c r="A251" s="16"/>
      <c r="B251" s="17">
        <f aca="true" t="shared" si="34" ref="B251:L251">SUM(B247:B250)</f>
        <v>381.69999999999993</v>
      </c>
      <c r="C251" s="17">
        <f t="shared" si="34"/>
        <v>386</v>
      </c>
      <c r="D251" s="17">
        <f t="shared" si="34"/>
        <v>381</v>
      </c>
      <c r="E251" s="17">
        <f t="shared" si="34"/>
        <v>388</v>
      </c>
      <c r="F251" s="17">
        <f t="shared" si="34"/>
        <v>378</v>
      </c>
      <c r="G251" s="17">
        <f t="shared" si="34"/>
        <v>384</v>
      </c>
      <c r="H251" s="17">
        <f t="shared" si="34"/>
        <v>379</v>
      </c>
      <c r="I251" s="17">
        <f t="shared" si="34"/>
        <v>0</v>
      </c>
      <c r="J251" s="17">
        <f t="shared" si="34"/>
        <v>0</v>
      </c>
      <c r="K251" s="17">
        <f t="shared" si="34"/>
        <v>0</v>
      </c>
      <c r="L251" s="17">
        <f t="shared" si="34"/>
        <v>0</v>
      </c>
      <c r="M251" s="17">
        <f>SUM(C251:L251)</f>
        <v>2296</v>
      </c>
      <c r="N251" s="49"/>
      <c r="O251" s="39"/>
    </row>
    <row r="252" spans="1:15" ht="12.75" customHeight="1">
      <c r="A252" s="29" t="s">
        <v>32</v>
      </c>
      <c r="B252" s="19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49" t="str">
        <f>IF(COUNT(C252:L252),AVERAGE(C252:L252)," ")</f>
        <v> </v>
      </c>
      <c r="O252" s="39"/>
    </row>
    <row r="253" spans="1:15" ht="12.75" customHeight="1">
      <c r="A253" s="16" t="s">
        <v>70</v>
      </c>
      <c r="B253" s="18">
        <v>97.7</v>
      </c>
      <c r="C253" s="17">
        <v>99</v>
      </c>
      <c r="D253" s="17">
        <v>96</v>
      </c>
      <c r="E253" s="17">
        <v>97</v>
      </c>
      <c r="F253" s="17">
        <v>98</v>
      </c>
      <c r="G253" s="28">
        <v>96</v>
      </c>
      <c r="H253" s="17">
        <v>98</v>
      </c>
      <c r="I253" s="17"/>
      <c r="J253" s="17"/>
      <c r="K253" s="17"/>
      <c r="L253" s="17"/>
      <c r="M253" s="17">
        <f>SUM(C253:L253)</f>
        <v>584</v>
      </c>
      <c r="N253" s="49">
        <f>IF(COUNT(C253:L253),AVERAGE(C253:L253)," ")</f>
        <v>97.33333333333333</v>
      </c>
      <c r="O253" s="39"/>
    </row>
    <row r="254" spans="1:15" ht="12.75" customHeight="1">
      <c r="A254" s="16" t="s">
        <v>71</v>
      </c>
      <c r="B254" s="17">
        <v>94.6</v>
      </c>
      <c r="C254" s="17">
        <v>91</v>
      </c>
      <c r="D254" s="17">
        <v>92</v>
      </c>
      <c r="E254" s="17">
        <v>92</v>
      </c>
      <c r="F254" s="17">
        <v>94</v>
      </c>
      <c r="G254" s="17">
        <v>91</v>
      </c>
      <c r="H254" s="17">
        <v>99</v>
      </c>
      <c r="I254" s="13"/>
      <c r="J254" s="17"/>
      <c r="K254" s="17"/>
      <c r="L254" s="17"/>
      <c r="M254" s="17">
        <f>SUM(C254:L254)</f>
        <v>559</v>
      </c>
      <c r="N254" s="49">
        <f>IF(COUNT(C254:L254),AVERAGE(C254:L254)," ")</f>
        <v>93.16666666666667</v>
      </c>
      <c r="O254" s="39"/>
    </row>
    <row r="255" spans="1:15" ht="12.75" customHeight="1">
      <c r="A255" s="16" t="s">
        <v>72</v>
      </c>
      <c r="B255" s="18">
        <v>94.6</v>
      </c>
      <c r="C255" s="17">
        <v>96</v>
      </c>
      <c r="D255" s="26">
        <v>92</v>
      </c>
      <c r="E255" s="26">
        <v>97</v>
      </c>
      <c r="F255" s="26">
        <v>95</v>
      </c>
      <c r="G255" s="26">
        <v>96</v>
      </c>
      <c r="H255" s="26">
        <v>97</v>
      </c>
      <c r="I255" s="26"/>
      <c r="J255" s="26"/>
      <c r="K255" s="26"/>
      <c r="L255" s="26"/>
      <c r="M255" s="17">
        <f>SUM(C255:L255)</f>
        <v>573</v>
      </c>
      <c r="N255" s="49">
        <f>IF(COUNT(C255:L255),AVERAGE(C255:L255)," ")</f>
        <v>95.5</v>
      </c>
      <c r="O255" s="39"/>
    </row>
    <row r="256" spans="1:15" ht="12.75" customHeight="1">
      <c r="A256" s="16" t="s">
        <v>97</v>
      </c>
      <c r="B256" s="17">
        <v>94.2</v>
      </c>
      <c r="C256" s="17">
        <v>95</v>
      </c>
      <c r="D256" s="26">
        <v>93</v>
      </c>
      <c r="E256" s="26">
        <v>96</v>
      </c>
      <c r="F256" s="26">
        <v>95</v>
      </c>
      <c r="G256" s="26">
        <v>95</v>
      </c>
      <c r="H256" s="26">
        <v>94</v>
      </c>
      <c r="I256" s="26"/>
      <c r="J256" s="26"/>
      <c r="K256" s="26"/>
      <c r="L256" s="26"/>
      <c r="M256" s="17">
        <f>SUM(C256:L256)</f>
        <v>568</v>
      </c>
      <c r="N256" s="49">
        <f>IF(COUNT(C256:L256),AVERAGE(C256:L256)," ")</f>
        <v>94.66666666666667</v>
      </c>
      <c r="O256" s="39"/>
    </row>
    <row r="257" spans="1:15" ht="12.75" customHeight="1">
      <c r="A257" s="6"/>
      <c r="B257" s="18">
        <f aca="true" t="shared" si="35" ref="B257:L257">SUM(B253:B256)</f>
        <v>381.09999999999997</v>
      </c>
      <c r="C257" s="17">
        <f t="shared" si="35"/>
        <v>381</v>
      </c>
      <c r="D257" s="17">
        <f t="shared" si="35"/>
        <v>373</v>
      </c>
      <c r="E257" s="17">
        <f t="shared" si="35"/>
        <v>382</v>
      </c>
      <c r="F257" s="17">
        <f t="shared" si="35"/>
        <v>382</v>
      </c>
      <c r="G257" s="17">
        <f t="shared" si="35"/>
        <v>378</v>
      </c>
      <c r="H257" s="17">
        <f t="shared" si="35"/>
        <v>388</v>
      </c>
      <c r="I257" s="17">
        <f t="shared" si="35"/>
        <v>0</v>
      </c>
      <c r="J257" s="17">
        <f t="shared" si="35"/>
        <v>0</v>
      </c>
      <c r="K257" s="17">
        <f t="shared" si="35"/>
        <v>0</v>
      </c>
      <c r="L257" s="17">
        <f t="shared" si="35"/>
        <v>0</v>
      </c>
      <c r="M257" s="17">
        <f>SUM(C257:L257)</f>
        <v>2284</v>
      </c>
      <c r="N257" s="17"/>
      <c r="O257" s="39"/>
    </row>
    <row r="258" spans="1:15" ht="12.75" customHeight="1">
      <c r="A258" s="6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39"/>
    </row>
    <row r="259" spans="1:15" ht="12.75" customHeight="1">
      <c r="A259" s="6"/>
      <c r="B259" s="17"/>
      <c r="C259" s="17"/>
      <c r="D259" s="22" t="s">
        <v>7</v>
      </c>
      <c r="E259" s="19" t="s">
        <v>8</v>
      </c>
      <c r="F259" s="19" t="s">
        <v>9</v>
      </c>
      <c r="G259" s="19" t="s">
        <v>10</v>
      </c>
      <c r="H259" s="19" t="s">
        <v>11</v>
      </c>
      <c r="I259" s="19" t="s">
        <v>12</v>
      </c>
      <c r="J259" s="17"/>
      <c r="K259" s="17"/>
      <c r="L259" s="17"/>
      <c r="M259" s="17"/>
      <c r="N259" s="17"/>
      <c r="O259" s="39"/>
    </row>
    <row r="260" spans="1:15" ht="12.75" customHeight="1">
      <c r="A260" s="15" t="str">
        <f>+A233</f>
        <v>Bodmin A</v>
      </c>
      <c r="B260" s="17"/>
      <c r="C260" s="17"/>
      <c r="D260" s="26">
        <f>+J226</f>
        <v>6</v>
      </c>
      <c r="E260" s="26">
        <v>5</v>
      </c>
      <c r="F260" s="26">
        <v>0</v>
      </c>
      <c r="G260" s="26">
        <v>1</v>
      </c>
      <c r="H260" s="26">
        <f>+E260*2+F260</f>
        <v>10</v>
      </c>
      <c r="I260" s="26">
        <f>+M238</f>
        <v>2325</v>
      </c>
      <c r="J260" s="17"/>
      <c r="K260" s="17"/>
      <c r="L260" s="17"/>
      <c r="M260" s="17"/>
      <c r="N260" s="17"/>
      <c r="O260" s="39"/>
    </row>
    <row r="261" spans="1:15" ht="12.75" customHeight="1">
      <c r="A261" s="15" t="str">
        <f>+A246</f>
        <v>Liskeard </v>
      </c>
      <c r="B261" s="17"/>
      <c r="C261" s="17"/>
      <c r="D261" s="26">
        <f>+J226</f>
        <v>6</v>
      </c>
      <c r="E261" s="26">
        <v>3</v>
      </c>
      <c r="F261" s="26">
        <v>1</v>
      </c>
      <c r="G261" s="26">
        <v>2</v>
      </c>
      <c r="H261" s="26">
        <f>+E261*2+F261</f>
        <v>7</v>
      </c>
      <c r="I261" s="26">
        <f>+M251</f>
        <v>2296</v>
      </c>
      <c r="J261" s="17"/>
      <c r="K261" s="17"/>
      <c r="L261" s="17"/>
      <c r="M261" s="17"/>
      <c r="N261" s="17"/>
      <c r="O261" s="39"/>
    </row>
    <row r="262" spans="1:15" ht="12.75" customHeight="1">
      <c r="A262" s="15" t="str">
        <f>+A239</f>
        <v>City of Truro B</v>
      </c>
      <c r="B262" s="17"/>
      <c r="C262" s="17"/>
      <c r="D262" s="26">
        <f>+J226</f>
        <v>6</v>
      </c>
      <c r="E262" s="26">
        <v>2</v>
      </c>
      <c r="F262" s="26">
        <v>1</v>
      </c>
      <c r="G262" s="26">
        <v>3</v>
      </c>
      <c r="H262" s="26">
        <f>+E262*2+F262</f>
        <v>5</v>
      </c>
      <c r="I262" s="26">
        <f>+M245</f>
        <v>2294</v>
      </c>
      <c r="J262" s="17"/>
      <c r="K262" s="17"/>
      <c r="L262" s="17"/>
      <c r="M262" s="17"/>
      <c r="N262" s="17"/>
      <c r="O262" s="39"/>
    </row>
    <row r="263" spans="1:15" ht="12.75" customHeight="1">
      <c r="A263" s="15" t="str">
        <f>+A252</f>
        <v>Helston A</v>
      </c>
      <c r="B263" s="17"/>
      <c r="C263" s="17"/>
      <c r="D263" s="26">
        <f>+J226</f>
        <v>6</v>
      </c>
      <c r="E263" s="26">
        <v>1</v>
      </c>
      <c r="F263" s="26">
        <v>0</v>
      </c>
      <c r="G263" s="26">
        <v>5</v>
      </c>
      <c r="H263" s="26">
        <f>+E263*2+F263</f>
        <v>2</v>
      </c>
      <c r="I263" s="26">
        <f>+M257</f>
        <v>2284</v>
      </c>
      <c r="J263" s="17"/>
      <c r="K263" s="17"/>
      <c r="L263" s="17"/>
      <c r="M263" s="17"/>
      <c r="N263" s="17"/>
      <c r="O263" s="39"/>
    </row>
    <row r="264" spans="1:15" ht="12.75" customHeight="1">
      <c r="A264" s="39"/>
      <c r="B264" s="65"/>
      <c r="C264" s="67"/>
      <c r="D264" s="38"/>
      <c r="E264" s="38"/>
      <c r="F264" s="38"/>
      <c r="G264" s="38"/>
      <c r="H264" s="38"/>
      <c r="I264" s="38"/>
      <c r="J264" s="38"/>
      <c r="K264" s="38"/>
      <c r="L264" s="38"/>
      <c r="M264" s="35"/>
      <c r="N264" s="36"/>
      <c r="O264" s="39"/>
    </row>
    <row r="265" spans="1:15" ht="12.75" customHeight="1">
      <c r="A265" s="39"/>
      <c r="B265" s="65"/>
      <c r="C265" s="35"/>
      <c r="D265" s="38"/>
      <c r="E265" s="38"/>
      <c r="F265" s="38"/>
      <c r="G265" s="77"/>
      <c r="H265" s="38"/>
      <c r="I265" s="38"/>
      <c r="J265" s="38"/>
      <c r="K265" s="38"/>
      <c r="L265" s="38"/>
      <c r="M265" s="35"/>
      <c r="N265" s="36"/>
      <c r="O265" s="39"/>
    </row>
    <row r="266" spans="1:15" ht="12.75" customHeight="1">
      <c r="A266" s="8"/>
      <c r="B266" s="8"/>
      <c r="E266" s="48" t="s">
        <v>5</v>
      </c>
      <c r="O266" s="39"/>
    </row>
    <row r="267" spans="1:15" ht="12.75" customHeight="1">
      <c r="A267" s="8"/>
      <c r="B267" s="8"/>
      <c r="F267" s="48" t="s">
        <v>6</v>
      </c>
      <c r="O267" s="39"/>
    </row>
    <row r="268" spans="5:15" ht="12.75" customHeight="1">
      <c r="E268" s="1"/>
      <c r="G268" s="48" t="s">
        <v>4</v>
      </c>
      <c r="O268" s="39"/>
    </row>
    <row r="269" spans="7:15" ht="12.75" customHeight="1">
      <c r="G269" s="48" t="s">
        <v>40</v>
      </c>
      <c r="O269" s="39"/>
    </row>
    <row r="270" spans="6:15" ht="12.75" customHeight="1">
      <c r="F270" s="48" t="s">
        <v>25</v>
      </c>
      <c r="J270" s="13">
        <v>7</v>
      </c>
      <c r="O270" s="39"/>
    </row>
    <row r="271" spans="4:15" ht="12.75" customHeight="1">
      <c r="D271" s="4"/>
      <c r="E271" s="4"/>
      <c r="F271" s="2"/>
      <c r="O271" s="39"/>
    </row>
    <row r="272" spans="1:15" ht="12.75" customHeight="1">
      <c r="A272" s="2"/>
      <c r="B272" s="2" t="str">
        <f>+A277</f>
        <v>Bodmin A</v>
      </c>
      <c r="C272" s="9"/>
      <c r="D272" s="4"/>
      <c r="E272" s="4"/>
      <c r="F272" s="13">
        <f>+I282</f>
        <v>383</v>
      </c>
      <c r="H272" s="48" t="s">
        <v>143</v>
      </c>
      <c r="J272" s="2" t="str">
        <f>+A296</f>
        <v>Helston A</v>
      </c>
      <c r="L272" s="2"/>
      <c r="M272" s="2"/>
      <c r="N272" s="13">
        <f>+I301</f>
        <v>384</v>
      </c>
      <c r="O272" s="39"/>
    </row>
    <row r="273" spans="1:15" ht="12.75" customHeight="1">
      <c r="A273" s="2"/>
      <c r="B273" s="2"/>
      <c r="C273" s="10"/>
      <c r="D273" s="4"/>
      <c r="E273" s="4"/>
      <c r="F273" s="2"/>
      <c r="H273" s="10"/>
      <c r="I273" s="2"/>
      <c r="J273" s="2"/>
      <c r="L273" s="2"/>
      <c r="M273" s="2"/>
      <c r="N273" s="2"/>
      <c r="O273" s="39"/>
    </row>
    <row r="274" spans="1:15" ht="12.75" customHeight="1">
      <c r="A274" s="6"/>
      <c r="B274" s="2" t="str">
        <f>+A283</f>
        <v>City of Truro B</v>
      </c>
      <c r="C274" s="11"/>
      <c r="D274" s="7"/>
      <c r="E274" s="7"/>
      <c r="F274" s="13">
        <f>+I289</f>
        <v>378</v>
      </c>
      <c r="H274" s="48" t="s">
        <v>143</v>
      </c>
      <c r="J274" s="10" t="str">
        <f>+A290</f>
        <v>Liskeard </v>
      </c>
      <c r="L274" s="5"/>
      <c r="M274" s="5"/>
      <c r="N274" s="13">
        <f>+I295</f>
        <v>384</v>
      </c>
      <c r="O274" s="39"/>
    </row>
    <row r="275" spans="1:15" ht="12.75" customHeight="1">
      <c r="A275" s="59"/>
      <c r="B275" s="6"/>
      <c r="C275" s="11"/>
      <c r="D275" s="7"/>
      <c r="E275" s="7"/>
      <c r="F275" s="5"/>
      <c r="G275" s="5"/>
      <c r="H275" s="12"/>
      <c r="I275" s="5"/>
      <c r="J275" s="5"/>
      <c r="K275" s="5"/>
      <c r="L275" s="5"/>
      <c r="M275" s="5"/>
      <c r="N275" s="5"/>
      <c r="O275" s="39"/>
    </row>
    <row r="276" spans="1:15" ht="12.75" customHeight="1">
      <c r="A276" s="6"/>
      <c r="B276" s="4" t="s">
        <v>1</v>
      </c>
      <c r="C276" s="10" t="s">
        <v>3</v>
      </c>
      <c r="D276" s="7"/>
      <c r="E276" s="7"/>
      <c r="F276" s="5"/>
      <c r="G276" s="5"/>
      <c r="H276" s="12"/>
      <c r="I276" s="5"/>
      <c r="J276" s="5"/>
      <c r="K276" s="5"/>
      <c r="L276" s="5"/>
      <c r="M276" s="5"/>
      <c r="N276" s="5"/>
      <c r="O276" s="39"/>
    </row>
    <row r="277" spans="1:15" ht="12.75" customHeight="1">
      <c r="A277" s="3" t="s">
        <v>33</v>
      </c>
      <c r="B277" s="4" t="s">
        <v>0</v>
      </c>
      <c r="C277" s="7">
        <v>1</v>
      </c>
      <c r="D277" s="7">
        <v>2</v>
      </c>
      <c r="E277" s="7">
        <v>3</v>
      </c>
      <c r="F277" s="7">
        <v>4</v>
      </c>
      <c r="G277" s="7">
        <v>5</v>
      </c>
      <c r="H277" s="7">
        <v>6</v>
      </c>
      <c r="I277" s="7">
        <v>7</v>
      </c>
      <c r="J277" s="7">
        <v>8</v>
      </c>
      <c r="K277" s="7">
        <v>9</v>
      </c>
      <c r="L277" s="7">
        <v>10</v>
      </c>
      <c r="M277" s="14" t="s">
        <v>2</v>
      </c>
      <c r="N277" s="14" t="s">
        <v>0</v>
      </c>
      <c r="O277" s="39"/>
    </row>
    <row r="278" spans="1:15" ht="12.75" customHeight="1">
      <c r="A278" t="s">
        <v>58</v>
      </c>
      <c r="B278" s="34">
        <v>97.5</v>
      </c>
      <c r="C278" s="17">
        <v>98</v>
      </c>
      <c r="D278" s="17">
        <v>98</v>
      </c>
      <c r="E278" s="17">
        <v>96</v>
      </c>
      <c r="F278" s="13">
        <v>100</v>
      </c>
      <c r="G278" s="17">
        <v>97</v>
      </c>
      <c r="H278" s="17">
        <v>94</v>
      </c>
      <c r="I278" s="17">
        <v>95</v>
      </c>
      <c r="J278" s="17"/>
      <c r="K278" s="17"/>
      <c r="L278" s="17"/>
      <c r="M278" s="17">
        <f>SUM(C278:L278)</f>
        <v>678</v>
      </c>
      <c r="N278" s="49">
        <f>IF(COUNT(C278:L278),AVERAGE(C278:L278)," ")</f>
        <v>96.85714285714286</v>
      </c>
      <c r="O278" s="39"/>
    </row>
    <row r="279" spans="1:15" ht="12.75" customHeight="1">
      <c r="A279" t="s">
        <v>57</v>
      </c>
      <c r="B279" s="34">
        <v>96.5</v>
      </c>
      <c r="C279" s="28">
        <v>97</v>
      </c>
      <c r="D279" s="17">
        <v>98</v>
      </c>
      <c r="E279" s="17">
        <v>99</v>
      </c>
      <c r="F279" s="17">
        <v>98</v>
      </c>
      <c r="G279" s="17">
        <v>95</v>
      </c>
      <c r="H279" s="17">
        <v>98</v>
      </c>
      <c r="I279" s="13">
        <v>100</v>
      </c>
      <c r="J279" s="17"/>
      <c r="K279" s="17"/>
      <c r="L279" s="17"/>
      <c r="M279" s="17">
        <f>SUM(C279:L279)</f>
        <v>685</v>
      </c>
      <c r="N279" s="49">
        <f>IF(COUNT(C279:L279),AVERAGE(C279:L279)," ")</f>
        <v>97.85714285714286</v>
      </c>
      <c r="O279" s="39"/>
    </row>
    <row r="280" spans="1:15" ht="12.75" customHeight="1">
      <c r="A280" t="s">
        <v>59</v>
      </c>
      <c r="B280" s="34">
        <v>96.1</v>
      </c>
      <c r="C280" s="28">
        <v>97</v>
      </c>
      <c r="D280" s="26">
        <v>96</v>
      </c>
      <c r="E280" s="26">
        <v>97</v>
      </c>
      <c r="F280" s="26">
        <v>99</v>
      </c>
      <c r="G280" s="26">
        <v>92</v>
      </c>
      <c r="H280" s="26">
        <v>95</v>
      </c>
      <c r="I280" s="26">
        <v>94</v>
      </c>
      <c r="J280" s="26"/>
      <c r="K280" s="26"/>
      <c r="L280" s="26"/>
      <c r="M280" s="17">
        <f>SUM(C280:L280)</f>
        <v>670</v>
      </c>
      <c r="N280" s="49">
        <f>IF(COUNT(C280:L280),AVERAGE(C280:L280)," ")</f>
        <v>95.71428571428571</v>
      </c>
      <c r="O280" s="39"/>
    </row>
    <row r="281" spans="1:15" ht="12.75" customHeight="1">
      <c r="A281" t="s">
        <v>60</v>
      </c>
      <c r="B281" s="34">
        <v>95.1</v>
      </c>
      <c r="C281" s="17">
        <v>98</v>
      </c>
      <c r="D281" s="26">
        <v>98</v>
      </c>
      <c r="E281" s="26">
        <v>97</v>
      </c>
      <c r="F281" s="26">
        <v>96</v>
      </c>
      <c r="G281" s="47">
        <v>94</v>
      </c>
      <c r="H281" s="26">
        <v>98</v>
      </c>
      <c r="I281" s="26">
        <v>94</v>
      </c>
      <c r="J281" s="26"/>
      <c r="K281" s="26"/>
      <c r="L281" s="26"/>
      <c r="M281" s="17">
        <f>SUM(C281:L281)</f>
        <v>675</v>
      </c>
      <c r="N281" s="49">
        <f>IF(COUNT(C281:L281),AVERAGE(C281:L281)," ")</f>
        <v>96.42857142857143</v>
      </c>
      <c r="O281" s="39"/>
    </row>
    <row r="282" spans="2:15" ht="12.75" customHeight="1">
      <c r="B282" s="18">
        <f aca="true" t="shared" si="36" ref="B282:L282">SUM(B278:B281)</f>
        <v>385.20000000000005</v>
      </c>
      <c r="C282" s="17">
        <f t="shared" si="36"/>
        <v>390</v>
      </c>
      <c r="D282" s="17">
        <f t="shared" si="36"/>
        <v>390</v>
      </c>
      <c r="E282" s="17">
        <f t="shared" si="36"/>
        <v>389</v>
      </c>
      <c r="F282" s="17">
        <f t="shared" si="36"/>
        <v>393</v>
      </c>
      <c r="G282" s="17">
        <f t="shared" si="36"/>
        <v>378</v>
      </c>
      <c r="H282" s="17">
        <f t="shared" si="36"/>
        <v>385</v>
      </c>
      <c r="I282" s="17">
        <f t="shared" si="36"/>
        <v>383</v>
      </c>
      <c r="J282" s="17">
        <f t="shared" si="36"/>
        <v>0</v>
      </c>
      <c r="K282" s="17">
        <f t="shared" si="36"/>
        <v>0</v>
      </c>
      <c r="L282" s="17">
        <f t="shared" si="36"/>
        <v>0</v>
      </c>
      <c r="M282" s="17">
        <f>SUM(C282:L282)</f>
        <v>2708</v>
      </c>
      <c r="N282" s="49"/>
      <c r="O282" s="39"/>
    </row>
    <row r="283" spans="1:15" ht="12.75" customHeight="1">
      <c r="A283" s="3" t="s">
        <v>28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49" t="str">
        <f aca="true" t="shared" si="37" ref="N283:N288">IF(COUNT(C283:L283),AVERAGE(C283:L283)," ")</f>
        <v> </v>
      </c>
      <c r="O283" s="39"/>
    </row>
    <row r="284" spans="1:15" ht="12.75" customHeight="1">
      <c r="A284" s="16" t="s">
        <v>61</v>
      </c>
      <c r="B284" s="17">
        <v>96.2</v>
      </c>
      <c r="C284" s="28"/>
      <c r="D284" s="28"/>
      <c r="E284" s="17"/>
      <c r="F284" s="17"/>
      <c r="G284" s="17"/>
      <c r="H284" s="17"/>
      <c r="I284" s="17"/>
      <c r="J284" s="17"/>
      <c r="K284" s="17"/>
      <c r="L284" s="17"/>
      <c r="M284" s="17">
        <f aca="true" t="shared" si="38" ref="M284:M289">SUM(C284:L284)</f>
        <v>0</v>
      </c>
      <c r="N284" s="49" t="str">
        <f t="shared" si="37"/>
        <v> </v>
      </c>
      <c r="O284" s="39"/>
    </row>
    <row r="285" spans="1:15" ht="12.75" customHeight="1">
      <c r="A285" s="16" t="s">
        <v>62</v>
      </c>
      <c r="B285" s="18">
        <v>96.1</v>
      </c>
      <c r="C285" s="17">
        <v>97</v>
      </c>
      <c r="D285" s="17">
        <v>96</v>
      </c>
      <c r="E285" s="17">
        <v>96</v>
      </c>
      <c r="F285" s="17">
        <v>97</v>
      </c>
      <c r="G285" s="17">
        <v>98</v>
      </c>
      <c r="H285" s="17">
        <v>98</v>
      </c>
      <c r="I285" s="17">
        <v>93</v>
      </c>
      <c r="J285" s="17"/>
      <c r="K285" s="17"/>
      <c r="L285" s="17"/>
      <c r="M285" s="17">
        <f t="shared" si="38"/>
        <v>675</v>
      </c>
      <c r="N285" s="49">
        <f t="shared" si="37"/>
        <v>96.42857142857143</v>
      </c>
      <c r="O285" s="39"/>
    </row>
    <row r="286" spans="1:15" ht="12.75" customHeight="1">
      <c r="A286" s="16" t="s">
        <v>63</v>
      </c>
      <c r="B286" s="28">
        <v>95.7</v>
      </c>
      <c r="C286" s="17">
        <v>96</v>
      </c>
      <c r="D286" s="26">
        <v>94</v>
      </c>
      <c r="E286" s="26">
        <v>97</v>
      </c>
      <c r="F286" s="26">
        <v>94</v>
      </c>
      <c r="G286" s="26">
        <v>98</v>
      </c>
      <c r="H286" s="26">
        <v>97</v>
      </c>
      <c r="I286" s="26">
        <v>95</v>
      </c>
      <c r="J286" s="26"/>
      <c r="K286" s="26"/>
      <c r="L286" s="26"/>
      <c r="M286" s="17">
        <f t="shared" si="38"/>
        <v>671</v>
      </c>
      <c r="N286" s="49">
        <f t="shared" si="37"/>
        <v>95.85714285714286</v>
      </c>
      <c r="O286" s="39"/>
    </row>
    <row r="287" spans="1:15" ht="12.75" customHeight="1">
      <c r="A287" s="16" t="s">
        <v>64</v>
      </c>
      <c r="B287" s="28">
        <v>95.6</v>
      </c>
      <c r="C287" s="17">
        <v>94</v>
      </c>
      <c r="D287" s="26">
        <v>97</v>
      </c>
      <c r="E287" s="26">
        <v>96</v>
      </c>
      <c r="F287" s="26">
        <v>94</v>
      </c>
      <c r="G287" s="26">
        <v>97</v>
      </c>
      <c r="H287" s="26">
        <v>96</v>
      </c>
      <c r="I287" s="26">
        <v>94</v>
      </c>
      <c r="J287" s="26"/>
      <c r="K287" s="26"/>
      <c r="L287" s="26"/>
      <c r="M287" s="17">
        <f t="shared" si="38"/>
        <v>668</v>
      </c>
      <c r="N287" s="49">
        <f t="shared" si="37"/>
        <v>95.42857142857143</v>
      </c>
      <c r="O287" s="39"/>
    </row>
    <row r="288" spans="1:15" ht="12.75" customHeight="1">
      <c r="A288" s="16" t="s">
        <v>73</v>
      </c>
      <c r="B288" s="28">
        <v>95.4</v>
      </c>
      <c r="C288" s="17">
        <v>94</v>
      </c>
      <c r="D288" s="26">
        <v>94</v>
      </c>
      <c r="E288" s="26">
        <v>95</v>
      </c>
      <c r="F288" s="26">
        <v>93</v>
      </c>
      <c r="G288" s="26">
        <v>94</v>
      </c>
      <c r="H288" s="26">
        <v>92</v>
      </c>
      <c r="I288" s="26">
        <v>96</v>
      </c>
      <c r="J288" s="26"/>
      <c r="K288" s="26"/>
      <c r="L288" s="26"/>
      <c r="M288" s="17">
        <f t="shared" si="38"/>
        <v>658</v>
      </c>
      <c r="N288" s="49">
        <f t="shared" si="37"/>
        <v>94</v>
      </c>
      <c r="O288" s="39"/>
    </row>
    <row r="289" spans="2:15" ht="12.75" customHeight="1">
      <c r="B289" s="5">
        <f aca="true" t="shared" si="39" ref="B289:L289">SUM(B284:B288)</f>
        <v>479</v>
      </c>
      <c r="C289" s="17">
        <f t="shared" si="39"/>
        <v>381</v>
      </c>
      <c r="D289" s="17">
        <f t="shared" si="39"/>
        <v>381</v>
      </c>
      <c r="E289" s="17">
        <f t="shared" si="39"/>
        <v>384</v>
      </c>
      <c r="F289" s="17">
        <f t="shared" si="39"/>
        <v>378</v>
      </c>
      <c r="G289" s="17">
        <f t="shared" si="39"/>
        <v>387</v>
      </c>
      <c r="H289" s="17">
        <f t="shared" si="39"/>
        <v>383</v>
      </c>
      <c r="I289" s="17">
        <f t="shared" si="39"/>
        <v>378</v>
      </c>
      <c r="J289" s="17">
        <f t="shared" si="39"/>
        <v>0</v>
      </c>
      <c r="K289" s="17">
        <f t="shared" si="39"/>
        <v>0</v>
      </c>
      <c r="L289" s="17">
        <f t="shared" si="39"/>
        <v>0</v>
      </c>
      <c r="M289" s="17">
        <f t="shared" si="38"/>
        <v>2672</v>
      </c>
      <c r="N289" s="49"/>
      <c r="O289" s="39"/>
    </row>
    <row r="290" spans="1:15" ht="12.75" customHeight="1">
      <c r="A290" s="29" t="s">
        <v>65</v>
      </c>
      <c r="B290" s="19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49" t="str">
        <f>IF(COUNT(C290:L290),AVERAGE(C290:L290)," ")</f>
        <v> </v>
      </c>
      <c r="O290" s="39"/>
    </row>
    <row r="291" spans="1:15" ht="12.75" customHeight="1">
      <c r="A291" s="16" t="s">
        <v>66</v>
      </c>
      <c r="B291" s="17">
        <v>96.5</v>
      </c>
      <c r="C291" s="28">
        <v>96</v>
      </c>
      <c r="D291" s="17">
        <v>95</v>
      </c>
      <c r="E291" s="17">
        <v>97</v>
      </c>
      <c r="F291" s="17">
        <v>96</v>
      </c>
      <c r="G291" s="17">
        <v>98</v>
      </c>
      <c r="H291" s="17">
        <v>97</v>
      </c>
      <c r="I291" s="17">
        <v>97</v>
      </c>
      <c r="J291" s="17"/>
      <c r="K291" s="17"/>
      <c r="L291" s="17"/>
      <c r="M291" s="17">
        <f>SUM(C291:L291)</f>
        <v>676</v>
      </c>
      <c r="N291" s="49">
        <f>IF(COUNT(C291:L291),AVERAGE(C291:L291)," ")</f>
        <v>96.57142857142857</v>
      </c>
      <c r="O291" s="39"/>
    </row>
    <row r="292" spans="1:15" ht="12.75" customHeight="1">
      <c r="A292" s="16" t="s">
        <v>67</v>
      </c>
      <c r="B292" s="18">
        <v>96.2</v>
      </c>
      <c r="C292" s="17">
        <v>98</v>
      </c>
      <c r="D292" s="17">
        <v>98</v>
      </c>
      <c r="E292" s="17">
        <v>97</v>
      </c>
      <c r="F292" s="17">
        <v>96</v>
      </c>
      <c r="G292" s="17">
        <v>96</v>
      </c>
      <c r="H292" s="17">
        <v>97</v>
      </c>
      <c r="I292" s="17">
        <v>99</v>
      </c>
      <c r="J292" s="17"/>
      <c r="K292" s="17"/>
      <c r="L292" s="17"/>
      <c r="M292" s="17">
        <f>SUM(C292:L292)</f>
        <v>681</v>
      </c>
      <c r="N292" s="49">
        <f>IF(COUNT(C292:L292),AVERAGE(C292:L292)," ")</f>
        <v>97.28571428571429</v>
      </c>
      <c r="O292" s="39"/>
    </row>
    <row r="293" spans="1:15" ht="12.75" customHeight="1">
      <c r="A293" s="16" t="s">
        <v>68</v>
      </c>
      <c r="B293" s="18">
        <v>94.6</v>
      </c>
      <c r="C293" s="35">
        <v>97</v>
      </c>
      <c r="D293" s="26">
        <v>93</v>
      </c>
      <c r="E293" s="26">
        <v>98</v>
      </c>
      <c r="F293" s="26">
        <v>92</v>
      </c>
      <c r="G293" s="26">
        <v>95</v>
      </c>
      <c r="H293" s="26">
        <v>93</v>
      </c>
      <c r="I293" s="26">
        <v>94</v>
      </c>
      <c r="J293" s="26"/>
      <c r="K293" s="26"/>
      <c r="L293" s="26"/>
      <c r="M293" s="17">
        <f>SUM(C293:L293)</f>
        <v>662</v>
      </c>
      <c r="N293" s="49">
        <f>IF(COUNT(C293:L293),AVERAGE(C293:L293)," ")</f>
        <v>94.57142857142857</v>
      </c>
      <c r="O293" s="39"/>
    </row>
    <row r="294" spans="1:15" ht="12.75" customHeight="1">
      <c r="A294" s="16" t="s">
        <v>69</v>
      </c>
      <c r="B294" s="17">
        <v>94.4</v>
      </c>
      <c r="C294" s="17">
        <v>95</v>
      </c>
      <c r="D294" s="26">
        <v>95</v>
      </c>
      <c r="E294" s="26">
        <v>96</v>
      </c>
      <c r="F294" s="26">
        <v>94</v>
      </c>
      <c r="G294" s="47">
        <v>95</v>
      </c>
      <c r="H294" s="26">
        <v>92</v>
      </c>
      <c r="I294" s="26">
        <v>94</v>
      </c>
      <c r="J294" s="26"/>
      <c r="K294" s="26"/>
      <c r="L294" s="26"/>
      <c r="M294" s="17">
        <f>SUM(C294:L294)</f>
        <v>661</v>
      </c>
      <c r="N294" s="49">
        <f>IF(COUNT(C294:L294),AVERAGE(C294:L294)," ")</f>
        <v>94.42857142857143</v>
      </c>
      <c r="O294" s="39"/>
    </row>
    <row r="295" spans="1:15" ht="12.75" customHeight="1">
      <c r="A295" s="16"/>
      <c r="B295" s="17">
        <f aca="true" t="shared" si="40" ref="B295:L295">SUM(B291:B294)</f>
        <v>381.69999999999993</v>
      </c>
      <c r="C295" s="17">
        <f t="shared" si="40"/>
        <v>386</v>
      </c>
      <c r="D295" s="17">
        <f t="shared" si="40"/>
        <v>381</v>
      </c>
      <c r="E295" s="17">
        <f t="shared" si="40"/>
        <v>388</v>
      </c>
      <c r="F295" s="17">
        <f t="shared" si="40"/>
        <v>378</v>
      </c>
      <c r="G295" s="17">
        <f t="shared" si="40"/>
        <v>384</v>
      </c>
      <c r="H295" s="17">
        <f t="shared" si="40"/>
        <v>379</v>
      </c>
      <c r="I295" s="17">
        <f t="shared" si="40"/>
        <v>384</v>
      </c>
      <c r="J295" s="17">
        <f t="shared" si="40"/>
        <v>0</v>
      </c>
      <c r="K295" s="17">
        <f t="shared" si="40"/>
        <v>0</v>
      </c>
      <c r="L295" s="17">
        <f t="shared" si="40"/>
        <v>0</v>
      </c>
      <c r="M295" s="17">
        <f>SUM(C295:L295)</f>
        <v>2680</v>
      </c>
      <c r="N295" s="49"/>
      <c r="O295" s="39"/>
    </row>
    <row r="296" spans="1:15" ht="12.75" customHeight="1">
      <c r="A296" s="29" t="s">
        <v>32</v>
      </c>
      <c r="B296" s="19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49" t="str">
        <f>IF(COUNT(C296:L296),AVERAGE(C296:L296)," ")</f>
        <v> </v>
      </c>
      <c r="O296" s="39"/>
    </row>
    <row r="297" spans="1:15" ht="12.75" customHeight="1">
      <c r="A297" s="16" t="s">
        <v>70</v>
      </c>
      <c r="B297" s="18">
        <v>97.7</v>
      </c>
      <c r="C297" s="17">
        <v>99</v>
      </c>
      <c r="D297" s="17">
        <v>96</v>
      </c>
      <c r="E297" s="17">
        <v>97</v>
      </c>
      <c r="F297" s="17">
        <v>98</v>
      </c>
      <c r="G297" s="28">
        <v>96</v>
      </c>
      <c r="H297" s="17">
        <v>98</v>
      </c>
      <c r="I297" s="17">
        <v>99</v>
      </c>
      <c r="J297" s="17"/>
      <c r="K297" s="17"/>
      <c r="L297" s="17"/>
      <c r="M297" s="17">
        <f>SUM(C297:L297)</f>
        <v>683</v>
      </c>
      <c r="N297" s="49">
        <f>IF(COUNT(C297:L297),AVERAGE(C297:L297)," ")</f>
        <v>97.57142857142857</v>
      </c>
      <c r="O297" s="39"/>
    </row>
    <row r="298" spans="1:15" ht="12.75" customHeight="1">
      <c r="A298" s="16" t="s">
        <v>71</v>
      </c>
      <c r="B298" s="17">
        <v>94.6</v>
      </c>
      <c r="C298" s="17">
        <v>91</v>
      </c>
      <c r="D298" s="17">
        <v>92</v>
      </c>
      <c r="E298" s="17">
        <v>92</v>
      </c>
      <c r="F298" s="17">
        <v>94</v>
      </c>
      <c r="G298" s="17">
        <v>91</v>
      </c>
      <c r="H298" s="17">
        <v>99</v>
      </c>
      <c r="I298" s="28">
        <v>96</v>
      </c>
      <c r="J298" s="17"/>
      <c r="K298" s="17"/>
      <c r="L298" s="17"/>
      <c r="M298" s="17">
        <f>SUM(C298:L298)</f>
        <v>655</v>
      </c>
      <c r="N298" s="49">
        <f>IF(COUNT(C298:L298),AVERAGE(C298:L298)," ")</f>
        <v>93.57142857142857</v>
      </c>
      <c r="O298" s="39"/>
    </row>
    <row r="299" spans="1:15" ht="12.75" customHeight="1">
      <c r="A299" s="16" t="s">
        <v>72</v>
      </c>
      <c r="B299" s="18">
        <v>94.6</v>
      </c>
      <c r="C299" s="17">
        <v>96</v>
      </c>
      <c r="D299" s="26">
        <v>92</v>
      </c>
      <c r="E299" s="26">
        <v>97</v>
      </c>
      <c r="F299" s="26">
        <v>95</v>
      </c>
      <c r="G299" s="26">
        <v>96</v>
      </c>
      <c r="H299" s="26">
        <v>97</v>
      </c>
      <c r="I299" s="26">
        <v>93</v>
      </c>
      <c r="J299" s="26"/>
      <c r="K299" s="26"/>
      <c r="L299" s="26"/>
      <c r="M299" s="17">
        <f>SUM(C299:L299)</f>
        <v>666</v>
      </c>
      <c r="N299" s="49">
        <f>IF(COUNT(C299:L299),AVERAGE(C299:L299)," ")</f>
        <v>95.14285714285714</v>
      </c>
      <c r="O299" s="39"/>
    </row>
    <row r="300" spans="1:15" ht="12.75" customHeight="1">
      <c r="A300" s="16" t="s">
        <v>97</v>
      </c>
      <c r="B300" s="17">
        <v>94.2</v>
      </c>
      <c r="C300" s="17">
        <v>95</v>
      </c>
      <c r="D300" s="26">
        <v>93</v>
      </c>
      <c r="E300" s="26">
        <v>96</v>
      </c>
      <c r="F300" s="26">
        <v>95</v>
      </c>
      <c r="G300" s="26">
        <v>95</v>
      </c>
      <c r="H300" s="26">
        <v>94</v>
      </c>
      <c r="I300" s="26">
        <v>96</v>
      </c>
      <c r="J300" s="26"/>
      <c r="K300" s="26"/>
      <c r="L300" s="26"/>
      <c r="M300" s="17">
        <f>SUM(C300:L300)</f>
        <v>664</v>
      </c>
      <c r="N300" s="49">
        <f>IF(COUNT(C300:L300),AVERAGE(C300:L300)," ")</f>
        <v>94.85714285714286</v>
      </c>
      <c r="O300" s="39"/>
    </row>
    <row r="301" spans="1:15" ht="12.75" customHeight="1">
      <c r="A301" s="6"/>
      <c r="B301" s="18">
        <f aca="true" t="shared" si="41" ref="B301:L301">SUM(B297:B300)</f>
        <v>381.09999999999997</v>
      </c>
      <c r="C301" s="17">
        <f t="shared" si="41"/>
        <v>381</v>
      </c>
      <c r="D301" s="17">
        <f t="shared" si="41"/>
        <v>373</v>
      </c>
      <c r="E301" s="17">
        <f t="shared" si="41"/>
        <v>382</v>
      </c>
      <c r="F301" s="17">
        <f t="shared" si="41"/>
        <v>382</v>
      </c>
      <c r="G301" s="17">
        <f t="shared" si="41"/>
        <v>378</v>
      </c>
      <c r="H301" s="17">
        <f t="shared" si="41"/>
        <v>388</v>
      </c>
      <c r="I301" s="17">
        <f t="shared" si="41"/>
        <v>384</v>
      </c>
      <c r="J301" s="17">
        <f t="shared" si="41"/>
        <v>0</v>
      </c>
      <c r="K301" s="17">
        <f t="shared" si="41"/>
        <v>0</v>
      </c>
      <c r="L301" s="17">
        <f t="shared" si="41"/>
        <v>0</v>
      </c>
      <c r="M301" s="17">
        <f>SUM(C301:L301)</f>
        <v>2668</v>
      </c>
      <c r="N301" s="49"/>
      <c r="O301" s="39"/>
    </row>
    <row r="302" spans="1:15" ht="12.75" customHeight="1">
      <c r="A302" s="6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39"/>
    </row>
    <row r="303" spans="1:15" ht="12.75" customHeight="1">
      <c r="A303" s="6"/>
      <c r="B303" s="17"/>
      <c r="C303" s="17"/>
      <c r="D303" s="22" t="s">
        <v>7</v>
      </c>
      <c r="E303" s="19" t="s">
        <v>8</v>
      </c>
      <c r="F303" s="19" t="s">
        <v>9</v>
      </c>
      <c r="G303" s="19" t="s">
        <v>10</v>
      </c>
      <c r="H303" s="19" t="s">
        <v>11</v>
      </c>
      <c r="I303" s="19" t="s">
        <v>12</v>
      </c>
      <c r="J303" s="17"/>
      <c r="K303" s="17"/>
      <c r="L303" s="17"/>
      <c r="M303" s="17"/>
      <c r="N303" s="17"/>
      <c r="O303" s="39"/>
    </row>
    <row r="304" spans="1:15" ht="12.75" customHeight="1">
      <c r="A304" s="15" t="str">
        <f>+A277</f>
        <v>Bodmin A</v>
      </c>
      <c r="B304" s="17"/>
      <c r="C304" s="17"/>
      <c r="D304" s="26">
        <f>+J270</f>
        <v>7</v>
      </c>
      <c r="E304" s="26">
        <v>5</v>
      </c>
      <c r="F304" s="26">
        <v>0</v>
      </c>
      <c r="G304" s="26">
        <v>2</v>
      </c>
      <c r="H304" s="26">
        <f>+E304*2+F304</f>
        <v>10</v>
      </c>
      <c r="I304" s="26">
        <f>+M282</f>
        <v>2708</v>
      </c>
      <c r="J304" s="17"/>
      <c r="K304" s="17"/>
      <c r="L304" s="17"/>
      <c r="M304" s="17"/>
      <c r="N304" s="17"/>
      <c r="O304" s="39"/>
    </row>
    <row r="305" spans="1:15" ht="12.75" customHeight="1">
      <c r="A305" s="15" t="str">
        <f>+A290</f>
        <v>Liskeard </v>
      </c>
      <c r="B305" s="17"/>
      <c r="C305" s="17"/>
      <c r="D305" s="26">
        <f>+J270</f>
        <v>7</v>
      </c>
      <c r="E305" s="26">
        <v>4</v>
      </c>
      <c r="F305" s="26">
        <v>1</v>
      </c>
      <c r="G305" s="26">
        <v>2</v>
      </c>
      <c r="H305" s="26">
        <f>+E305*2+F305</f>
        <v>9</v>
      </c>
      <c r="I305" s="26">
        <f>+M295</f>
        <v>2680</v>
      </c>
      <c r="J305" s="17"/>
      <c r="K305" s="17"/>
      <c r="L305" s="17"/>
      <c r="M305" s="17"/>
      <c r="N305" s="17"/>
      <c r="O305" s="39"/>
    </row>
    <row r="306" spans="1:15" ht="12.75" customHeight="1">
      <c r="A306" s="15" t="str">
        <f>+A283</f>
        <v>City of Truro B</v>
      </c>
      <c r="B306" s="17"/>
      <c r="C306" s="17"/>
      <c r="D306" s="26">
        <f>+J270</f>
        <v>7</v>
      </c>
      <c r="E306" s="26">
        <v>2</v>
      </c>
      <c r="F306" s="26">
        <v>1</v>
      </c>
      <c r="G306" s="26">
        <v>4</v>
      </c>
      <c r="H306" s="26">
        <f>+E306*2+F306</f>
        <v>5</v>
      </c>
      <c r="I306" s="26">
        <f>+M289</f>
        <v>2672</v>
      </c>
      <c r="J306" s="17"/>
      <c r="K306" s="17"/>
      <c r="L306" s="17"/>
      <c r="M306" s="17"/>
      <c r="N306" s="17"/>
      <c r="O306" s="39"/>
    </row>
    <row r="307" spans="1:15" ht="12.75" customHeight="1">
      <c r="A307" s="15" t="str">
        <f>+A296</f>
        <v>Helston A</v>
      </c>
      <c r="B307" s="17"/>
      <c r="C307" s="17"/>
      <c r="D307" s="26">
        <f>+J270</f>
        <v>7</v>
      </c>
      <c r="E307" s="26">
        <v>2</v>
      </c>
      <c r="F307" s="26">
        <v>0</v>
      </c>
      <c r="G307" s="26">
        <v>5</v>
      </c>
      <c r="H307" s="26">
        <f>+E307*2+F307</f>
        <v>4</v>
      </c>
      <c r="I307" s="26">
        <f>+M301</f>
        <v>2668</v>
      </c>
      <c r="J307" s="17"/>
      <c r="K307" s="17"/>
      <c r="L307" s="17"/>
      <c r="M307" s="17"/>
      <c r="N307" s="17"/>
      <c r="O307" s="39"/>
    </row>
    <row r="308" spans="1:15" ht="12.75" customHeight="1">
      <c r="A308" s="39"/>
      <c r="B308" s="65"/>
      <c r="C308" s="67"/>
      <c r="D308" s="35"/>
      <c r="E308" s="35"/>
      <c r="F308" s="35"/>
      <c r="G308" s="35"/>
      <c r="H308" s="35"/>
      <c r="I308" s="35"/>
      <c r="J308" s="54"/>
      <c r="K308" s="35"/>
      <c r="L308" s="35"/>
      <c r="M308" s="35"/>
      <c r="N308" s="36"/>
      <c r="O308" s="39"/>
    </row>
    <row r="309" spans="1:15" ht="12.75" customHeight="1">
      <c r="A309" s="39"/>
      <c r="B309" s="65"/>
      <c r="C309" s="67"/>
      <c r="D309" s="38"/>
      <c r="E309" s="38"/>
      <c r="F309" s="38"/>
      <c r="G309" s="38"/>
      <c r="H309" s="38"/>
      <c r="I309" s="38"/>
      <c r="J309" s="38"/>
      <c r="K309" s="38"/>
      <c r="L309" s="38"/>
      <c r="M309" s="35"/>
      <c r="N309" s="36"/>
      <c r="O309" s="39"/>
    </row>
    <row r="310" spans="1:15" ht="12.75" customHeight="1">
      <c r="A310" s="8"/>
      <c r="B310" s="8"/>
      <c r="E310" s="48" t="s">
        <v>5</v>
      </c>
      <c r="O310" s="39"/>
    </row>
    <row r="311" spans="1:15" ht="12.75" customHeight="1">
      <c r="A311" s="8"/>
      <c r="B311" s="8"/>
      <c r="F311" s="48" t="s">
        <v>6</v>
      </c>
      <c r="O311" s="39"/>
    </row>
    <row r="312" spans="5:15" ht="12.75" customHeight="1">
      <c r="E312" s="1"/>
      <c r="G312" s="48" t="s">
        <v>4</v>
      </c>
      <c r="O312" s="39"/>
    </row>
    <row r="313" spans="7:15" ht="12.75" customHeight="1">
      <c r="G313" s="48" t="s">
        <v>40</v>
      </c>
      <c r="O313" s="39"/>
    </row>
    <row r="314" spans="6:15" ht="12.75" customHeight="1">
      <c r="F314" s="48" t="s">
        <v>25</v>
      </c>
      <c r="J314" s="13">
        <v>8</v>
      </c>
      <c r="O314" s="39"/>
    </row>
    <row r="315" spans="4:15" ht="12.75" customHeight="1">
      <c r="D315" s="4"/>
      <c r="E315" s="4"/>
      <c r="F315" s="2"/>
      <c r="O315" s="39"/>
    </row>
    <row r="316" spans="1:15" ht="12.75" customHeight="1">
      <c r="A316" s="2"/>
      <c r="B316" s="2" t="str">
        <f>+A321</f>
        <v>Bodmin A</v>
      </c>
      <c r="C316" s="9"/>
      <c r="D316" s="4"/>
      <c r="E316" s="4"/>
      <c r="F316" s="13">
        <f>+J326</f>
        <v>387</v>
      </c>
      <c r="H316" s="48" t="s">
        <v>141</v>
      </c>
      <c r="J316" s="10" t="str">
        <f>+A334</f>
        <v>Liskeard </v>
      </c>
      <c r="L316" s="5"/>
      <c r="M316" s="5"/>
      <c r="N316" s="13">
        <f>+J339</f>
        <v>375</v>
      </c>
      <c r="O316" s="39"/>
    </row>
    <row r="317" spans="1:15" ht="12.75" customHeight="1">
      <c r="A317" s="2"/>
      <c r="B317" s="2"/>
      <c r="C317" s="10"/>
      <c r="D317" s="4"/>
      <c r="E317" s="4"/>
      <c r="F317" s="2"/>
      <c r="H317" s="10"/>
      <c r="I317" s="2"/>
      <c r="J317" s="2"/>
      <c r="L317" s="2"/>
      <c r="M317" s="2"/>
      <c r="N317" s="2"/>
      <c r="O317" s="39"/>
    </row>
    <row r="318" spans="1:15" ht="12.75" customHeight="1">
      <c r="A318" s="6"/>
      <c r="B318" s="2" t="str">
        <f>+A327</f>
        <v>City of Truro B</v>
      </c>
      <c r="C318" s="11"/>
      <c r="D318" s="7"/>
      <c r="E318" s="7"/>
      <c r="F318" s="13">
        <f>+J333</f>
        <v>389</v>
      </c>
      <c r="H318" s="48" t="s">
        <v>144</v>
      </c>
      <c r="J318" s="2" t="str">
        <f>+A340</f>
        <v>Helston A</v>
      </c>
      <c r="L318" s="2"/>
      <c r="M318" s="2"/>
      <c r="N318" s="13">
        <f>+J345</f>
        <v>389</v>
      </c>
      <c r="O318" s="39"/>
    </row>
    <row r="319" spans="1:15" ht="12.75" customHeight="1">
      <c r="A319" s="59"/>
      <c r="B319" s="6"/>
      <c r="C319" s="11"/>
      <c r="D319" s="7"/>
      <c r="E319" s="7"/>
      <c r="F319" s="5"/>
      <c r="G319" s="5"/>
      <c r="H319" s="12"/>
      <c r="I319" s="5"/>
      <c r="J319" s="5"/>
      <c r="K319" s="5"/>
      <c r="L319" s="5"/>
      <c r="M319" s="5"/>
      <c r="N319" s="5"/>
      <c r="O319" s="39"/>
    </row>
    <row r="320" spans="1:15" ht="12.75" customHeight="1">
      <c r="A320" s="6"/>
      <c r="B320" s="4" t="s">
        <v>1</v>
      </c>
      <c r="C320" s="10" t="s">
        <v>3</v>
      </c>
      <c r="D320" s="7"/>
      <c r="E320" s="7"/>
      <c r="F320" s="5"/>
      <c r="G320" s="5"/>
      <c r="H320" s="12"/>
      <c r="I320" s="5"/>
      <c r="J320" s="5"/>
      <c r="K320" s="5"/>
      <c r="L320" s="5"/>
      <c r="M320" s="5"/>
      <c r="N320" s="5"/>
      <c r="O320" s="39"/>
    </row>
    <row r="321" spans="1:15" ht="12.75" customHeight="1">
      <c r="A321" s="3" t="s">
        <v>33</v>
      </c>
      <c r="B321" s="4" t="s">
        <v>0</v>
      </c>
      <c r="C321" s="7">
        <v>1</v>
      </c>
      <c r="D321" s="7">
        <v>2</v>
      </c>
      <c r="E321" s="7">
        <v>3</v>
      </c>
      <c r="F321" s="7">
        <v>4</v>
      </c>
      <c r="G321" s="7">
        <v>5</v>
      </c>
      <c r="H321" s="7">
        <v>6</v>
      </c>
      <c r="I321" s="7">
        <v>7</v>
      </c>
      <c r="J321" s="7">
        <v>8</v>
      </c>
      <c r="K321" s="7">
        <v>9</v>
      </c>
      <c r="L321" s="7">
        <v>10</v>
      </c>
      <c r="M321" s="14" t="s">
        <v>2</v>
      </c>
      <c r="N321" s="14" t="s">
        <v>0</v>
      </c>
      <c r="O321" s="39"/>
    </row>
    <row r="322" spans="1:15" ht="12.75" customHeight="1">
      <c r="A322" t="s">
        <v>58</v>
      </c>
      <c r="B322" s="34">
        <v>97.5</v>
      </c>
      <c r="C322" s="17">
        <v>98</v>
      </c>
      <c r="D322" s="17">
        <v>98</v>
      </c>
      <c r="E322" s="17">
        <v>96</v>
      </c>
      <c r="F322" s="13">
        <v>100</v>
      </c>
      <c r="G322" s="17">
        <v>97</v>
      </c>
      <c r="H322" s="17">
        <v>94</v>
      </c>
      <c r="I322" s="17">
        <v>95</v>
      </c>
      <c r="J322" s="17">
        <v>99</v>
      </c>
      <c r="K322" s="17"/>
      <c r="L322" s="17"/>
      <c r="M322" s="17">
        <f>SUM(C322:L322)</f>
        <v>777</v>
      </c>
      <c r="N322" s="49">
        <f>IF(COUNT(C322:L322),AVERAGE(C322:L322)," ")</f>
        <v>97.125</v>
      </c>
      <c r="O322" s="39"/>
    </row>
    <row r="323" spans="1:15" ht="12.75" customHeight="1">
      <c r="A323" t="s">
        <v>57</v>
      </c>
      <c r="B323" s="34">
        <v>96.5</v>
      </c>
      <c r="C323" s="28">
        <v>97</v>
      </c>
      <c r="D323" s="17">
        <v>98</v>
      </c>
      <c r="E323" s="17">
        <v>99</v>
      </c>
      <c r="F323" s="17">
        <v>98</v>
      </c>
      <c r="G323" s="17">
        <v>95</v>
      </c>
      <c r="H323" s="17">
        <v>98</v>
      </c>
      <c r="I323" s="13">
        <v>100</v>
      </c>
      <c r="J323" s="17">
        <v>96</v>
      </c>
      <c r="K323" s="17"/>
      <c r="L323" s="17"/>
      <c r="M323" s="17">
        <f>SUM(C323:L323)</f>
        <v>781</v>
      </c>
      <c r="N323" s="49">
        <f>IF(COUNT(C323:L323),AVERAGE(C323:L323)," ")</f>
        <v>97.625</v>
      </c>
      <c r="O323" s="39"/>
    </row>
    <row r="324" spans="1:15" ht="12.75" customHeight="1">
      <c r="A324" t="s">
        <v>59</v>
      </c>
      <c r="B324" s="34">
        <v>96.1</v>
      </c>
      <c r="C324" s="28">
        <v>97</v>
      </c>
      <c r="D324" s="26">
        <v>96</v>
      </c>
      <c r="E324" s="26">
        <v>97</v>
      </c>
      <c r="F324" s="26">
        <v>99</v>
      </c>
      <c r="G324" s="26">
        <v>92</v>
      </c>
      <c r="H324" s="26">
        <v>95</v>
      </c>
      <c r="I324" s="26">
        <v>94</v>
      </c>
      <c r="J324" s="26">
        <v>97</v>
      </c>
      <c r="K324" s="26"/>
      <c r="L324" s="26"/>
      <c r="M324" s="17">
        <f>SUM(C324:L324)</f>
        <v>767</v>
      </c>
      <c r="N324" s="49">
        <f>IF(COUNT(C324:L324),AVERAGE(C324:L324)," ")</f>
        <v>95.875</v>
      </c>
      <c r="O324" s="39"/>
    </row>
    <row r="325" spans="1:15" ht="12.75" customHeight="1">
      <c r="A325" t="s">
        <v>60</v>
      </c>
      <c r="B325" s="34">
        <v>95.1</v>
      </c>
      <c r="C325" s="17">
        <v>98</v>
      </c>
      <c r="D325" s="26">
        <v>98</v>
      </c>
      <c r="E325" s="26">
        <v>97</v>
      </c>
      <c r="F325" s="26">
        <v>96</v>
      </c>
      <c r="G325" s="47">
        <v>94</v>
      </c>
      <c r="H325" s="26">
        <v>98</v>
      </c>
      <c r="I325" s="26">
        <v>94</v>
      </c>
      <c r="J325" s="26">
        <v>95</v>
      </c>
      <c r="K325" s="26"/>
      <c r="L325" s="26"/>
      <c r="M325" s="17">
        <f>SUM(C325:L325)</f>
        <v>770</v>
      </c>
      <c r="N325" s="49">
        <f>IF(COUNT(C325:L325),AVERAGE(C325:L325)," ")</f>
        <v>96.25</v>
      </c>
      <c r="O325" s="39"/>
    </row>
    <row r="326" spans="2:15" ht="12.75" customHeight="1">
      <c r="B326" s="18">
        <f aca="true" t="shared" si="42" ref="B326:L326">SUM(B322:B325)</f>
        <v>385.20000000000005</v>
      </c>
      <c r="C326" s="17">
        <f t="shared" si="42"/>
        <v>390</v>
      </c>
      <c r="D326" s="17">
        <f t="shared" si="42"/>
        <v>390</v>
      </c>
      <c r="E326" s="17">
        <f t="shared" si="42"/>
        <v>389</v>
      </c>
      <c r="F326" s="17">
        <f t="shared" si="42"/>
        <v>393</v>
      </c>
      <c r="G326" s="17">
        <f t="shared" si="42"/>
        <v>378</v>
      </c>
      <c r="H326" s="17">
        <f t="shared" si="42"/>
        <v>385</v>
      </c>
      <c r="I326" s="17">
        <f t="shared" si="42"/>
        <v>383</v>
      </c>
      <c r="J326" s="17">
        <f t="shared" si="42"/>
        <v>387</v>
      </c>
      <c r="K326" s="17">
        <f t="shared" si="42"/>
        <v>0</v>
      </c>
      <c r="L326" s="17">
        <f t="shared" si="42"/>
        <v>0</v>
      </c>
      <c r="M326" s="17">
        <f>SUM(C326:L326)</f>
        <v>3095</v>
      </c>
      <c r="N326" s="49"/>
      <c r="O326" s="39"/>
    </row>
    <row r="327" spans="1:15" ht="12.75" customHeight="1">
      <c r="A327" s="3" t="s">
        <v>28</v>
      </c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49" t="str">
        <f aca="true" t="shared" si="43" ref="N327:N332">IF(COUNT(C327:L327),AVERAGE(C327:L327)," ")</f>
        <v> </v>
      </c>
      <c r="O327" s="39"/>
    </row>
    <row r="328" spans="1:15" ht="12.75" customHeight="1">
      <c r="A328" s="16" t="s">
        <v>61</v>
      </c>
      <c r="B328" s="17">
        <v>96.2</v>
      </c>
      <c r="C328" s="28"/>
      <c r="D328" s="28"/>
      <c r="E328" s="17"/>
      <c r="F328" s="17"/>
      <c r="G328" s="17"/>
      <c r="H328" s="17"/>
      <c r="I328" s="17"/>
      <c r="J328" s="17"/>
      <c r="K328" s="17"/>
      <c r="L328" s="17"/>
      <c r="M328" s="17">
        <f aca="true" t="shared" si="44" ref="M328:M333">SUM(C328:L328)</f>
        <v>0</v>
      </c>
      <c r="N328" s="49" t="str">
        <f t="shared" si="43"/>
        <v> </v>
      </c>
      <c r="O328" s="39"/>
    </row>
    <row r="329" spans="1:15" ht="12.75" customHeight="1">
      <c r="A329" s="16" t="s">
        <v>62</v>
      </c>
      <c r="B329" s="18">
        <v>96.1</v>
      </c>
      <c r="C329" s="17">
        <v>97</v>
      </c>
      <c r="D329" s="17">
        <v>96</v>
      </c>
      <c r="E329" s="17">
        <v>96</v>
      </c>
      <c r="F329" s="17">
        <v>97</v>
      </c>
      <c r="G329" s="17">
        <v>98</v>
      </c>
      <c r="H329" s="17">
        <v>98</v>
      </c>
      <c r="I329" s="17">
        <v>93</v>
      </c>
      <c r="J329" s="17">
        <v>97</v>
      </c>
      <c r="K329" s="17"/>
      <c r="L329" s="17"/>
      <c r="M329" s="17">
        <f t="shared" si="44"/>
        <v>772</v>
      </c>
      <c r="N329" s="49">
        <f t="shared" si="43"/>
        <v>96.5</v>
      </c>
      <c r="O329" s="39"/>
    </row>
    <row r="330" spans="1:15" ht="12.75" customHeight="1">
      <c r="A330" s="16" t="s">
        <v>63</v>
      </c>
      <c r="B330" s="28">
        <v>95.7</v>
      </c>
      <c r="C330" s="17">
        <v>96</v>
      </c>
      <c r="D330" s="26">
        <v>94</v>
      </c>
      <c r="E330" s="26">
        <v>97</v>
      </c>
      <c r="F330" s="26">
        <v>94</v>
      </c>
      <c r="G330" s="26">
        <v>98</v>
      </c>
      <c r="H330" s="26">
        <v>97</v>
      </c>
      <c r="I330" s="26">
        <v>95</v>
      </c>
      <c r="J330" s="26">
        <v>99</v>
      </c>
      <c r="K330" s="26"/>
      <c r="L330" s="26"/>
      <c r="M330" s="17">
        <f t="shared" si="44"/>
        <v>770</v>
      </c>
      <c r="N330" s="49">
        <f t="shared" si="43"/>
        <v>96.25</v>
      </c>
      <c r="O330" s="39"/>
    </row>
    <row r="331" spans="1:15" ht="12.75" customHeight="1">
      <c r="A331" s="16" t="s">
        <v>64</v>
      </c>
      <c r="B331" s="28">
        <v>95.6</v>
      </c>
      <c r="C331" s="17">
        <v>94</v>
      </c>
      <c r="D331" s="26">
        <v>97</v>
      </c>
      <c r="E331" s="26">
        <v>96</v>
      </c>
      <c r="F331" s="26">
        <v>94</v>
      </c>
      <c r="G331" s="26">
        <v>97</v>
      </c>
      <c r="H331" s="26">
        <v>96</v>
      </c>
      <c r="I331" s="26">
        <v>94</v>
      </c>
      <c r="J331" s="26">
        <v>94</v>
      </c>
      <c r="K331" s="26"/>
      <c r="L331" s="26"/>
      <c r="M331" s="17">
        <f t="shared" si="44"/>
        <v>762</v>
      </c>
      <c r="N331" s="49">
        <f t="shared" si="43"/>
        <v>95.25</v>
      </c>
      <c r="O331" s="39"/>
    </row>
    <row r="332" spans="1:15" ht="12.75" customHeight="1">
      <c r="A332" s="16" t="s">
        <v>73</v>
      </c>
      <c r="B332" s="28">
        <v>95.4</v>
      </c>
      <c r="C332" s="17">
        <v>94</v>
      </c>
      <c r="D332" s="26">
        <v>94</v>
      </c>
      <c r="E332" s="26">
        <v>95</v>
      </c>
      <c r="F332" s="26">
        <v>93</v>
      </c>
      <c r="G332" s="26">
        <v>94</v>
      </c>
      <c r="H332" s="26">
        <v>92</v>
      </c>
      <c r="I332" s="26">
        <v>96</v>
      </c>
      <c r="J332" s="26">
        <v>99</v>
      </c>
      <c r="K332" s="26"/>
      <c r="L332" s="26"/>
      <c r="M332" s="17">
        <f t="shared" si="44"/>
        <v>757</v>
      </c>
      <c r="N332" s="49">
        <f t="shared" si="43"/>
        <v>94.625</v>
      </c>
      <c r="O332" s="39"/>
    </row>
    <row r="333" spans="2:15" ht="12.75" customHeight="1">
      <c r="B333" s="5">
        <f aca="true" t="shared" si="45" ref="B333:L333">SUM(B328:B332)</f>
        <v>479</v>
      </c>
      <c r="C333" s="17">
        <f t="shared" si="45"/>
        <v>381</v>
      </c>
      <c r="D333" s="17">
        <f t="shared" si="45"/>
        <v>381</v>
      </c>
      <c r="E333" s="17">
        <f t="shared" si="45"/>
        <v>384</v>
      </c>
      <c r="F333" s="17">
        <f t="shared" si="45"/>
        <v>378</v>
      </c>
      <c r="G333" s="17">
        <f t="shared" si="45"/>
        <v>387</v>
      </c>
      <c r="H333" s="17">
        <f t="shared" si="45"/>
        <v>383</v>
      </c>
      <c r="I333" s="17">
        <f t="shared" si="45"/>
        <v>378</v>
      </c>
      <c r="J333" s="17">
        <f t="shared" si="45"/>
        <v>389</v>
      </c>
      <c r="K333" s="17">
        <f t="shared" si="45"/>
        <v>0</v>
      </c>
      <c r="L333" s="17">
        <f t="shared" si="45"/>
        <v>0</v>
      </c>
      <c r="M333" s="17">
        <f t="shared" si="44"/>
        <v>3061</v>
      </c>
      <c r="N333" s="49"/>
      <c r="O333" s="39"/>
    </row>
    <row r="334" spans="1:15" ht="12.75" customHeight="1">
      <c r="A334" s="29" t="s">
        <v>65</v>
      </c>
      <c r="B334" s="19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49" t="str">
        <f>IF(COUNT(C334:L334),AVERAGE(C334:L334)," ")</f>
        <v> </v>
      </c>
      <c r="O334" s="39"/>
    </row>
    <row r="335" spans="1:15" ht="12.75" customHeight="1">
      <c r="A335" s="16" t="s">
        <v>66</v>
      </c>
      <c r="B335" s="17">
        <v>96.5</v>
      </c>
      <c r="C335" s="28">
        <v>96</v>
      </c>
      <c r="D335" s="17">
        <v>95</v>
      </c>
      <c r="E335" s="17">
        <v>97</v>
      </c>
      <c r="F335" s="17">
        <v>96</v>
      </c>
      <c r="G335" s="17">
        <v>98</v>
      </c>
      <c r="H335" s="17">
        <v>97</v>
      </c>
      <c r="I335" s="17">
        <v>97</v>
      </c>
      <c r="J335" s="13">
        <v>100</v>
      </c>
      <c r="K335" s="17"/>
      <c r="L335" s="17"/>
      <c r="M335" s="17">
        <f>SUM(C335:L335)</f>
        <v>776</v>
      </c>
      <c r="N335" s="49">
        <f>IF(COUNT(C335:L335),AVERAGE(C335:L335)," ")</f>
        <v>97</v>
      </c>
      <c r="O335" s="39"/>
    </row>
    <row r="336" spans="1:15" ht="12.75" customHeight="1">
      <c r="A336" s="16" t="s">
        <v>67</v>
      </c>
      <c r="B336" s="18">
        <v>96.2</v>
      </c>
      <c r="C336" s="17">
        <v>98</v>
      </c>
      <c r="D336" s="17">
        <v>98</v>
      </c>
      <c r="E336" s="17">
        <v>97</v>
      </c>
      <c r="F336" s="17">
        <v>96</v>
      </c>
      <c r="G336" s="17">
        <v>96</v>
      </c>
      <c r="H336" s="17">
        <v>97</v>
      </c>
      <c r="I336" s="17">
        <v>99</v>
      </c>
      <c r="J336" s="17">
        <v>94</v>
      </c>
      <c r="K336" s="17"/>
      <c r="L336" s="17"/>
      <c r="M336" s="17">
        <f>SUM(C336:L336)</f>
        <v>775</v>
      </c>
      <c r="N336" s="49">
        <f>IF(COUNT(C336:L336),AVERAGE(C336:L336)," ")</f>
        <v>96.875</v>
      </c>
      <c r="O336" s="39"/>
    </row>
    <row r="337" spans="1:15" ht="12.75" customHeight="1">
      <c r="A337" s="16" t="s">
        <v>68</v>
      </c>
      <c r="B337" s="18">
        <v>94.6</v>
      </c>
      <c r="C337" s="35">
        <v>97</v>
      </c>
      <c r="D337" s="26">
        <v>93</v>
      </c>
      <c r="E337" s="26">
        <v>98</v>
      </c>
      <c r="F337" s="26">
        <v>92</v>
      </c>
      <c r="G337" s="26">
        <v>95</v>
      </c>
      <c r="H337" s="26">
        <v>93</v>
      </c>
      <c r="I337" s="26">
        <v>94</v>
      </c>
      <c r="J337" s="26">
        <v>95</v>
      </c>
      <c r="K337" s="26"/>
      <c r="L337" s="26"/>
      <c r="M337" s="17">
        <f>SUM(C337:L337)</f>
        <v>757</v>
      </c>
      <c r="N337" s="49">
        <f>IF(COUNT(C337:L337),AVERAGE(C337:L337)," ")</f>
        <v>94.625</v>
      </c>
      <c r="O337" s="39"/>
    </row>
    <row r="338" spans="1:15" ht="12.75" customHeight="1">
      <c r="A338" s="16" t="s">
        <v>69</v>
      </c>
      <c r="B338" s="17">
        <v>94.4</v>
      </c>
      <c r="C338" s="17">
        <v>95</v>
      </c>
      <c r="D338" s="26">
        <v>95</v>
      </c>
      <c r="E338" s="26">
        <v>96</v>
      </c>
      <c r="F338" s="26">
        <v>94</v>
      </c>
      <c r="G338" s="47">
        <v>95</v>
      </c>
      <c r="H338" s="26">
        <v>92</v>
      </c>
      <c r="I338" s="26">
        <v>94</v>
      </c>
      <c r="J338" s="26">
        <v>86</v>
      </c>
      <c r="K338" s="26"/>
      <c r="L338" s="26"/>
      <c r="M338" s="17">
        <f>SUM(C338:L338)</f>
        <v>747</v>
      </c>
      <c r="N338" s="49">
        <f>IF(COUNT(C338:L338),AVERAGE(C338:L338)," ")</f>
        <v>93.375</v>
      </c>
      <c r="O338" s="39"/>
    </row>
    <row r="339" spans="1:15" ht="12.75" customHeight="1">
      <c r="A339" s="16"/>
      <c r="B339" s="17">
        <f aca="true" t="shared" si="46" ref="B339:L339">SUM(B335:B338)</f>
        <v>381.69999999999993</v>
      </c>
      <c r="C339" s="17">
        <f t="shared" si="46"/>
        <v>386</v>
      </c>
      <c r="D339" s="17">
        <f t="shared" si="46"/>
        <v>381</v>
      </c>
      <c r="E339" s="17">
        <f t="shared" si="46"/>
        <v>388</v>
      </c>
      <c r="F339" s="17">
        <f t="shared" si="46"/>
        <v>378</v>
      </c>
      <c r="G339" s="17">
        <f t="shared" si="46"/>
        <v>384</v>
      </c>
      <c r="H339" s="17">
        <f t="shared" si="46"/>
        <v>379</v>
      </c>
      <c r="I339" s="17">
        <f t="shared" si="46"/>
        <v>384</v>
      </c>
      <c r="J339" s="17">
        <f t="shared" si="46"/>
        <v>375</v>
      </c>
      <c r="K339" s="17">
        <f t="shared" si="46"/>
        <v>0</v>
      </c>
      <c r="L339" s="17">
        <f t="shared" si="46"/>
        <v>0</v>
      </c>
      <c r="M339" s="17">
        <f>SUM(C339:L339)</f>
        <v>3055</v>
      </c>
      <c r="N339" s="49"/>
      <c r="O339" s="39"/>
    </row>
    <row r="340" spans="1:15" ht="12.75" customHeight="1">
      <c r="A340" s="29" t="s">
        <v>32</v>
      </c>
      <c r="B340" s="19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49" t="str">
        <f>IF(COUNT(C340:L340),AVERAGE(C340:L340)," ")</f>
        <v> </v>
      </c>
      <c r="O340" s="39"/>
    </row>
    <row r="341" spans="1:15" ht="12.75" customHeight="1">
      <c r="A341" s="16" t="s">
        <v>70</v>
      </c>
      <c r="B341" s="18">
        <v>97.7</v>
      </c>
      <c r="C341" s="17">
        <v>99</v>
      </c>
      <c r="D341" s="17">
        <v>96</v>
      </c>
      <c r="E341" s="17">
        <v>97</v>
      </c>
      <c r="F341" s="17">
        <v>98</v>
      </c>
      <c r="G341" s="28">
        <v>96</v>
      </c>
      <c r="H341" s="17">
        <v>98</v>
      </c>
      <c r="I341" s="17">
        <v>99</v>
      </c>
      <c r="J341" s="17">
        <v>98</v>
      </c>
      <c r="K341" s="17"/>
      <c r="L341" s="17"/>
      <c r="M341" s="17">
        <f>SUM(C341:L341)</f>
        <v>781</v>
      </c>
      <c r="N341" s="49">
        <f>IF(COUNT(C341:L341),AVERAGE(C341:L341)," ")</f>
        <v>97.625</v>
      </c>
      <c r="O341" s="39"/>
    </row>
    <row r="342" spans="1:15" ht="12.75" customHeight="1">
      <c r="A342" s="16" t="s">
        <v>71</v>
      </c>
      <c r="B342" s="17">
        <v>94.6</v>
      </c>
      <c r="C342" s="17">
        <v>91</v>
      </c>
      <c r="D342" s="17">
        <v>92</v>
      </c>
      <c r="E342" s="17">
        <v>92</v>
      </c>
      <c r="F342" s="17">
        <v>94</v>
      </c>
      <c r="G342" s="17">
        <v>91</v>
      </c>
      <c r="H342" s="17">
        <v>99</v>
      </c>
      <c r="I342" s="28">
        <v>96</v>
      </c>
      <c r="J342" s="17">
        <v>98</v>
      </c>
      <c r="K342" s="17"/>
      <c r="L342" s="17"/>
      <c r="M342" s="17">
        <f>SUM(C342:L342)</f>
        <v>753</v>
      </c>
      <c r="N342" s="49">
        <f>IF(COUNT(C342:L342),AVERAGE(C342:L342)," ")</f>
        <v>94.125</v>
      </c>
      <c r="O342" s="39"/>
    </row>
    <row r="343" spans="1:15" ht="12.75" customHeight="1">
      <c r="A343" s="16" t="s">
        <v>72</v>
      </c>
      <c r="B343" s="18">
        <v>94.6</v>
      </c>
      <c r="C343" s="17">
        <v>96</v>
      </c>
      <c r="D343" s="26">
        <v>92</v>
      </c>
      <c r="E343" s="26">
        <v>97</v>
      </c>
      <c r="F343" s="26">
        <v>95</v>
      </c>
      <c r="G343" s="26">
        <v>96</v>
      </c>
      <c r="H343" s="26">
        <v>97</v>
      </c>
      <c r="I343" s="26">
        <v>93</v>
      </c>
      <c r="J343" s="26">
        <v>97</v>
      </c>
      <c r="K343" s="26"/>
      <c r="L343" s="26"/>
      <c r="M343" s="17">
        <f>SUM(C343:L343)</f>
        <v>763</v>
      </c>
      <c r="N343" s="49">
        <f>IF(COUNT(C343:L343),AVERAGE(C343:L343)," ")</f>
        <v>95.375</v>
      </c>
      <c r="O343" s="39"/>
    </row>
    <row r="344" spans="1:15" ht="12.75" customHeight="1">
      <c r="A344" s="16" t="s">
        <v>97</v>
      </c>
      <c r="B344" s="17">
        <v>94.2</v>
      </c>
      <c r="C344" s="17">
        <v>95</v>
      </c>
      <c r="D344" s="26">
        <v>93</v>
      </c>
      <c r="E344" s="26">
        <v>96</v>
      </c>
      <c r="F344" s="26">
        <v>95</v>
      </c>
      <c r="G344" s="26">
        <v>95</v>
      </c>
      <c r="H344" s="26">
        <v>94</v>
      </c>
      <c r="I344" s="26">
        <v>96</v>
      </c>
      <c r="J344" s="26">
        <v>96</v>
      </c>
      <c r="K344" s="26"/>
      <c r="L344" s="26"/>
      <c r="M344" s="17">
        <f>SUM(C344:L344)</f>
        <v>760</v>
      </c>
      <c r="N344" s="49">
        <f>IF(COUNT(C344:L344),AVERAGE(C344:L344)," ")</f>
        <v>95</v>
      </c>
      <c r="O344" s="39"/>
    </row>
    <row r="345" spans="1:15" ht="12.75" customHeight="1">
      <c r="A345" s="6"/>
      <c r="B345" s="18">
        <f aca="true" t="shared" si="47" ref="B345:L345">SUM(B341:B344)</f>
        <v>381.09999999999997</v>
      </c>
      <c r="C345" s="17">
        <f t="shared" si="47"/>
        <v>381</v>
      </c>
      <c r="D345" s="17">
        <f t="shared" si="47"/>
        <v>373</v>
      </c>
      <c r="E345" s="17">
        <f t="shared" si="47"/>
        <v>382</v>
      </c>
      <c r="F345" s="17">
        <f t="shared" si="47"/>
        <v>382</v>
      </c>
      <c r="G345" s="17">
        <f t="shared" si="47"/>
        <v>378</v>
      </c>
      <c r="H345" s="17">
        <f t="shared" si="47"/>
        <v>388</v>
      </c>
      <c r="I345" s="17">
        <f t="shared" si="47"/>
        <v>384</v>
      </c>
      <c r="J345" s="17">
        <f t="shared" si="47"/>
        <v>389</v>
      </c>
      <c r="K345" s="17">
        <f t="shared" si="47"/>
        <v>0</v>
      </c>
      <c r="L345" s="17">
        <f t="shared" si="47"/>
        <v>0</v>
      </c>
      <c r="M345" s="17">
        <f>SUM(C345:L345)</f>
        <v>3057</v>
      </c>
      <c r="N345" s="49"/>
      <c r="O345" s="39"/>
    </row>
    <row r="346" spans="1:15" ht="12.75" customHeight="1">
      <c r="A346" s="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39"/>
    </row>
    <row r="347" spans="1:15" ht="12.75" customHeight="1">
      <c r="A347" s="6"/>
      <c r="B347" s="17"/>
      <c r="C347" s="17"/>
      <c r="D347" s="22" t="s">
        <v>7</v>
      </c>
      <c r="E347" s="19" t="s">
        <v>8</v>
      </c>
      <c r="F347" s="19" t="s">
        <v>9</v>
      </c>
      <c r="G347" s="19" t="s">
        <v>10</v>
      </c>
      <c r="H347" s="19" t="s">
        <v>11</v>
      </c>
      <c r="I347" s="19" t="s">
        <v>12</v>
      </c>
      <c r="J347" s="17"/>
      <c r="K347" s="17"/>
      <c r="L347" s="17"/>
      <c r="M347" s="17"/>
      <c r="N347" s="17"/>
      <c r="O347" s="39"/>
    </row>
    <row r="348" spans="1:15" ht="12.75" customHeight="1">
      <c r="A348" s="15" t="str">
        <f>+A321</f>
        <v>Bodmin A</v>
      </c>
      <c r="B348" s="17"/>
      <c r="C348" s="17"/>
      <c r="D348" s="26">
        <f>+J314</f>
        <v>8</v>
      </c>
      <c r="E348" s="26">
        <v>6</v>
      </c>
      <c r="F348" s="26">
        <v>0</v>
      </c>
      <c r="G348" s="26">
        <v>2</v>
      </c>
      <c r="H348" s="26">
        <f>+E348*2+F348</f>
        <v>12</v>
      </c>
      <c r="I348" s="26">
        <f>+M326</f>
        <v>3095</v>
      </c>
      <c r="J348" s="17"/>
      <c r="K348" s="17"/>
      <c r="L348" s="17"/>
      <c r="M348" s="17"/>
      <c r="N348" s="17"/>
      <c r="O348" s="39"/>
    </row>
    <row r="349" spans="1:15" ht="12.75" customHeight="1">
      <c r="A349" s="15" t="str">
        <f>+A334</f>
        <v>Liskeard </v>
      </c>
      <c r="B349" s="17"/>
      <c r="C349" s="17"/>
      <c r="D349" s="26">
        <f>+J314</f>
        <v>8</v>
      </c>
      <c r="E349" s="26">
        <v>4</v>
      </c>
      <c r="F349" s="26">
        <v>1</v>
      </c>
      <c r="G349" s="26">
        <v>3</v>
      </c>
      <c r="H349" s="26">
        <f>+E349*2+F349</f>
        <v>9</v>
      </c>
      <c r="I349" s="26">
        <f>+M339</f>
        <v>3055</v>
      </c>
      <c r="J349" s="17"/>
      <c r="K349" s="17"/>
      <c r="L349" s="17"/>
      <c r="M349" s="17"/>
      <c r="N349" s="17"/>
      <c r="O349" s="39"/>
    </row>
    <row r="350" spans="1:15" ht="12.75" customHeight="1">
      <c r="A350" s="15" t="str">
        <f>+A327</f>
        <v>City of Truro B</v>
      </c>
      <c r="B350" s="17"/>
      <c r="C350" s="17"/>
      <c r="D350" s="26">
        <f>+J314</f>
        <v>8</v>
      </c>
      <c r="E350" s="26">
        <v>2</v>
      </c>
      <c r="F350" s="26">
        <v>2</v>
      </c>
      <c r="G350" s="26">
        <v>4</v>
      </c>
      <c r="H350" s="26">
        <f>+E350*2+F350</f>
        <v>6</v>
      </c>
      <c r="I350" s="26">
        <f>+M333</f>
        <v>3061</v>
      </c>
      <c r="J350" s="17"/>
      <c r="K350" s="17"/>
      <c r="L350" s="17"/>
      <c r="M350" s="17"/>
      <c r="N350" s="17"/>
      <c r="O350" s="39"/>
    </row>
    <row r="351" spans="1:15" ht="12.75" customHeight="1">
      <c r="A351" s="15" t="str">
        <f>+A340</f>
        <v>Helston A</v>
      </c>
      <c r="B351" s="17"/>
      <c r="C351" s="17"/>
      <c r="D351" s="26">
        <f>+J314</f>
        <v>8</v>
      </c>
      <c r="E351" s="26">
        <v>2</v>
      </c>
      <c r="F351" s="26">
        <v>1</v>
      </c>
      <c r="G351" s="26">
        <v>5</v>
      </c>
      <c r="H351" s="26">
        <f>+E351*2+F351</f>
        <v>5</v>
      </c>
      <c r="I351" s="26">
        <f>+M345</f>
        <v>3057</v>
      </c>
      <c r="J351" s="17"/>
      <c r="K351" s="17"/>
      <c r="L351" s="17"/>
      <c r="M351" s="17"/>
      <c r="N351" s="17"/>
      <c r="O351" s="39"/>
    </row>
    <row r="352" spans="1:15" ht="12.75" customHeight="1">
      <c r="A352" s="63"/>
      <c r="B352" s="55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4"/>
      <c r="N352" s="64"/>
      <c r="O352" s="39"/>
    </row>
    <row r="353" spans="1:15" ht="12.75" customHeight="1">
      <c r="A353" s="39"/>
      <c r="B353" s="65"/>
      <c r="C353" s="35"/>
      <c r="D353" s="35"/>
      <c r="E353" s="54"/>
      <c r="F353" s="54"/>
      <c r="G353" s="54"/>
      <c r="H353" s="35"/>
      <c r="I353" s="35"/>
      <c r="J353" s="35"/>
      <c r="K353" s="35"/>
      <c r="L353" s="35"/>
      <c r="M353" s="35"/>
      <c r="N353" s="36"/>
      <c r="O353" s="39"/>
    </row>
    <row r="354" spans="1:15" ht="12.75" customHeight="1">
      <c r="A354" s="8"/>
      <c r="B354" s="8"/>
      <c r="E354" s="48" t="s">
        <v>5</v>
      </c>
      <c r="O354" s="39"/>
    </row>
    <row r="355" spans="1:15" ht="12.75" customHeight="1">
      <c r="A355" s="8"/>
      <c r="B355" s="8"/>
      <c r="F355" s="48" t="s">
        <v>6</v>
      </c>
      <c r="O355" s="39"/>
    </row>
    <row r="356" spans="5:15" ht="12.75" customHeight="1">
      <c r="E356" s="1"/>
      <c r="G356" s="48" t="s">
        <v>4</v>
      </c>
      <c r="O356" s="39"/>
    </row>
    <row r="357" spans="7:15" ht="12.75" customHeight="1">
      <c r="G357" s="48" t="s">
        <v>40</v>
      </c>
      <c r="O357" s="39"/>
    </row>
    <row r="358" spans="6:15" ht="12.75" customHeight="1">
      <c r="F358" s="48" t="s">
        <v>25</v>
      </c>
      <c r="J358" s="13">
        <v>9</v>
      </c>
      <c r="O358" s="39"/>
    </row>
    <row r="359" spans="4:15" ht="12.75" customHeight="1">
      <c r="D359" s="4"/>
      <c r="E359" s="4"/>
      <c r="F359" s="2"/>
      <c r="O359" s="39"/>
    </row>
    <row r="360" spans="1:15" ht="12.75" customHeight="1">
      <c r="A360" s="2"/>
      <c r="B360" s="2" t="str">
        <f>+A365</f>
        <v>Bodmin A</v>
      </c>
      <c r="C360" s="9"/>
      <c r="D360" s="4"/>
      <c r="E360" s="4"/>
      <c r="F360" s="13">
        <f>+K370</f>
        <v>382</v>
      </c>
      <c r="H360" s="48" t="s">
        <v>143</v>
      </c>
      <c r="J360" s="2" t="str">
        <f>+A371</f>
        <v>City of Truro B</v>
      </c>
      <c r="K360" s="11"/>
      <c r="L360" s="7"/>
      <c r="M360" s="7"/>
      <c r="N360" s="13">
        <f>+K377</f>
        <v>386</v>
      </c>
      <c r="O360" s="39"/>
    </row>
    <row r="361" spans="1:15" ht="12.75" customHeight="1">
      <c r="A361" s="2"/>
      <c r="B361" s="2"/>
      <c r="C361" s="10"/>
      <c r="D361" s="4"/>
      <c r="E361" s="4"/>
      <c r="F361" s="2"/>
      <c r="H361" s="10"/>
      <c r="I361" s="2"/>
      <c r="J361" s="2"/>
      <c r="L361" s="2"/>
      <c r="M361" s="2"/>
      <c r="N361" s="2"/>
      <c r="O361" s="39"/>
    </row>
    <row r="362" spans="1:15" ht="12.75" customHeight="1">
      <c r="A362" s="6"/>
      <c r="B362" s="10" t="str">
        <f>+A378</f>
        <v>Liskeard </v>
      </c>
      <c r="D362" s="5"/>
      <c r="E362" s="5"/>
      <c r="F362" s="13">
        <f>+K383</f>
        <v>384</v>
      </c>
      <c r="H362" s="48" t="s">
        <v>141</v>
      </c>
      <c r="J362" s="2" t="str">
        <f>+A384</f>
        <v>Helston A</v>
      </c>
      <c r="L362" s="2"/>
      <c r="M362" s="2"/>
      <c r="N362" s="13">
        <f>+K389</f>
        <v>376</v>
      </c>
      <c r="O362" s="39"/>
    </row>
    <row r="363" spans="1:15" ht="12.75" customHeight="1">
      <c r="A363" s="59"/>
      <c r="B363" s="6"/>
      <c r="C363" s="11"/>
      <c r="D363" s="7"/>
      <c r="E363" s="7"/>
      <c r="F363" s="5"/>
      <c r="G363" s="5"/>
      <c r="H363" s="12"/>
      <c r="I363" s="5"/>
      <c r="J363" s="5"/>
      <c r="K363" s="5"/>
      <c r="L363" s="5"/>
      <c r="M363" s="5"/>
      <c r="N363" s="5"/>
      <c r="O363" s="39"/>
    </row>
    <row r="364" spans="1:15" ht="12.75" customHeight="1">
      <c r="A364" s="6"/>
      <c r="B364" s="4" t="s">
        <v>1</v>
      </c>
      <c r="C364" s="10" t="s">
        <v>3</v>
      </c>
      <c r="D364" s="7"/>
      <c r="E364" s="7"/>
      <c r="F364" s="5"/>
      <c r="G364" s="5"/>
      <c r="H364" s="12"/>
      <c r="I364" s="5"/>
      <c r="J364" s="5"/>
      <c r="K364" s="5"/>
      <c r="L364" s="5"/>
      <c r="M364" s="5"/>
      <c r="N364" s="5"/>
      <c r="O364" s="39"/>
    </row>
    <row r="365" spans="1:15" ht="12.75" customHeight="1">
      <c r="A365" s="3" t="s">
        <v>33</v>
      </c>
      <c r="B365" s="4" t="s">
        <v>0</v>
      </c>
      <c r="C365" s="7">
        <v>1</v>
      </c>
      <c r="D365" s="7">
        <v>2</v>
      </c>
      <c r="E365" s="7">
        <v>3</v>
      </c>
      <c r="F365" s="7">
        <v>4</v>
      </c>
      <c r="G365" s="7">
        <v>5</v>
      </c>
      <c r="H365" s="7">
        <v>6</v>
      </c>
      <c r="I365" s="7">
        <v>7</v>
      </c>
      <c r="J365" s="7">
        <v>8</v>
      </c>
      <c r="K365" s="7">
        <v>9</v>
      </c>
      <c r="L365" s="7">
        <v>10</v>
      </c>
      <c r="M365" s="14" t="s">
        <v>2</v>
      </c>
      <c r="N365" s="14" t="s">
        <v>0</v>
      </c>
      <c r="O365" s="39"/>
    </row>
    <row r="366" spans="1:15" ht="12.75" customHeight="1">
      <c r="A366" t="s">
        <v>58</v>
      </c>
      <c r="B366" s="34">
        <v>97.5</v>
      </c>
      <c r="C366" s="17">
        <v>98</v>
      </c>
      <c r="D366" s="17">
        <v>98</v>
      </c>
      <c r="E366" s="17">
        <v>96</v>
      </c>
      <c r="F366" s="13">
        <v>100</v>
      </c>
      <c r="G366" s="17">
        <v>97</v>
      </c>
      <c r="H366" s="17">
        <v>94</v>
      </c>
      <c r="I366" s="17">
        <v>95</v>
      </c>
      <c r="J366" s="17">
        <v>99</v>
      </c>
      <c r="K366" s="17">
        <v>97</v>
      </c>
      <c r="L366" s="17"/>
      <c r="M366" s="17">
        <f>SUM(C366:L366)</f>
        <v>874</v>
      </c>
      <c r="N366" s="49">
        <f>IF(COUNT(C366:L366),AVERAGE(C366:L366)," ")</f>
        <v>97.11111111111111</v>
      </c>
      <c r="O366" s="39"/>
    </row>
    <row r="367" spans="1:15" ht="12.75" customHeight="1">
      <c r="A367" t="s">
        <v>57</v>
      </c>
      <c r="B367" s="34">
        <v>96.5</v>
      </c>
      <c r="C367" s="28">
        <v>97</v>
      </c>
      <c r="D367" s="17">
        <v>98</v>
      </c>
      <c r="E367" s="17">
        <v>99</v>
      </c>
      <c r="F367" s="17">
        <v>98</v>
      </c>
      <c r="G367" s="17">
        <v>95</v>
      </c>
      <c r="H367" s="17">
        <v>98</v>
      </c>
      <c r="I367" s="13">
        <v>100</v>
      </c>
      <c r="J367" s="17">
        <v>96</v>
      </c>
      <c r="K367" s="17">
        <v>97</v>
      </c>
      <c r="L367" s="17"/>
      <c r="M367" s="17">
        <f>SUM(C367:L367)</f>
        <v>878</v>
      </c>
      <c r="N367" s="49">
        <f>IF(COUNT(C367:L367),AVERAGE(C367:L367)," ")</f>
        <v>97.55555555555556</v>
      </c>
      <c r="O367" s="39"/>
    </row>
    <row r="368" spans="1:15" ht="12.75" customHeight="1">
      <c r="A368" t="s">
        <v>59</v>
      </c>
      <c r="B368" s="34">
        <v>96.1</v>
      </c>
      <c r="C368" s="28">
        <v>97</v>
      </c>
      <c r="D368" s="26">
        <v>96</v>
      </c>
      <c r="E368" s="26">
        <v>97</v>
      </c>
      <c r="F368" s="26">
        <v>99</v>
      </c>
      <c r="G368" s="26">
        <v>92</v>
      </c>
      <c r="H368" s="26">
        <v>95</v>
      </c>
      <c r="I368" s="26">
        <v>94</v>
      </c>
      <c r="J368" s="26">
        <v>97</v>
      </c>
      <c r="K368" s="26">
        <v>94</v>
      </c>
      <c r="L368" s="26"/>
      <c r="M368" s="17">
        <f>SUM(C368:L368)</f>
        <v>861</v>
      </c>
      <c r="N368" s="49">
        <f>IF(COUNT(C368:L368),AVERAGE(C368:L368)," ")</f>
        <v>95.66666666666667</v>
      </c>
      <c r="O368" s="39"/>
    </row>
    <row r="369" spans="1:15" ht="12.75" customHeight="1">
      <c r="A369" t="s">
        <v>60</v>
      </c>
      <c r="B369" s="34">
        <v>95.1</v>
      </c>
      <c r="C369" s="17">
        <v>98</v>
      </c>
      <c r="D369" s="26">
        <v>98</v>
      </c>
      <c r="E369" s="26">
        <v>97</v>
      </c>
      <c r="F369" s="26">
        <v>96</v>
      </c>
      <c r="G369" s="47">
        <v>94</v>
      </c>
      <c r="H369" s="26">
        <v>98</v>
      </c>
      <c r="I369" s="26">
        <v>94</v>
      </c>
      <c r="J369" s="26">
        <v>95</v>
      </c>
      <c r="K369" s="26">
        <v>94</v>
      </c>
      <c r="L369" s="26"/>
      <c r="M369" s="17">
        <f>SUM(C369:L369)</f>
        <v>864</v>
      </c>
      <c r="N369" s="49">
        <f>IF(COUNT(C369:L369),AVERAGE(C369:L369)," ")</f>
        <v>96</v>
      </c>
      <c r="O369" s="39"/>
    </row>
    <row r="370" spans="2:15" ht="12.75" customHeight="1">
      <c r="B370" s="18">
        <f aca="true" t="shared" si="48" ref="B370:L370">SUM(B366:B369)</f>
        <v>385.20000000000005</v>
      </c>
      <c r="C370" s="17">
        <f t="shared" si="48"/>
        <v>390</v>
      </c>
      <c r="D370" s="17">
        <f t="shared" si="48"/>
        <v>390</v>
      </c>
      <c r="E370" s="17">
        <f t="shared" si="48"/>
        <v>389</v>
      </c>
      <c r="F370" s="17">
        <f t="shared" si="48"/>
        <v>393</v>
      </c>
      <c r="G370" s="17">
        <f t="shared" si="48"/>
        <v>378</v>
      </c>
      <c r="H370" s="17">
        <f t="shared" si="48"/>
        <v>385</v>
      </c>
      <c r="I370" s="17">
        <f t="shared" si="48"/>
        <v>383</v>
      </c>
      <c r="J370" s="17">
        <f t="shared" si="48"/>
        <v>387</v>
      </c>
      <c r="K370" s="17">
        <f t="shared" si="48"/>
        <v>382</v>
      </c>
      <c r="L370" s="17">
        <f t="shared" si="48"/>
        <v>0</v>
      </c>
      <c r="M370" s="17">
        <f>SUM(C370:L370)</f>
        <v>3477</v>
      </c>
      <c r="N370" s="49"/>
      <c r="O370" s="39"/>
    </row>
    <row r="371" spans="1:15" ht="12.75" customHeight="1">
      <c r="A371" s="3" t="s">
        <v>28</v>
      </c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49" t="str">
        <f aca="true" t="shared" si="49" ref="N371:N376">IF(COUNT(C371:L371),AVERAGE(C371:L371)," ")</f>
        <v> </v>
      </c>
      <c r="O371" s="39"/>
    </row>
    <row r="372" spans="1:15" ht="12.75" customHeight="1">
      <c r="A372" s="16" t="s">
        <v>61</v>
      </c>
      <c r="B372" s="17">
        <v>96.2</v>
      </c>
      <c r="C372" s="28"/>
      <c r="D372" s="28"/>
      <c r="E372" s="17"/>
      <c r="F372" s="17"/>
      <c r="G372" s="17"/>
      <c r="H372" s="17"/>
      <c r="I372" s="17"/>
      <c r="J372" s="17"/>
      <c r="K372" s="17"/>
      <c r="L372" s="17"/>
      <c r="M372" s="17">
        <f aca="true" t="shared" si="50" ref="M372:M377">SUM(C372:L372)</f>
        <v>0</v>
      </c>
      <c r="N372" s="49" t="str">
        <f t="shared" si="49"/>
        <v> </v>
      </c>
      <c r="O372" s="39"/>
    </row>
    <row r="373" spans="1:15" ht="12.75" customHeight="1">
      <c r="A373" s="16" t="s">
        <v>62</v>
      </c>
      <c r="B373" s="18">
        <v>96.1</v>
      </c>
      <c r="C373" s="17">
        <v>97</v>
      </c>
      <c r="D373" s="17">
        <v>96</v>
      </c>
      <c r="E373" s="17">
        <v>96</v>
      </c>
      <c r="F373" s="17">
        <v>97</v>
      </c>
      <c r="G373" s="17">
        <v>98</v>
      </c>
      <c r="H373" s="17">
        <v>98</v>
      </c>
      <c r="I373" s="17">
        <v>93</v>
      </c>
      <c r="J373" s="17">
        <v>97</v>
      </c>
      <c r="K373" s="17">
        <v>97</v>
      </c>
      <c r="L373" s="17"/>
      <c r="M373" s="17">
        <f t="shared" si="50"/>
        <v>869</v>
      </c>
      <c r="N373" s="49">
        <f t="shared" si="49"/>
        <v>96.55555555555556</v>
      </c>
      <c r="O373" s="39"/>
    </row>
    <row r="374" spans="1:15" ht="12.75" customHeight="1">
      <c r="A374" s="16" t="s">
        <v>63</v>
      </c>
      <c r="B374" s="28">
        <v>95.7</v>
      </c>
      <c r="C374" s="17">
        <v>96</v>
      </c>
      <c r="D374" s="26">
        <v>94</v>
      </c>
      <c r="E374" s="26">
        <v>97</v>
      </c>
      <c r="F374" s="26">
        <v>94</v>
      </c>
      <c r="G374" s="26">
        <v>98</v>
      </c>
      <c r="H374" s="26">
        <v>97</v>
      </c>
      <c r="I374" s="26">
        <v>95</v>
      </c>
      <c r="J374" s="26">
        <v>99</v>
      </c>
      <c r="K374" s="26">
        <v>97</v>
      </c>
      <c r="L374" s="26"/>
      <c r="M374" s="17">
        <f t="shared" si="50"/>
        <v>867</v>
      </c>
      <c r="N374" s="49">
        <f t="shared" si="49"/>
        <v>96.33333333333333</v>
      </c>
      <c r="O374" s="39"/>
    </row>
    <row r="375" spans="1:15" ht="12.75" customHeight="1">
      <c r="A375" s="16" t="s">
        <v>64</v>
      </c>
      <c r="B375" s="28">
        <v>95.6</v>
      </c>
      <c r="C375" s="17">
        <v>94</v>
      </c>
      <c r="D375" s="26">
        <v>97</v>
      </c>
      <c r="E375" s="26">
        <v>96</v>
      </c>
      <c r="F375" s="26">
        <v>94</v>
      </c>
      <c r="G375" s="26">
        <v>97</v>
      </c>
      <c r="H375" s="26">
        <v>96</v>
      </c>
      <c r="I375" s="26">
        <v>94</v>
      </c>
      <c r="J375" s="26">
        <v>94</v>
      </c>
      <c r="K375" s="26">
        <v>97</v>
      </c>
      <c r="L375" s="26"/>
      <c r="M375" s="17">
        <f t="shared" si="50"/>
        <v>859</v>
      </c>
      <c r="N375" s="49">
        <f t="shared" si="49"/>
        <v>95.44444444444444</v>
      </c>
      <c r="O375" s="39"/>
    </row>
    <row r="376" spans="1:15" ht="12.75" customHeight="1">
      <c r="A376" s="16" t="s">
        <v>73</v>
      </c>
      <c r="B376" s="28">
        <v>95.4</v>
      </c>
      <c r="C376" s="17">
        <v>94</v>
      </c>
      <c r="D376" s="26">
        <v>94</v>
      </c>
      <c r="E376" s="26">
        <v>95</v>
      </c>
      <c r="F376" s="26">
        <v>93</v>
      </c>
      <c r="G376" s="26">
        <v>94</v>
      </c>
      <c r="H376" s="26">
        <v>92</v>
      </c>
      <c r="I376" s="26">
        <v>96</v>
      </c>
      <c r="J376" s="26">
        <v>99</v>
      </c>
      <c r="K376" s="26">
        <v>95</v>
      </c>
      <c r="L376" s="26"/>
      <c r="M376" s="17">
        <f t="shared" si="50"/>
        <v>852</v>
      </c>
      <c r="N376" s="49">
        <f t="shared" si="49"/>
        <v>94.66666666666667</v>
      </c>
      <c r="O376" s="39"/>
    </row>
    <row r="377" spans="2:15" ht="12.75" customHeight="1">
      <c r="B377" s="5">
        <f aca="true" t="shared" si="51" ref="B377:L377">SUM(B372:B376)</f>
        <v>479</v>
      </c>
      <c r="C377" s="17">
        <f t="shared" si="51"/>
        <v>381</v>
      </c>
      <c r="D377" s="17">
        <f t="shared" si="51"/>
        <v>381</v>
      </c>
      <c r="E377" s="17">
        <f t="shared" si="51"/>
        <v>384</v>
      </c>
      <c r="F377" s="17">
        <f t="shared" si="51"/>
        <v>378</v>
      </c>
      <c r="G377" s="17">
        <f t="shared" si="51"/>
        <v>387</v>
      </c>
      <c r="H377" s="17">
        <f t="shared" si="51"/>
        <v>383</v>
      </c>
      <c r="I377" s="17">
        <f t="shared" si="51"/>
        <v>378</v>
      </c>
      <c r="J377" s="17">
        <f t="shared" si="51"/>
        <v>389</v>
      </c>
      <c r="K377" s="17">
        <f t="shared" si="51"/>
        <v>386</v>
      </c>
      <c r="L377" s="17">
        <f t="shared" si="51"/>
        <v>0</v>
      </c>
      <c r="M377" s="17">
        <f t="shared" si="50"/>
        <v>3447</v>
      </c>
      <c r="N377" s="49"/>
      <c r="O377" s="39"/>
    </row>
    <row r="378" spans="1:15" ht="12.75" customHeight="1">
      <c r="A378" s="29" t="s">
        <v>65</v>
      </c>
      <c r="B378" s="19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49" t="str">
        <f>IF(COUNT(C378:L378),AVERAGE(C378:L378)," ")</f>
        <v> </v>
      </c>
      <c r="O378" s="39"/>
    </row>
    <row r="379" spans="1:15" ht="12.75" customHeight="1">
      <c r="A379" s="16" t="s">
        <v>66</v>
      </c>
      <c r="B379" s="17">
        <v>96.5</v>
      </c>
      <c r="C379" s="28">
        <v>96</v>
      </c>
      <c r="D379" s="17">
        <v>95</v>
      </c>
      <c r="E379" s="17">
        <v>97</v>
      </c>
      <c r="F379" s="17">
        <v>96</v>
      </c>
      <c r="G379" s="17">
        <v>98</v>
      </c>
      <c r="H379" s="17">
        <v>97</v>
      </c>
      <c r="I379" s="17">
        <v>97</v>
      </c>
      <c r="J379" s="13">
        <v>100</v>
      </c>
      <c r="K379" s="17">
        <v>95</v>
      </c>
      <c r="L379" s="17"/>
      <c r="M379" s="17">
        <f>SUM(C379:L379)</f>
        <v>871</v>
      </c>
      <c r="N379" s="49">
        <f>IF(COUNT(C379:L379),AVERAGE(C379:L379)," ")</f>
        <v>96.77777777777777</v>
      </c>
      <c r="O379" s="39"/>
    </row>
    <row r="380" spans="1:15" ht="12.75" customHeight="1">
      <c r="A380" s="16" t="s">
        <v>67</v>
      </c>
      <c r="B380" s="18">
        <v>96.2</v>
      </c>
      <c r="C380" s="17">
        <v>98</v>
      </c>
      <c r="D380" s="17">
        <v>98</v>
      </c>
      <c r="E380" s="17">
        <v>97</v>
      </c>
      <c r="F380" s="17">
        <v>96</v>
      </c>
      <c r="G380" s="17">
        <v>96</v>
      </c>
      <c r="H380" s="17">
        <v>97</v>
      </c>
      <c r="I380" s="17">
        <v>99</v>
      </c>
      <c r="J380" s="17">
        <v>94</v>
      </c>
      <c r="K380" s="17">
        <v>98</v>
      </c>
      <c r="L380" s="17"/>
      <c r="M380" s="17">
        <f>SUM(C380:L380)</f>
        <v>873</v>
      </c>
      <c r="N380" s="49">
        <f>IF(COUNT(C380:L380),AVERAGE(C380:L380)," ")</f>
        <v>97</v>
      </c>
      <c r="O380" s="39"/>
    </row>
    <row r="381" spans="1:15" ht="12.75" customHeight="1">
      <c r="A381" s="16" t="s">
        <v>68</v>
      </c>
      <c r="B381" s="18">
        <v>94.6</v>
      </c>
      <c r="C381" s="35">
        <v>97</v>
      </c>
      <c r="D381" s="26">
        <v>93</v>
      </c>
      <c r="E381" s="26">
        <v>98</v>
      </c>
      <c r="F381" s="26">
        <v>92</v>
      </c>
      <c r="G381" s="26">
        <v>95</v>
      </c>
      <c r="H381" s="26">
        <v>93</v>
      </c>
      <c r="I381" s="26">
        <v>94</v>
      </c>
      <c r="J381" s="26">
        <v>95</v>
      </c>
      <c r="K381" s="26">
        <v>96</v>
      </c>
      <c r="L381" s="26"/>
      <c r="M381" s="17">
        <f>SUM(C381:L381)</f>
        <v>853</v>
      </c>
      <c r="N381" s="49">
        <f>IF(COUNT(C381:L381),AVERAGE(C381:L381)," ")</f>
        <v>94.77777777777777</v>
      </c>
      <c r="O381" s="39"/>
    </row>
    <row r="382" spans="1:15" ht="12.75" customHeight="1">
      <c r="A382" s="16" t="s">
        <v>69</v>
      </c>
      <c r="B382" s="17">
        <v>94.4</v>
      </c>
      <c r="C382" s="17">
        <v>95</v>
      </c>
      <c r="D382" s="26">
        <v>95</v>
      </c>
      <c r="E382" s="26">
        <v>96</v>
      </c>
      <c r="F382" s="26">
        <v>94</v>
      </c>
      <c r="G382" s="47">
        <v>95</v>
      </c>
      <c r="H382" s="26">
        <v>92</v>
      </c>
      <c r="I382" s="26">
        <v>94</v>
      </c>
      <c r="J382" s="26">
        <v>86</v>
      </c>
      <c r="K382" s="26">
        <v>95</v>
      </c>
      <c r="L382" s="26"/>
      <c r="M382" s="17">
        <f>SUM(C382:L382)</f>
        <v>842</v>
      </c>
      <c r="N382" s="49">
        <f>IF(COUNT(C382:L382),AVERAGE(C382:L382)," ")</f>
        <v>93.55555555555556</v>
      </c>
      <c r="O382" s="39"/>
    </row>
    <row r="383" spans="1:15" ht="12.75" customHeight="1">
      <c r="A383" s="16"/>
      <c r="B383" s="17">
        <f aca="true" t="shared" si="52" ref="B383:L383">SUM(B379:B382)</f>
        <v>381.69999999999993</v>
      </c>
      <c r="C383" s="17">
        <f t="shared" si="52"/>
        <v>386</v>
      </c>
      <c r="D383" s="17">
        <f t="shared" si="52"/>
        <v>381</v>
      </c>
      <c r="E383" s="17">
        <f t="shared" si="52"/>
        <v>388</v>
      </c>
      <c r="F383" s="17">
        <f t="shared" si="52"/>
        <v>378</v>
      </c>
      <c r="G383" s="17">
        <f t="shared" si="52"/>
        <v>384</v>
      </c>
      <c r="H383" s="17">
        <f t="shared" si="52"/>
        <v>379</v>
      </c>
      <c r="I383" s="17">
        <f t="shared" si="52"/>
        <v>384</v>
      </c>
      <c r="J383" s="17">
        <f t="shared" si="52"/>
        <v>375</v>
      </c>
      <c r="K383" s="17">
        <f t="shared" si="52"/>
        <v>384</v>
      </c>
      <c r="L383" s="17">
        <f t="shared" si="52"/>
        <v>0</v>
      </c>
      <c r="M383" s="17">
        <f>SUM(C383:L383)</f>
        <v>3439</v>
      </c>
      <c r="N383" s="49"/>
      <c r="O383" s="39"/>
    </row>
    <row r="384" spans="1:15" ht="12.75" customHeight="1">
      <c r="A384" s="29" t="s">
        <v>32</v>
      </c>
      <c r="B384" s="19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49" t="str">
        <f>IF(COUNT(C384:L384),AVERAGE(C384:L384)," ")</f>
        <v> </v>
      </c>
      <c r="O384" s="39"/>
    </row>
    <row r="385" spans="1:15" ht="12.75" customHeight="1">
      <c r="A385" s="16" t="s">
        <v>70</v>
      </c>
      <c r="B385" s="18">
        <v>97.7</v>
      </c>
      <c r="C385" s="17">
        <v>99</v>
      </c>
      <c r="D385" s="17">
        <v>96</v>
      </c>
      <c r="E385" s="17">
        <v>97</v>
      </c>
      <c r="F385" s="17">
        <v>98</v>
      </c>
      <c r="G385" s="28">
        <v>96</v>
      </c>
      <c r="H385" s="17">
        <v>98</v>
      </c>
      <c r="I385" s="17">
        <v>99</v>
      </c>
      <c r="J385" s="17">
        <v>98</v>
      </c>
      <c r="K385" s="17">
        <v>99</v>
      </c>
      <c r="L385" s="17"/>
      <c r="M385" s="17">
        <f>SUM(C385:L385)</f>
        <v>880</v>
      </c>
      <c r="N385" s="49">
        <f>IF(COUNT(C385:L385),AVERAGE(C385:L385)," ")</f>
        <v>97.77777777777777</v>
      </c>
      <c r="O385" s="39"/>
    </row>
    <row r="386" spans="1:15" ht="12.75" customHeight="1">
      <c r="A386" s="16" t="s">
        <v>71</v>
      </c>
      <c r="B386" s="17">
        <v>94.6</v>
      </c>
      <c r="C386" s="17">
        <v>91</v>
      </c>
      <c r="D386" s="17">
        <v>92</v>
      </c>
      <c r="E386" s="17">
        <v>92</v>
      </c>
      <c r="F386" s="17">
        <v>94</v>
      </c>
      <c r="G386" s="17">
        <v>91</v>
      </c>
      <c r="H386" s="17">
        <v>99</v>
      </c>
      <c r="I386" s="28">
        <v>96</v>
      </c>
      <c r="J386" s="17">
        <v>98</v>
      </c>
      <c r="K386" s="17">
        <v>94</v>
      </c>
      <c r="L386" s="17"/>
      <c r="M386" s="17">
        <f>SUM(C386:L386)</f>
        <v>847</v>
      </c>
      <c r="N386" s="49">
        <f>IF(COUNT(C386:L386),AVERAGE(C386:L386)," ")</f>
        <v>94.11111111111111</v>
      </c>
      <c r="O386" s="39"/>
    </row>
    <row r="387" spans="1:15" ht="12.75" customHeight="1">
      <c r="A387" s="16" t="s">
        <v>72</v>
      </c>
      <c r="B387" s="18">
        <v>94.6</v>
      </c>
      <c r="C387" s="17">
        <v>96</v>
      </c>
      <c r="D387" s="26">
        <v>92</v>
      </c>
      <c r="E387" s="26">
        <v>97</v>
      </c>
      <c r="F387" s="26">
        <v>95</v>
      </c>
      <c r="G387" s="26">
        <v>96</v>
      </c>
      <c r="H387" s="26">
        <v>97</v>
      </c>
      <c r="I387" s="26">
        <v>93</v>
      </c>
      <c r="J387" s="26">
        <v>97</v>
      </c>
      <c r="K387" s="26">
        <v>92</v>
      </c>
      <c r="L387" s="26"/>
      <c r="M387" s="17">
        <f>SUM(C387:L387)</f>
        <v>855</v>
      </c>
      <c r="N387" s="49">
        <f>IF(COUNT(C387:L387),AVERAGE(C387:L387)," ")</f>
        <v>95</v>
      </c>
      <c r="O387" s="39"/>
    </row>
    <row r="388" spans="1:15" ht="12.75" customHeight="1">
      <c r="A388" s="16" t="s">
        <v>97</v>
      </c>
      <c r="B388" s="17">
        <v>94.2</v>
      </c>
      <c r="C388" s="17">
        <v>95</v>
      </c>
      <c r="D388" s="26">
        <v>93</v>
      </c>
      <c r="E388" s="26">
        <v>96</v>
      </c>
      <c r="F388" s="26">
        <v>95</v>
      </c>
      <c r="G388" s="26">
        <v>95</v>
      </c>
      <c r="H388" s="26">
        <v>94</v>
      </c>
      <c r="I388" s="26">
        <v>96</v>
      </c>
      <c r="J388" s="26">
        <v>96</v>
      </c>
      <c r="K388" s="26">
        <v>91</v>
      </c>
      <c r="L388" s="26"/>
      <c r="M388" s="17">
        <f>SUM(C388:L388)</f>
        <v>851</v>
      </c>
      <c r="N388" s="49">
        <f>IF(COUNT(C388:L388),AVERAGE(C388:L388)," ")</f>
        <v>94.55555555555556</v>
      </c>
      <c r="O388" s="39"/>
    </row>
    <row r="389" spans="1:15" ht="12.75" customHeight="1">
      <c r="A389" s="6"/>
      <c r="B389" s="18">
        <f aca="true" t="shared" si="53" ref="B389:L389">SUM(B385:B388)</f>
        <v>381.09999999999997</v>
      </c>
      <c r="C389" s="17">
        <f t="shared" si="53"/>
        <v>381</v>
      </c>
      <c r="D389" s="17">
        <f t="shared" si="53"/>
        <v>373</v>
      </c>
      <c r="E389" s="17">
        <f t="shared" si="53"/>
        <v>382</v>
      </c>
      <c r="F389" s="17">
        <f t="shared" si="53"/>
        <v>382</v>
      </c>
      <c r="G389" s="17">
        <f t="shared" si="53"/>
        <v>378</v>
      </c>
      <c r="H389" s="17">
        <f t="shared" si="53"/>
        <v>388</v>
      </c>
      <c r="I389" s="17">
        <f t="shared" si="53"/>
        <v>384</v>
      </c>
      <c r="J389" s="17">
        <f t="shared" si="53"/>
        <v>389</v>
      </c>
      <c r="K389" s="17">
        <f t="shared" si="53"/>
        <v>376</v>
      </c>
      <c r="L389" s="17">
        <f t="shared" si="53"/>
        <v>0</v>
      </c>
      <c r="M389" s="17">
        <f>SUM(C389:L389)</f>
        <v>3433</v>
      </c>
      <c r="N389" s="49"/>
      <c r="O389" s="39"/>
    </row>
    <row r="390" spans="1:15" ht="12.75" customHeight="1">
      <c r="A390" s="6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39"/>
    </row>
    <row r="391" spans="1:15" ht="12.75" customHeight="1">
      <c r="A391" s="6"/>
      <c r="B391" s="17"/>
      <c r="C391" s="17"/>
      <c r="D391" s="22" t="s">
        <v>7</v>
      </c>
      <c r="E391" s="19" t="s">
        <v>8</v>
      </c>
      <c r="F391" s="19" t="s">
        <v>9</v>
      </c>
      <c r="G391" s="19" t="s">
        <v>10</v>
      </c>
      <c r="H391" s="19" t="s">
        <v>11</v>
      </c>
      <c r="I391" s="19" t="s">
        <v>12</v>
      </c>
      <c r="J391" s="17"/>
      <c r="K391" s="17"/>
      <c r="L391" s="17"/>
      <c r="M391" s="17"/>
      <c r="N391" s="17"/>
      <c r="O391" s="39"/>
    </row>
    <row r="392" spans="1:15" ht="12.75" customHeight="1">
      <c r="A392" s="15" t="str">
        <f>+A365</f>
        <v>Bodmin A</v>
      </c>
      <c r="B392" s="17"/>
      <c r="C392" s="17"/>
      <c r="D392" s="26">
        <f>+J358</f>
        <v>9</v>
      </c>
      <c r="E392" s="26">
        <v>6</v>
      </c>
      <c r="F392" s="26">
        <v>0</v>
      </c>
      <c r="G392" s="26">
        <v>3</v>
      </c>
      <c r="H392" s="26">
        <f>+E392*2+F392</f>
        <v>12</v>
      </c>
      <c r="I392" s="26">
        <f>+M370</f>
        <v>3477</v>
      </c>
      <c r="J392" s="17"/>
      <c r="K392" s="17"/>
      <c r="L392" s="17"/>
      <c r="M392" s="17"/>
      <c r="N392" s="17"/>
      <c r="O392" s="39"/>
    </row>
    <row r="393" spans="1:15" ht="12.75" customHeight="1">
      <c r="A393" s="15" t="str">
        <f>+A378</f>
        <v>Liskeard </v>
      </c>
      <c r="B393" s="17"/>
      <c r="C393" s="17"/>
      <c r="D393" s="26">
        <f>+J358</f>
        <v>9</v>
      </c>
      <c r="E393" s="26">
        <v>5</v>
      </c>
      <c r="F393" s="26">
        <v>1</v>
      </c>
      <c r="G393" s="26">
        <v>3</v>
      </c>
      <c r="H393" s="26">
        <f>+E393*2+F393</f>
        <v>11</v>
      </c>
      <c r="I393" s="26">
        <f>+M383</f>
        <v>3439</v>
      </c>
      <c r="J393" s="17"/>
      <c r="K393" s="17"/>
      <c r="L393" s="17"/>
      <c r="M393" s="17"/>
      <c r="N393" s="17"/>
      <c r="O393" s="39"/>
    </row>
    <row r="394" spans="1:15" ht="12.75" customHeight="1">
      <c r="A394" s="15" t="str">
        <f>+A371</f>
        <v>City of Truro B</v>
      </c>
      <c r="B394" s="17"/>
      <c r="C394" s="17"/>
      <c r="D394" s="26">
        <f>+J358</f>
        <v>9</v>
      </c>
      <c r="E394" s="26">
        <v>3</v>
      </c>
      <c r="F394" s="26">
        <v>2</v>
      </c>
      <c r="G394" s="26">
        <v>4</v>
      </c>
      <c r="H394" s="26">
        <f>+E394*2+F394</f>
        <v>8</v>
      </c>
      <c r="I394" s="26">
        <f>+M377</f>
        <v>3447</v>
      </c>
      <c r="J394" s="17"/>
      <c r="K394" s="17"/>
      <c r="L394" s="17"/>
      <c r="M394" s="17"/>
      <c r="N394" s="17"/>
      <c r="O394" s="39"/>
    </row>
    <row r="395" spans="1:15" ht="12.75" customHeight="1">
      <c r="A395" s="15" t="str">
        <f>+A384</f>
        <v>Helston A</v>
      </c>
      <c r="B395" s="17"/>
      <c r="C395" s="17"/>
      <c r="D395" s="26">
        <f>+J358</f>
        <v>9</v>
      </c>
      <c r="E395" s="26">
        <v>2</v>
      </c>
      <c r="F395" s="26">
        <v>1</v>
      </c>
      <c r="G395" s="26">
        <v>6</v>
      </c>
      <c r="H395" s="26">
        <f>+E395*2+F395</f>
        <v>5</v>
      </c>
      <c r="I395" s="26">
        <f>+M389</f>
        <v>3433</v>
      </c>
      <c r="J395" s="17"/>
      <c r="K395" s="17"/>
      <c r="L395" s="17"/>
      <c r="M395" s="17"/>
      <c r="N395" s="17"/>
      <c r="O395" s="39"/>
    </row>
    <row r="396" spans="1:15" ht="12.7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</row>
    <row r="397" spans="1:15" ht="12.7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</row>
    <row r="398" spans="1:15" ht="12.75" customHeight="1">
      <c r="A398" s="8"/>
      <c r="B398" s="8"/>
      <c r="E398" s="48" t="s">
        <v>5</v>
      </c>
      <c r="O398" s="39"/>
    </row>
    <row r="399" spans="1:15" ht="12.75" customHeight="1">
      <c r="A399" s="8"/>
      <c r="B399" s="8"/>
      <c r="F399" s="48" t="s">
        <v>6</v>
      </c>
      <c r="O399" s="39"/>
    </row>
    <row r="400" spans="5:15" ht="12.75" customHeight="1">
      <c r="E400" s="1"/>
      <c r="G400" s="48" t="s">
        <v>4</v>
      </c>
      <c r="O400" s="39"/>
    </row>
    <row r="401" spans="7:15" ht="12.75" customHeight="1">
      <c r="G401" s="48" t="s">
        <v>40</v>
      </c>
      <c r="O401" s="39"/>
    </row>
    <row r="402" spans="6:15" ht="12.75" customHeight="1">
      <c r="F402" s="48" t="s">
        <v>25</v>
      </c>
      <c r="J402" s="13">
        <v>10</v>
      </c>
      <c r="O402" s="39"/>
    </row>
    <row r="403" spans="4:15" ht="12.75" customHeight="1">
      <c r="D403" s="4"/>
      <c r="E403" s="4"/>
      <c r="F403" s="2"/>
      <c r="H403" s="10" t="s">
        <v>157</v>
      </c>
      <c r="O403" s="39"/>
    </row>
    <row r="404" spans="1:15" ht="12.75" customHeight="1">
      <c r="A404" s="2"/>
      <c r="B404" s="2" t="str">
        <f>+A415</f>
        <v>City of Truro B</v>
      </c>
      <c r="C404" s="11"/>
      <c r="D404" s="7"/>
      <c r="E404" s="7"/>
      <c r="F404" s="13">
        <f>+L421</f>
        <v>385</v>
      </c>
      <c r="H404" s="13">
        <v>3</v>
      </c>
      <c r="O404" s="39"/>
    </row>
    <row r="405" spans="1:15" ht="12.75" customHeight="1">
      <c r="A405" s="2"/>
      <c r="B405" s="2" t="str">
        <f>+A428</f>
        <v>Helston A</v>
      </c>
      <c r="D405" s="2"/>
      <c r="E405" s="2"/>
      <c r="F405" s="13">
        <f>+L433</f>
        <v>384</v>
      </c>
      <c r="G405" s="5"/>
      <c r="H405" s="13">
        <v>2</v>
      </c>
      <c r="I405" s="2"/>
      <c r="J405" s="2"/>
      <c r="L405" s="2"/>
      <c r="M405" s="2"/>
      <c r="N405" s="2"/>
      <c r="O405" s="39"/>
    </row>
    <row r="406" spans="1:15" ht="12.75" customHeight="1">
      <c r="A406" s="6"/>
      <c r="B406" s="2" t="str">
        <f>+A409</f>
        <v>Bodmin A</v>
      </c>
      <c r="C406" s="9"/>
      <c r="D406" s="4"/>
      <c r="E406" s="4"/>
      <c r="F406" s="13">
        <f>+L414</f>
        <v>380</v>
      </c>
      <c r="H406" s="13">
        <v>1</v>
      </c>
      <c r="O406" s="39"/>
    </row>
    <row r="407" spans="1:15" ht="12.75" customHeight="1">
      <c r="A407" s="59"/>
      <c r="B407" s="10" t="str">
        <f>+A422</f>
        <v>Liskeard </v>
      </c>
      <c r="D407" s="5"/>
      <c r="E407" s="5"/>
      <c r="F407" s="13">
        <f>+L427</f>
        <v>376</v>
      </c>
      <c r="O407" s="13"/>
    </row>
    <row r="408" spans="1:15" ht="12.75" customHeight="1">
      <c r="A408" s="6"/>
      <c r="B408" s="4" t="s">
        <v>1</v>
      </c>
      <c r="C408" s="10" t="s">
        <v>3</v>
      </c>
      <c r="D408" s="7"/>
      <c r="E408" s="7"/>
      <c r="F408" s="5"/>
      <c r="G408" s="5"/>
      <c r="H408" s="12"/>
      <c r="I408" s="5"/>
      <c r="J408" s="5"/>
      <c r="K408" s="5"/>
      <c r="L408" s="5"/>
      <c r="M408" s="5"/>
      <c r="N408" s="5"/>
      <c r="O408" s="39"/>
    </row>
    <row r="409" spans="1:15" ht="12.75" customHeight="1">
      <c r="A409" s="3" t="s">
        <v>33</v>
      </c>
      <c r="B409" s="4" t="s">
        <v>0</v>
      </c>
      <c r="C409" s="7">
        <v>1</v>
      </c>
      <c r="D409" s="7">
        <v>2</v>
      </c>
      <c r="E409" s="7">
        <v>3</v>
      </c>
      <c r="F409" s="7">
        <v>4</v>
      </c>
      <c r="G409" s="7">
        <v>5</v>
      </c>
      <c r="H409" s="7">
        <v>6</v>
      </c>
      <c r="I409" s="7">
        <v>7</v>
      </c>
      <c r="J409" s="7">
        <v>8</v>
      </c>
      <c r="K409" s="7">
        <v>9</v>
      </c>
      <c r="L409" s="7">
        <v>10</v>
      </c>
      <c r="M409" s="14" t="s">
        <v>2</v>
      </c>
      <c r="N409" s="14" t="s">
        <v>0</v>
      </c>
      <c r="O409" s="39"/>
    </row>
    <row r="410" spans="1:15" ht="12.75" customHeight="1">
      <c r="A410" t="s">
        <v>58</v>
      </c>
      <c r="B410" s="34">
        <v>97.5</v>
      </c>
      <c r="C410" s="17">
        <v>98</v>
      </c>
      <c r="D410" s="17">
        <v>98</v>
      </c>
      <c r="E410" s="17">
        <v>96</v>
      </c>
      <c r="F410" s="13">
        <v>100</v>
      </c>
      <c r="G410" s="17">
        <v>97</v>
      </c>
      <c r="H410" s="17">
        <v>94</v>
      </c>
      <c r="I410" s="17">
        <v>95</v>
      </c>
      <c r="J410" s="17">
        <v>99</v>
      </c>
      <c r="K410" s="17">
        <v>97</v>
      </c>
      <c r="L410" s="17">
        <v>91</v>
      </c>
      <c r="M410" s="17">
        <f>SUM(C410:L410)</f>
        <v>965</v>
      </c>
      <c r="N410" s="49">
        <f>IF(COUNT(C410:L410),AVERAGE(C410:L410)," ")</f>
        <v>96.5</v>
      </c>
      <c r="O410" s="39"/>
    </row>
    <row r="411" spans="1:15" ht="12.75" customHeight="1">
      <c r="A411" t="s">
        <v>57</v>
      </c>
      <c r="B411" s="34">
        <v>96.5</v>
      </c>
      <c r="C411" s="28">
        <v>97</v>
      </c>
      <c r="D411" s="17">
        <v>98</v>
      </c>
      <c r="E411" s="17">
        <v>99</v>
      </c>
      <c r="F411" s="17">
        <v>98</v>
      </c>
      <c r="G411" s="17">
        <v>95</v>
      </c>
      <c r="H411" s="17">
        <v>98</v>
      </c>
      <c r="I411" s="13">
        <v>100</v>
      </c>
      <c r="J411" s="17">
        <v>96</v>
      </c>
      <c r="K411" s="17">
        <v>97</v>
      </c>
      <c r="L411" s="17">
        <v>98</v>
      </c>
      <c r="M411" s="17">
        <f>SUM(C411:L411)</f>
        <v>976</v>
      </c>
      <c r="N411" s="49">
        <f>IF(COUNT(C411:L411),AVERAGE(C411:L411)," ")</f>
        <v>97.6</v>
      </c>
      <c r="O411" s="39"/>
    </row>
    <row r="412" spans="1:15" ht="12.75" customHeight="1">
      <c r="A412" t="s">
        <v>59</v>
      </c>
      <c r="B412" s="34">
        <v>96.1</v>
      </c>
      <c r="C412" s="28">
        <v>97</v>
      </c>
      <c r="D412" s="26">
        <v>96</v>
      </c>
      <c r="E412" s="26">
        <v>97</v>
      </c>
      <c r="F412" s="26">
        <v>99</v>
      </c>
      <c r="G412" s="26">
        <v>92</v>
      </c>
      <c r="H412" s="26">
        <v>95</v>
      </c>
      <c r="I412" s="26">
        <v>94</v>
      </c>
      <c r="J412" s="26">
        <v>97</v>
      </c>
      <c r="K412" s="26">
        <v>94</v>
      </c>
      <c r="L412" s="26">
        <v>97</v>
      </c>
      <c r="M412" s="17">
        <f>SUM(C412:L412)</f>
        <v>958</v>
      </c>
      <c r="N412" s="49">
        <f>IF(COUNT(C412:L412),AVERAGE(C412:L412)," ")</f>
        <v>95.8</v>
      </c>
      <c r="O412" s="39"/>
    </row>
    <row r="413" spans="1:15" ht="12.75" customHeight="1">
      <c r="A413" t="s">
        <v>60</v>
      </c>
      <c r="B413" s="34">
        <v>95.1</v>
      </c>
      <c r="C413" s="17">
        <v>98</v>
      </c>
      <c r="D413" s="26">
        <v>98</v>
      </c>
      <c r="E413" s="26">
        <v>97</v>
      </c>
      <c r="F413" s="26">
        <v>96</v>
      </c>
      <c r="G413" s="47">
        <v>94</v>
      </c>
      <c r="H413" s="26">
        <v>98</v>
      </c>
      <c r="I413" s="26">
        <v>94</v>
      </c>
      <c r="J413" s="26">
        <v>95</v>
      </c>
      <c r="K413" s="26">
        <v>94</v>
      </c>
      <c r="L413" s="26">
        <v>94</v>
      </c>
      <c r="M413" s="17">
        <f>SUM(C413:L413)</f>
        <v>958</v>
      </c>
      <c r="N413" s="49">
        <f>IF(COUNT(C413:L413),AVERAGE(C413:L413)," ")</f>
        <v>95.8</v>
      </c>
      <c r="O413" s="39"/>
    </row>
    <row r="414" spans="2:15" ht="12.75" customHeight="1">
      <c r="B414" s="18">
        <f aca="true" t="shared" si="54" ref="B414:L414">SUM(B410:B413)</f>
        <v>385.20000000000005</v>
      </c>
      <c r="C414" s="17">
        <f t="shared" si="54"/>
        <v>390</v>
      </c>
      <c r="D414" s="17">
        <f t="shared" si="54"/>
        <v>390</v>
      </c>
      <c r="E414" s="17">
        <f t="shared" si="54"/>
        <v>389</v>
      </c>
      <c r="F414" s="17">
        <f t="shared" si="54"/>
        <v>393</v>
      </c>
      <c r="G414" s="17">
        <f t="shared" si="54"/>
        <v>378</v>
      </c>
      <c r="H414" s="17">
        <f t="shared" si="54"/>
        <v>385</v>
      </c>
      <c r="I414" s="17">
        <f t="shared" si="54"/>
        <v>383</v>
      </c>
      <c r="J414" s="17">
        <f t="shared" si="54"/>
        <v>387</v>
      </c>
      <c r="K414" s="17">
        <f t="shared" si="54"/>
        <v>382</v>
      </c>
      <c r="L414" s="17">
        <f t="shared" si="54"/>
        <v>380</v>
      </c>
      <c r="M414" s="17">
        <f>SUM(C414:L414)</f>
        <v>3857</v>
      </c>
      <c r="N414" s="49"/>
      <c r="O414" s="39"/>
    </row>
    <row r="415" spans="1:15" ht="12.75" customHeight="1">
      <c r="A415" s="3" t="s">
        <v>28</v>
      </c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49" t="str">
        <f aca="true" t="shared" si="55" ref="N415:N420">IF(COUNT(C415:L415),AVERAGE(C415:L415)," ")</f>
        <v> </v>
      </c>
      <c r="O415" s="39"/>
    </row>
    <row r="416" spans="1:15" ht="12.75" customHeight="1">
      <c r="A416" s="16" t="s">
        <v>61</v>
      </c>
      <c r="B416" s="17">
        <v>96.2</v>
      </c>
      <c r="C416" s="28"/>
      <c r="D416" s="28"/>
      <c r="E416" s="17"/>
      <c r="F416" s="17"/>
      <c r="G416" s="17"/>
      <c r="H416" s="17"/>
      <c r="I416" s="17"/>
      <c r="J416" s="17"/>
      <c r="K416" s="17"/>
      <c r="L416" s="17"/>
      <c r="M416" s="17">
        <f aca="true" t="shared" si="56" ref="M416:M421">SUM(C416:L416)</f>
        <v>0</v>
      </c>
      <c r="N416" s="49" t="str">
        <f t="shared" si="55"/>
        <v> </v>
      </c>
      <c r="O416" s="39"/>
    </row>
    <row r="417" spans="1:15" ht="12.75" customHeight="1">
      <c r="A417" s="16" t="s">
        <v>62</v>
      </c>
      <c r="B417" s="18">
        <v>96.1</v>
      </c>
      <c r="C417" s="17">
        <v>97</v>
      </c>
      <c r="D417" s="17">
        <v>96</v>
      </c>
      <c r="E417" s="17">
        <v>96</v>
      </c>
      <c r="F417" s="17">
        <v>97</v>
      </c>
      <c r="G417" s="17">
        <v>98</v>
      </c>
      <c r="H417" s="17">
        <v>98</v>
      </c>
      <c r="I417" s="17">
        <v>93</v>
      </c>
      <c r="J417" s="17">
        <v>97</v>
      </c>
      <c r="K417" s="17">
        <v>97</v>
      </c>
      <c r="L417" s="17">
        <v>96</v>
      </c>
      <c r="M417" s="17">
        <f t="shared" si="56"/>
        <v>965</v>
      </c>
      <c r="N417" s="49">
        <f t="shared" si="55"/>
        <v>96.5</v>
      </c>
      <c r="O417" s="39"/>
    </row>
    <row r="418" spans="1:15" ht="12.75" customHeight="1">
      <c r="A418" s="16" t="s">
        <v>63</v>
      </c>
      <c r="B418" s="28">
        <v>95.7</v>
      </c>
      <c r="C418" s="17">
        <v>96</v>
      </c>
      <c r="D418" s="26">
        <v>94</v>
      </c>
      <c r="E418" s="26">
        <v>97</v>
      </c>
      <c r="F418" s="26">
        <v>94</v>
      </c>
      <c r="G418" s="26">
        <v>98</v>
      </c>
      <c r="H418" s="26">
        <v>97</v>
      </c>
      <c r="I418" s="26">
        <v>95</v>
      </c>
      <c r="J418" s="26">
        <v>99</v>
      </c>
      <c r="K418" s="26">
        <v>97</v>
      </c>
      <c r="L418" s="26">
        <v>96</v>
      </c>
      <c r="M418" s="17">
        <f t="shared" si="56"/>
        <v>963</v>
      </c>
      <c r="N418" s="49">
        <f t="shared" si="55"/>
        <v>96.3</v>
      </c>
      <c r="O418" s="39"/>
    </row>
    <row r="419" spans="1:15" ht="12.75" customHeight="1">
      <c r="A419" s="16" t="s">
        <v>64</v>
      </c>
      <c r="B419" s="28">
        <v>95.6</v>
      </c>
      <c r="C419" s="17">
        <v>94</v>
      </c>
      <c r="D419" s="26">
        <v>97</v>
      </c>
      <c r="E419" s="26">
        <v>96</v>
      </c>
      <c r="F419" s="26">
        <v>94</v>
      </c>
      <c r="G419" s="26">
        <v>97</v>
      </c>
      <c r="H419" s="26">
        <v>96</v>
      </c>
      <c r="I419" s="26">
        <v>94</v>
      </c>
      <c r="J419" s="26">
        <v>94</v>
      </c>
      <c r="K419" s="26">
        <v>97</v>
      </c>
      <c r="L419" s="26">
        <v>98</v>
      </c>
      <c r="M419" s="17">
        <f t="shared" si="56"/>
        <v>957</v>
      </c>
      <c r="N419" s="49">
        <f t="shared" si="55"/>
        <v>95.7</v>
      </c>
      <c r="O419" s="39"/>
    </row>
    <row r="420" spans="1:15" ht="12.75" customHeight="1">
      <c r="A420" s="16" t="s">
        <v>73</v>
      </c>
      <c r="B420" s="28">
        <v>95.4</v>
      </c>
      <c r="C420" s="17">
        <v>94</v>
      </c>
      <c r="D420" s="26">
        <v>94</v>
      </c>
      <c r="E420" s="26">
        <v>95</v>
      </c>
      <c r="F420" s="26">
        <v>93</v>
      </c>
      <c r="G420" s="26">
        <v>94</v>
      </c>
      <c r="H420" s="26">
        <v>92</v>
      </c>
      <c r="I420" s="26">
        <v>96</v>
      </c>
      <c r="J420" s="26">
        <v>99</v>
      </c>
      <c r="K420" s="26">
        <v>95</v>
      </c>
      <c r="L420" s="26">
        <v>95</v>
      </c>
      <c r="M420" s="17">
        <f t="shared" si="56"/>
        <v>947</v>
      </c>
      <c r="N420" s="49">
        <f t="shared" si="55"/>
        <v>94.7</v>
      </c>
      <c r="O420" s="39"/>
    </row>
    <row r="421" spans="2:15" ht="12.75" customHeight="1">
      <c r="B421" s="5">
        <f aca="true" t="shared" si="57" ref="B421:L421">SUM(B416:B420)</f>
        <v>479</v>
      </c>
      <c r="C421" s="17">
        <f t="shared" si="57"/>
        <v>381</v>
      </c>
      <c r="D421" s="17">
        <f t="shared" si="57"/>
        <v>381</v>
      </c>
      <c r="E421" s="17">
        <f t="shared" si="57"/>
        <v>384</v>
      </c>
      <c r="F421" s="17">
        <f t="shared" si="57"/>
        <v>378</v>
      </c>
      <c r="G421" s="17">
        <f t="shared" si="57"/>
        <v>387</v>
      </c>
      <c r="H421" s="17">
        <f t="shared" si="57"/>
        <v>383</v>
      </c>
      <c r="I421" s="17">
        <f t="shared" si="57"/>
        <v>378</v>
      </c>
      <c r="J421" s="17">
        <f t="shared" si="57"/>
        <v>389</v>
      </c>
      <c r="K421" s="17">
        <f t="shared" si="57"/>
        <v>386</v>
      </c>
      <c r="L421" s="17">
        <f t="shared" si="57"/>
        <v>385</v>
      </c>
      <c r="M421" s="17">
        <f t="shared" si="56"/>
        <v>3832</v>
      </c>
      <c r="N421" s="49"/>
      <c r="O421" s="39"/>
    </row>
    <row r="422" spans="1:15" ht="12.75" customHeight="1">
      <c r="A422" s="29" t="s">
        <v>65</v>
      </c>
      <c r="B422" s="19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49" t="str">
        <f>IF(COUNT(C422:L422),AVERAGE(C422:L422)," ")</f>
        <v> </v>
      </c>
      <c r="O422" s="39"/>
    </row>
    <row r="423" spans="1:15" ht="12.75" customHeight="1">
      <c r="A423" s="16" t="s">
        <v>66</v>
      </c>
      <c r="B423" s="17">
        <v>96.5</v>
      </c>
      <c r="C423" s="28">
        <v>96</v>
      </c>
      <c r="D423" s="17">
        <v>95</v>
      </c>
      <c r="E423" s="17">
        <v>97</v>
      </c>
      <c r="F423" s="17">
        <v>96</v>
      </c>
      <c r="G423" s="17">
        <v>98</v>
      </c>
      <c r="H423" s="17">
        <v>97</v>
      </c>
      <c r="I423" s="17">
        <v>97</v>
      </c>
      <c r="J423" s="13">
        <v>100</v>
      </c>
      <c r="K423" s="17">
        <v>95</v>
      </c>
      <c r="L423" s="17">
        <v>96</v>
      </c>
      <c r="M423" s="17">
        <f>SUM(C423:L423)</f>
        <v>967</v>
      </c>
      <c r="N423" s="49">
        <f>IF(COUNT(C423:L423),AVERAGE(C423:L423)," ")</f>
        <v>96.7</v>
      </c>
      <c r="O423" s="39"/>
    </row>
    <row r="424" spans="1:15" ht="12.75" customHeight="1">
      <c r="A424" s="16" t="s">
        <v>67</v>
      </c>
      <c r="B424" s="18">
        <v>96.2</v>
      </c>
      <c r="C424" s="17">
        <v>98</v>
      </c>
      <c r="D424" s="17">
        <v>98</v>
      </c>
      <c r="E424" s="17">
        <v>97</v>
      </c>
      <c r="F424" s="17">
        <v>96</v>
      </c>
      <c r="G424" s="17">
        <v>96</v>
      </c>
      <c r="H424" s="17">
        <v>97</v>
      </c>
      <c r="I424" s="17">
        <v>99</v>
      </c>
      <c r="J424" s="17">
        <v>94</v>
      </c>
      <c r="K424" s="17">
        <v>98</v>
      </c>
      <c r="L424" s="17">
        <v>94</v>
      </c>
      <c r="M424" s="17">
        <f>SUM(C424:L424)</f>
        <v>967</v>
      </c>
      <c r="N424" s="49">
        <f>IF(COUNT(C424:L424),AVERAGE(C424:L424)," ")</f>
        <v>96.7</v>
      </c>
      <c r="O424" s="39"/>
    </row>
    <row r="425" spans="1:15" ht="12.75" customHeight="1">
      <c r="A425" s="16" t="s">
        <v>68</v>
      </c>
      <c r="B425" s="18">
        <v>94.6</v>
      </c>
      <c r="C425" s="35">
        <v>97</v>
      </c>
      <c r="D425" s="26">
        <v>93</v>
      </c>
      <c r="E425" s="26">
        <v>98</v>
      </c>
      <c r="F425" s="26">
        <v>92</v>
      </c>
      <c r="G425" s="26">
        <v>95</v>
      </c>
      <c r="H425" s="26">
        <v>93</v>
      </c>
      <c r="I425" s="26">
        <v>94</v>
      </c>
      <c r="J425" s="26">
        <v>95</v>
      </c>
      <c r="K425" s="26">
        <v>96</v>
      </c>
      <c r="L425" s="26">
        <v>93</v>
      </c>
      <c r="M425" s="17">
        <f>SUM(C425:L425)</f>
        <v>946</v>
      </c>
      <c r="N425" s="49">
        <f>IF(COUNT(C425:L425),AVERAGE(C425:L425)," ")</f>
        <v>94.6</v>
      </c>
      <c r="O425" s="39"/>
    </row>
    <row r="426" spans="1:15" ht="12.75" customHeight="1">
      <c r="A426" s="16" t="s">
        <v>69</v>
      </c>
      <c r="B426" s="17">
        <v>94.4</v>
      </c>
      <c r="C426" s="17">
        <v>95</v>
      </c>
      <c r="D426" s="26">
        <v>95</v>
      </c>
      <c r="E426" s="26">
        <v>96</v>
      </c>
      <c r="F426" s="26">
        <v>94</v>
      </c>
      <c r="G426" s="47">
        <v>95</v>
      </c>
      <c r="H426" s="26">
        <v>92</v>
      </c>
      <c r="I426" s="26">
        <v>94</v>
      </c>
      <c r="J426" s="26">
        <v>86</v>
      </c>
      <c r="K426" s="26">
        <v>95</v>
      </c>
      <c r="L426" s="26">
        <v>93</v>
      </c>
      <c r="M426" s="17">
        <f>SUM(C426:L426)</f>
        <v>935</v>
      </c>
      <c r="N426" s="49">
        <f>IF(COUNT(C426:L426),AVERAGE(C426:L426)," ")</f>
        <v>93.5</v>
      </c>
      <c r="O426" s="39"/>
    </row>
    <row r="427" spans="1:15" ht="12.75" customHeight="1">
      <c r="A427" s="16"/>
      <c r="B427" s="17">
        <f aca="true" t="shared" si="58" ref="B427:L427">SUM(B423:B426)</f>
        <v>381.69999999999993</v>
      </c>
      <c r="C427" s="17">
        <f t="shared" si="58"/>
        <v>386</v>
      </c>
      <c r="D427" s="17">
        <f t="shared" si="58"/>
        <v>381</v>
      </c>
      <c r="E427" s="17">
        <f t="shared" si="58"/>
        <v>388</v>
      </c>
      <c r="F427" s="17">
        <f t="shared" si="58"/>
        <v>378</v>
      </c>
      <c r="G427" s="17">
        <f t="shared" si="58"/>
        <v>384</v>
      </c>
      <c r="H427" s="17">
        <f t="shared" si="58"/>
        <v>379</v>
      </c>
      <c r="I427" s="17">
        <f t="shared" si="58"/>
        <v>384</v>
      </c>
      <c r="J427" s="17">
        <f t="shared" si="58"/>
        <v>375</v>
      </c>
      <c r="K427" s="17">
        <f t="shared" si="58"/>
        <v>384</v>
      </c>
      <c r="L427" s="17">
        <f t="shared" si="58"/>
        <v>376</v>
      </c>
      <c r="M427" s="17">
        <f>SUM(C427:L427)</f>
        <v>3815</v>
      </c>
      <c r="N427" s="49"/>
      <c r="O427" s="39"/>
    </row>
    <row r="428" spans="1:15" ht="12.75" customHeight="1">
      <c r="A428" s="29" t="s">
        <v>32</v>
      </c>
      <c r="B428" s="19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49" t="str">
        <f>IF(COUNT(C428:L428),AVERAGE(C428:L428)," ")</f>
        <v> </v>
      </c>
      <c r="O428" s="39"/>
    </row>
    <row r="429" spans="1:15" ht="12.75" customHeight="1">
      <c r="A429" s="16" t="s">
        <v>70</v>
      </c>
      <c r="B429" s="18">
        <v>97.7</v>
      </c>
      <c r="C429" s="17">
        <v>99</v>
      </c>
      <c r="D429" s="17">
        <v>96</v>
      </c>
      <c r="E429" s="17">
        <v>97</v>
      </c>
      <c r="F429" s="17">
        <v>98</v>
      </c>
      <c r="G429" s="28">
        <v>96</v>
      </c>
      <c r="H429" s="17">
        <v>98</v>
      </c>
      <c r="I429" s="17">
        <v>99</v>
      </c>
      <c r="J429" s="17">
        <v>98</v>
      </c>
      <c r="K429" s="17">
        <v>99</v>
      </c>
      <c r="L429" s="17">
        <v>99</v>
      </c>
      <c r="M429" s="17">
        <f>SUM(C429:L429)</f>
        <v>979</v>
      </c>
      <c r="N429" s="49">
        <f>IF(COUNT(C429:L429),AVERAGE(C429:L429)," ")</f>
        <v>97.9</v>
      </c>
      <c r="O429" s="39"/>
    </row>
    <row r="430" spans="1:15" ht="12.75" customHeight="1">
      <c r="A430" s="16" t="s">
        <v>71</v>
      </c>
      <c r="B430" s="17">
        <v>94.6</v>
      </c>
      <c r="C430" s="17">
        <v>91</v>
      </c>
      <c r="D430" s="17">
        <v>92</v>
      </c>
      <c r="E430" s="17">
        <v>92</v>
      </c>
      <c r="F430" s="17">
        <v>94</v>
      </c>
      <c r="G430" s="17">
        <v>91</v>
      </c>
      <c r="H430" s="17">
        <v>99</v>
      </c>
      <c r="I430" s="28">
        <v>96</v>
      </c>
      <c r="J430" s="17">
        <v>98</v>
      </c>
      <c r="K430" s="17">
        <v>94</v>
      </c>
      <c r="L430" s="17">
        <v>92</v>
      </c>
      <c r="M430" s="17">
        <f>SUM(C430:L430)</f>
        <v>939</v>
      </c>
      <c r="N430" s="49">
        <f>IF(COUNT(C430:L430),AVERAGE(C430:L430)," ")</f>
        <v>93.9</v>
      </c>
      <c r="O430" s="39"/>
    </row>
    <row r="431" spans="1:15" ht="12.75" customHeight="1">
      <c r="A431" s="16" t="s">
        <v>72</v>
      </c>
      <c r="B431" s="18">
        <v>94.6</v>
      </c>
      <c r="C431" s="17">
        <v>96</v>
      </c>
      <c r="D431" s="26">
        <v>92</v>
      </c>
      <c r="E431" s="26">
        <v>97</v>
      </c>
      <c r="F431" s="26">
        <v>95</v>
      </c>
      <c r="G431" s="26">
        <v>96</v>
      </c>
      <c r="H431" s="26">
        <v>97</v>
      </c>
      <c r="I431" s="26">
        <v>93</v>
      </c>
      <c r="J431" s="26">
        <v>97</v>
      </c>
      <c r="K431" s="26">
        <v>92</v>
      </c>
      <c r="L431" s="26">
        <v>97</v>
      </c>
      <c r="M431" s="17">
        <f>SUM(C431:L431)</f>
        <v>952</v>
      </c>
      <c r="N431" s="49">
        <f>IF(COUNT(C431:L431),AVERAGE(C431:L431)," ")</f>
        <v>95.2</v>
      </c>
      <c r="O431" s="39"/>
    </row>
    <row r="432" spans="1:15" ht="12.75" customHeight="1">
      <c r="A432" s="16" t="s">
        <v>97</v>
      </c>
      <c r="B432" s="17">
        <v>94.2</v>
      </c>
      <c r="C432" s="17">
        <v>95</v>
      </c>
      <c r="D432" s="26">
        <v>93</v>
      </c>
      <c r="E432" s="26">
        <v>96</v>
      </c>
      <c r="F432" s="26">
        <v>95</v>
      </c>
      <c r="G432" s="26">
        <v>95</v>
      </c>
      <c r="H432" s="26">
        <v>94</v>
      </c>
      <c r="I432" s="26">
        <v>96</v>
      </c>
      <c r="J432" s="26">
        <v>96</v>
      </c>
      <c r="K432" s="26">
        <v>91</v>
      </c>
      <c r="L432" s="26">
        <v>96</v>
      </c>
      <c r="M432" s="17">
        <f>SUM(C432:L432)</f>
        <v>947</v>
      </c>
      <c r="N432" s="49">
        <f>IF(COUNT(C432:L432),AVERAGE(C432:L432)," ")</f>
        <v>94.7</v>
      </c>
      <c r="O432" s="39"/>
    </row>
    <row r="433" spans="1:15" ht="12.75" customHeight="1">
      <c r="A433" s="6"/>
      <c r="B433" s="18">
        <f aca="true" t="shared" si="59" ref="B433:L433">SUM(B429:B432)</f>
        <v>381.09999999999997</v>
      </c>
      <c r="C433" s="17">
        <f t="shared" si="59"/>
        <v>381</v>
      </c>
      <c r="D433" s="17">
        <f t="shared" si="59"/>
        <v>373</v>
      </c>
      <c r="E433" s="17">
        <f t="shared" si="59"/>
        <v>382</v>
      </c>
      <c r="F433" s="17">
        <f t="shared" si="59"/>
        <v>382</v>
      </c>
      <c r="G433" s="17">
        <f t="shared" si="59"/>
        <v>378</v>
      </c>
      <c r="H433" s="17">
        <f t="shared" si="59"/>
        <v>388</v>
      </c>
      <c r="I433" s="17">
        <f t="shared" si="59"/>
        <v>384</v>
      </c>
      <c r="J433" s="17">
        <f t="shared" si="59"/>
        <v>389</v>
      </c>
      <c r="K433" s="17">
        <f t="shared" si="59"/>
        <v>376</v>
      </c>
      <c r="L433" s="17">
        <f t="shared" si="59"/>
        <v>384</v>
      </c>
      <c r="M433" s="17">
        <f>SUM(C433:L433)</f>
        <v>3817</v>
      </c>
      <c r="N433" s="49"/>
      <c r="O433" s="39"/>
    </row>
    <row r="434" spans="1:15" ht="12.75" customHeight="1">
      <c r="A434" s="6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39"/>
    </row>
    <row r="435" spans="1:15" ht="12.75" customHeight="1">
      <c r="A435" s="6"/>
      <c r="B435" s="17"/>
      <c r="C435" s="17"/>
      <c r="D435" s="22" t="s">
        <v>7</v>
      </c>
      <c r="E435" s="19" t="s">
        <v>8</v>
      </c>
      <c r="F435" s="19" t="s">
        <v>9</v>
      </c>
      <c r="G435" s="19" t="s">
        <v>10</v>
      </c>
      <c r="H435" s="19" t="s">
        <v>11</v>
      </c>
      <c r="I435" s="19" t="s">
        <v>12</v>
      </c>
      <c r="J435" s="17"/>
      <c r="K435" s="17"/>
      <c r="L435" s="17"/>
      <c r="M435" s="17"/>
      <c r="N435" s="17"/>
      <c r="O435" s="39"/>
    </row>
    <row r="436" spans="1:15" ht="12.75" customHeight="1">
      <c r="A436" s="15" t="str">
        <f>+A409</f>
        <v>Bodmin A</v>
      </c>
      <c r="B436" s="17"/>
      <c r="C436" s="17"/>
      <c r="D436" s="26">
        <f>+J402</f>
        <v>10</v>
      </c>
      <c r="E436" s="26">
        <v>6</v>
      </c>
      <c r="F436" s="26">
        <v>0</v>
      </c>
      <c r="G436" s="26">
        <v>3</v>
      </c>
      <c r="H436" s="26">
        <v>12</v>
      </c>
      <c r="I436" s="26">
        <f>+M414</f>
        <v>3857</v>
      </c>
      <c r="J436" s="17"/>
      <c r="K436" s="17"/>
      <c r="L436" s="17"/>
      <c r="M436" s="17"/>
      <c r="N436" s="17"/>
      <c r="O436" s="39"/>
    </row>
    <row r="437" spans="1:15" ht="12.75" customHeight="1">
      <c r="A437" s="15" t="str">
        <f>+A415</f>
        <v>City of Truro B</v>
      </c>
      <c r="B437" s="17"/>
      <c r="C437" s="17"/>
      <c r="D437" s="26">
        <f>+J402</f>
        <v>10</v>
      </c>
      <c r="E437" s="26">
        <v>3</v>
      </c>
      <c r="F437" s="26">
        <v>2</v>
      </c>
      <c r="G437" s="26">
        <v>4</v>
      </c>
      <c r="H437" s="26">
        <v>11</v>
      </c>
      <c r="I437" s="26">
        <f>+M421</f>
        <v>3832</v>
      </c>
      <c r="J437" s="17"/>
      <c r="K437" s="17"/>
      <c r="L437" s="17"/>
      <c r="M437" s="17"/>
      <c r="N437" s="17"/>
      <c r="O437" s="39"/>
    </row>
    <row r="438" spans="1:15" ht="12.75" customHeight="1">
      <c r="A438" s="15" t="str">
        <f>+A422</f>
        <v>Liskeard </v>
      </c>
      <c r="B438" s="17"/>
      <c r="C438" s="17"/>
      <c r="D438" s="26">
        <f>+J402</f>
        <v>10</v>
      </c>
      <c r="E438" s="26">
        <v>5</v>
      </c>
      <c r="F438" s="26">
        <v>1</v>
      </c>
      <c r="G438" s="26">
        <v>3</v>
      </c>
      <c r="H438" s="26">
        <f>+E438*2+F438</f>
        <v>11</v>
      </c>
      <c r="I438" s="26">
        <f>+M427</f>
        <v>3815</v>
      </c>
      <c r="J438" s="17"/>
      <c r="K438" s="17"/>
      <c r="L438" s="17"/>
      <c r="M438" s="17"/>
      <c r="N438" s="17"/>
      <c r="O438" s="39"/>
    </row>
    <row r="439" spans="1:15" ht="12.75" customHeight="1">
      <c r="A439" s="15" t="str">
        <f>+A428</f>
        <v>Helston A</v>
      </c>
      <c r="B439" s="17"/>
      <c r="C439" s="17"/>
      <c r="D439" s="26">
        <f>+J402</f>
        <v>10</v>
      </c>
      <c r="E439" s="26">
        <v>2</v>
      </c>
      <c r="F439" s="26">
        <v>1</v>
      </c>
      <c r="G439" s="26">
        <v>6</v>
      </c>
      <c r="H439" s="26">
        <v>7</v>
      </c>
      <c r="I439" s="26">
        <f>+M433</f>
        <v>3817</v>
      </c>
      <c r="J439" s="17"/>
      <c r="K439" s="17"/>
      <c r="L439" s="17"/>
      <c r="M439" s="17"/>
      <c r="N439" s="17"/>
      <c r="O439" s="39"/>
    </row>
    <row r="440" spans="1:15" ht="12.7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</row>
    <row r="441" spans="10:15" ht="12.75" customHeight="1">
      <c r="J441" s="39"/>
      <c r="K441" s="39"/>
      <c r="L441" s="39"/>
      <c r="M441" s="39"/>
      <c r="N441" s="39"/>
      <c r="O441" s="39"/>
    </row>
    <row r="442" spans="1:15" ht="12.7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</row>
    <row r="443" spans="1:15" ht="12.7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</row>
    <row r="444" spans="1:15" ht="12.7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</row>
    <row r="445" spans="1:15" ht="12.7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</row>
    <row r="446" spans="1:15" ht="12.7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</row>
    <row r="447" spans="1:15" ht="12.7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</row>
    <row r="448" spans="1:15" ht="12.7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</row>
    <row r="449" spans="1:15" ht="12.7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</row>
    <row r="450" spans="1:15" ht="12.7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</row>
    <row r="451" spans="1:15" ht="12.7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</row>
    <row r="452" spans="1:15" ht="12.7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</row>
    <row r="453" spans="1:15" ht="12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</row>
    <row r="454" spans="1:15" ht="12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</row>
    <row r="455" spans="1:15" ht="12.7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</row>
    <row r="456" spans="1:15" ht="12.7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</row>
    <row r="457" spans="1:15" ht="12.7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</row>
    <row r="458" spans="1:15" ht="12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</row>
    <row r="459" spans="1:15" ht="12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</row>
    <row r="460" spans="1:15" ht="12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</row>
    <row r="461" spans="1:15" ht="12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</row>
    <row r="462" spans="1:15" ht="12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</row>
    <row r="463" spans="1:15" ht="12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</row>
    <row r="464" spans="1:15" ht="12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</row>
    <row r="465" spans="1:15" ht="12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</row>
    <row r="466" spans="1:15" ht="12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</row>
    <row r="467" spans="1:15" ht="12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</row>
    <row r="468" spans="1:15" ht="12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</row>
    <row r="469" spans="1:15" ht="12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</row>
    <row r="470" spans="1:15" ht="12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</row>
    <row r="471" spans="1:15" ht="12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</row>
    <row r="472" spans="1:15" ht="12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</row>
    <row r="473" spans="1:15" ht="12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</row>
    <row r="474" spans="1:15" ht="12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</row>
    <row r="475" spans="1:15" ht="12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</row>
    <row r="476" spans="1:15" ht="12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</row>
    <row r="477" spans="1:15" ht="12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</row>
    <row r="478" spans="1:15" ht="12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</row>
    <row r="479" spans="1:15" ht="12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</row>
    <row r="480" spans="1:15" ht="12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</row>
    <row r="481" spans="1:15" ht="12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1:15" ht="12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</row>
    <row r="483" spans="1:15" ht="12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</row>
    <row r="484" spans="1:15" ht="12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1:15" ht="12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1:15" ht="12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1:15" ht="12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1:15" ht="12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1:15" ht="12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1:15" ht="12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1:15" ht="12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1:15" ht="12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1:15" ht="12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1:15" ht="12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1:15" ht="12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1:15" ht="12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1:15" ht="12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1:15" ht="12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1:15" ht="12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1:15" ht="12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1:15" ht="12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1:15" ht="12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1:15" ht="12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1:15" ht="12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1:15" ht="12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1:15" ht="12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1:15" ht="12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1:15" ht="12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1:15" ht="12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1:15" ht="12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1:15" ht="12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1:15" ht="12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1:15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ht="12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ht="12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ht="12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ht="12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1:15" ht="12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1:15" ht="12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1:15" ht="12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1:15" ht="12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1:15" ht="12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5" ht="12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5" ht="12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5" ht="12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1:15" ht="12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1:15" ht="12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1:15" ht="12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1:15" ht="12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1:15" ht="12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1:15" ht="12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1:15" ht="12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1:15" ht="12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1:15" ht="12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1:15" ht="12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1:15" ht="12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1:15" ht="12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1:15" ht="12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1:15" ht="12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1:15" ht="12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1:15" ht="12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1:15" ht="12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1:15" ht="12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1:15" ht="12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1:15" ht="12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1:15" ht="12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1:15" ht="12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1:15" ht="12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1:15" ht="12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1:15" ht="12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1:15" ht="12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1:15" ht="12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1:15" ht="12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1:15" ht="12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1:15" ht="12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1:15" ht="12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1:15" ht="12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1:15" ht="12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1:15" ht="12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1:15" ht="12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1:15" ht="12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1:15" ht="12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1:15" ht="12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1:15" ht="12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1:15" ht="12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517"/>
  <sheetViews>
    <sheetView workbookViewId="0" topLeftCell="A405">
      <selection activeCell="A450" sqref="A450"/>
    </sheetView>
  </sheetViews>
  <sheetFormatPr defaultColWidth="8.8515625" defaultRowHeight="12.75"/>
  <cols>
    <col min="1" max="1" width="18.281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8.0039062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ht="12.75" customHeight="1">
      <c r="G5" s="48" t="s">
        <v>40</v>
      </c>
    </row>
    <row r="6" spans="1:10" ht="12.75" customHeight="1">
      <c r="A6" s="39"/>
      <c r="F6" s="48" t="s">
        <v>24</v>
      </c>
      <c r="J6" s="13">
        <v>1</v>
      </c>
    </row>
    <row r="7" spans="4:6" ht="12.75" customHeight="1">
      <c r="D7" s="4"/>
      <c r="E7" s="4"/>
      <c r="F7" s="2"/>
    </row>
    <row r="8" spans="1:28" ht="12.75" customHeight="1">
      <c r="A8" s="2"/>
      <c r="B8" s="2" t="str">
        <f>+A13</f>
        <v>City of Truro C</v>
      </c>
      <c r="C8" s="9"/>
      <c r="D8" s="4"/>
      <c r="E8" s="4"/>
      <c r="F8" s="13">
        <f>+C20</f>
        <v>375</v>
      </c>
      <c r="H8" s="48" t="s">
        <v>144</v>
      </c>
      <c r="J8" s="2" t="str">
        <f>+A33</f>
        <v>Holmans A</v>
      </c>
      <c r="L8" s="2"/>
      <c r="M8" s="2"/>
      <c r="N8" s="13">
        <f>+C38</f>
        <v>375</v>
      </c>
      <c r="O8" s="2"/>
      <c r="P8" s="2"/>
      <c r="Q8" s="3"/>
      <c r="R8" s="2"/>
      <c r="T8" s="2"/>
      <c r="V8" s="2"/>
      <c r="X8" s="2"/>
      <c r="Y8" s="2"/>
      <c r="Z8" s="4"/>
      <c r="AA8" s="4"/>
      <c r="AB8" s="4"/>
    </row>
    <row r="9" spans="1:28" ht="12.75" customHeight="1">
      <c r="A9" s="2"/>
      <c r="B9" s="2"/>
      <c r="C9" s="10"/>
      <c r="D9" s="4"/>
      <c r="E9" s="4"/>
      <c r="F9" s="2"/>
      <c r="H9" s="10"/>
      <c r="I9" s="2"/>
      <c r="J9" s="2"/>
      <c r="L9" s="2"/>
      <c r="M9" s="2"/>
      <c r="N9" s="2"/>
      <c r="O9" s="2"/>
      <c r="P9" s="2"/>
      <c r="Q9" s="3"/>
      <c r="R9" s="2"/>
      <c r="T9" s="2"/>
      <c r="V9" s="2"/>
      <c r="X9" s="2"/>
      <c r="Y9" s="2"/>
      <c r="Z9" s="4"/>
      <c r="AA9" s="4"/>
      <c r="AB9" s="4"/>
    </row>
    <row r="10" spans="1:28" ht="12.75" customHeight="1">
      <c r="A10" s="6"/>
      <c r="B10" s="32" t="str">
        <f>+A21</f>
        <v>Penzance &amp; St. Ives B</v>
      </c>
      <c r="C10" s="11"/>
      <c r="D10" s="7"/>
      <c r="E10" s="7"/>
      <c r="F10" s="13">
        <f>+C26</f>
        <v>385</v>
      </c>
      <c r="H10" s="48" t="s">
        <v>141</v>
      </c>
      <c r="J10" s="10" t="str">
        <f>+A27</f>
        <v>Falmouth</v>
      </c>
      <c r="L10" s="5"/>
      <c r="M10" s="5"/>
      <c r="N10" s="13">
        <f>+C32</f>
        <v>367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6"/>
      <c r="B11" s="6"/>
      <c r="C11" s="11"/>
      <c r="D11" s="7"/>
      <c r="E11" s="7"/>
      <c r="F11" s="5"/>
      <c r="G11" s="5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6"/>
      <c r="B12" s="4" t="s">
        <v>1</v>
      </c>
      <c r="C12" s="10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2" t="s">
        <v>30</v>
      </c>
      <c r="B13" s="4" t="s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14" t="s">
        <v>2</v>
      </c>
      <c r="N13" s="14" t="s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16" t="s">
        <v>73</v>
      </c>
      <c r="B14" s="18">
        <v>95.4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f aca="true" t="shared" si="0" ref="M14:M20">SUM(C14:L14)</f>
        <v>0</v>
      </c>
      <c r="N14" s="18" t="str">
        <f>IF(COUNT(C14:L14),AVERAGE(C14:L14)," ")</f>
        <v> 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 customHeight="1">
      <c r="A15" s="16" t="s">
        <v>74</v>
      </c>
      <c r="B15" s="17">
        <v>95.2</v>
      </c>
      <c r="C15" s="28">
        <v>94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 t="shared" si="0"/>
        <v>94</v>
      </c>
      <c r="N15" s="18">
        <f aca="true" t="shared" si="1" ref="N15:N31">IF(COUNT(C15:L15),AVERAGE(C15:L15)," ")</f>
        <v>94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16" t="s">
        <v>75</v>
      </c>
      <c r="B16" s="18">
        <v>95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17">
        <f t="shared" si="0"/>
        <v>0</v>
      </c>
      <c r="N16" s="18" t="str">
        <f t="shared" si="1"/>
        <v> 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16" t="s">
        <v>76</v>
      </c>
      <c r="B17" s="31">
        <v>94.8</v>
      </c>
      <c r="C17" s="17">
        <v>92</v>
      </c>
      <c r="D17" s="26"/>
      <c r="E17" s="26"/>
      <c r="F17" s="26"/>
      <c r="G17" s="26"/>
      <c r="H17" s="26"/>
      <c r="I17" s="26"/>
      <c r="J17" s="26"/>
      <c r="K17" s="26"/>
      <c r="L17" s="26"/>
      <c r="M17" s="17">
        <f t="shared" si="0"/>
        <v>92</v>
      </c>
      <c r="N17" s="18">
        <f t="shared" si="1"/>
        <v>92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16" t="s">
        <v>94</v>
      </c>
      <c r="B18" s="31">
        <v>94.5</v>
      </c>
      <c r="C18" s="17">
        <v>95</v>
      </c>
      <c r="D18" s="26"/>
      <c r="E18" s="26"/>
      <c r="F18" s="26"/>
      <c r="G18" s="26"/>
      <c r="H18" s="26"/>
      <c r="I18" s="26"/>
      <c r="J18" s="26"/>
      <c r="K18" s="26"/>
      <c r="L18" s="26"/>
      <c r="M18" s="17">
        <f t="shared" si="0"/>
        <v>95</v>
      </c>
      <c r="N18" s="18">
        <f>IF(COUNT(C18:L18),AVERAGE(C18:L18)," ")</f>
        <v>95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16" t="s">
        <v>142</v>
      </c>
      <c r="B19" s="31">
        <v>87.5</v>
      </c>
      <c r="C19" s="17">
        <v>94</v>
      </c>
      <c r="D19" s="26"/>
      <c r="E19" s="26"/>
      <c r="F19" s="26"/>
      <c r="G19" s="26"/>
      <c r="H19" s="26"/>
      <c r="I19" s="26"/>
      <c r="J19" s="26"/>
      <c r="K19" s="26"/>
      <c r="L19" s="26"/>
      <c r="M19" s="17">
        <f t="shared" si="0"/>
        <v>94</v>
      </c>
      <c r="N19" s="18">
        <f>IF(COUNT(C19:L19),AVERAGE(C19:L19)," ")</f>
        <v>94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16"/>
      <c r="B20" s="18">
        <f>SUM(B14:B19)</f>
        <v>562.4000000000001</v>
      </c>
      <c r="C20" s="17">
        <f>SUM(C14:C19)</f>
        <v>375</v>
      </c>
      <c r="D20" s="17">
        <f aca="true" t="shared" si="2" ref="D20:L20">SUM(D14:D19)</f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0"/>
        <v>375</v>
      </c>
      <c r="N20" s="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29" t="s">
        <v>13</v>
      </c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 t="str">
        <f t="shared" si="1"/>
        <v> 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41" t="s">
        <v>77</v>
      </c>
      <c r="B22" s="36">
        <v>96.4</v>
      </c>
      <c r="C22" s="35">
        <v>96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f>SUM(C22:L22)</f>
        <v>96</v>
      </c>
      <c r="N22" s="18">
        <f t="shared" si="1"/>
        <v>96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41" t="s">
        <v>78</v>
      </c>
      <c r="B23" s="36">
        <v>95.3</v>
      </c>
      <c r="C23" s="35">
        <v>95</v>
      </c>
      <c r="D23" s="17"/>
      <c r="E23" s="17"/>
      <c r="F23" s="17"/>
      <c r="G23" s="17"/>
      <c r="H23" s="17"/>
      <c r="I23" s="17"/>
      <c r="J23" s="17"/>
      <c r="K23" s="17"/>
      <c r="L23" s="17"/>
      <c r="M23" s="17">
        <f>SUM(C23:L23)</f>
        <v>95</v>
      </c>
      <c r="N23" s="18">
        <f t="shared" si="1"/>
        <v>95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41" t="s">
        <v>79</v>
      </c>
      <c r="B24" s="36">
        <v>95.1</v>
      </c>
      <c r="C24" s="35">
        <v>96</v>
      </c>
      <c r="D24" s="26"/>
      <c r="E24" s="26"/>
      <c r="F24" s="26"/>
      <c r="G24" s="26"/>
      <c r="H24" s="26"/>
      <c r="I24" s="26"/>
      <c r="J24" s="26"/>
      <c r="K24" s="26"/>
      <c r="L24" s="26"/>
      <c r="M24" s="17">
        <f>SUM(C24:L24)</f>
        <v>96</v>
      </c>
      <c r="N24" s="18">
        <f t="shared" si="1"/>
        <v>96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41" t="s">
        <v>80</v>
      </c>
      <c r="B25" s="36">
        <v>92.9</v>
      </c>
      <c r="C25" s="35">
        <v>98</v>
      </c>
      <c r="D25" s="26"/>
      <c r="E25" s="26"/>
      <c r="F25" s="26"/>
      <c r="G25" s="26"/>
      <c r="H25" s="26"/>
      <c r="I25" s="26"/>
      <c r="J25" s="26"/>
      <c r="K25" s="26"/>
      <c r="L25" s="26"/>
      <c r="M25" s="17">
        <f>SUM(C25:L25)</f>
        <v>98</v>
      </c>
      <c r="N25" s="18">
        <f t="shared" si="1"/>
        <v>98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>
      <c r="A26" s="23"/>
      <c r="B26" s="31">
        <f>SUM(B22:B25)</f>
        <v>379.69999999999993</v>
      </c>
      <c r="C26" s="17">
        <f aca="true" t="shared" si="3" ref="C26:L26">SUM(C22:C25)</f>
        <v>385</v>
      </c>
      <c r="D26" s="17">
        <f t="shared" si="3"/>
        <v>0</v>
      </c>
      <c r="E26" s="17">
        <f t="shared" si="3"/>
        <v>0</v>
      </c>
      <c r="F26" s="17">
        <f t="shared" si="3"/>
        <v>0</v>
      </c>
      <c r="G26" s="17">
        <f t="shared" si="3"/>
        <v>0</v>
      </c>
      <c r="H26" s="17">
        <f t="shared" si="3"/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>SUM(C26:L26)</f>
        <v>385</v>
      </c>
      <c r="N26" s="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29" t="s">
        <v>81</v>
      </c>
      <c r="B27" s="1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tr">
        <f t="shared" si="1"/>
        <v> 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41" t="s">
        <v>82</v>
      </c>
      <c r="B28" s="18">
        <v>96.9</v>
      </c>
      <c r="C28" s="17">
        <v>97</v>
      </c>
      <c r="D28" s="17">
        <v>97</v>
      </c>
      <c r="E28" s="17"/>
      <c r="F28" s="17"/>
      <c r="G28" s="17"/>
      <c r="H28" s="17"/>
      <c r="I28" s="17"/>
      <c r="J28" s="17"/>
      <c r="K28" s="17"/>
      <c r="L28" s="17"/>
      <c r="M28" s="17">
        <f>SUM(C28:L28)</f>
        <v>194</v>
      </c>
      <c r="N28" s="18">
        <f t="shared" si="1"/>
        <v>97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41" t="s">
        <v>83</v>
      </c>
      <c r="B29" s="17">
        <v>96.1</v>
      </c>
      <c r="C29" s="28">
        <v>91</v>
      </c>
      <c r="D29" s="17">
        <v>93</v>
      </c>
      <c r="E29" s="17"/>
      <c r="F29" s="17"/>
      <c r="G29" s="17"/>
      <c r="H29" s="17"/>
      <c r="I29" s="17"/>
      <c r="J29" s="17"/>
      <c r="K29" s="17"/>
      <c r="L29" s="17"/>
      <c r="M29" s="17">
        <f>SUM(C29:L29)</f>
        <v>184</v>
      </c>
      <c r="N29" s="18">
        <f t="shared" si="1"/>
        <v>92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41" t="s">
        <v>84</v>
      </c>
      <c r="B30" s="18">
        <v>95.1</v>
      </c>
      <c r="C30" s="17">
        <v>95</v>
      </c>
      <c r="D30" s="26">
        <v>92</v>
      </c>
      <c r="E30" s="26"/>
      <c r="F30" s="26"/>
      <c r="G30" s="26"/>
      <c r="H30" s="26"/>
      <c r="I30" s="26"/>
      <c r="J30" s="26"/>
      <c r="K30" s="26"/>
      <c r="L30" s="26"/>
      <c r="M30" s="17">
        <f>SUM(C30:L30)</f>
        <v>187</v>
      </c>
      <c r="N30" s="18">
        <f t="shared" si="1"/>
        <v>93.5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 customHeight="1">
      <c r="A31" s="41" t="s">
        <v>85</v>
      </c>
      <c r="B31" s="17">
        <v>91.3</v>
      </c>
      <c r="C31" s="17">
        <v>84</v>
      </c>
      <c r="D31" s="26">
        <v>91</v>
      </c>
      <c r="E31" s="26"/>
      <c r="F31" s="26"/>
      <c r="G31" s="26"/>
      <c r="H31" s="26"/>
      <c r="I31" s="26"/>
      <c r="J31" s="26"/>
      <c r="K31" s="26"/>
      <c r="L31" s="26"/>
      <c r="M31" s="17">
        <f>SUM(C31:L31)</f>
        <v>175</v>
      </c>
      <c r="N31" s="18">
        <f t="shared" si="1"/>
        <v>87.5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16"/>
      <c r="B32" s="18">
        <f>SUM(B28:B31)</f>
        <v>379.40000000000003</v>
      </c>
      <c r="C32" s="17">
        <f aca="true" t="shared" si="4" ref="C32:L32">SUM(C28:C31)</f>
        <v>367</v>
      </c>
      <c r="D32" s="17">
        <f t="shared" si="4"/>
        <v>373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>SUM(C32:L32)</f>
        <v>740</v>
      </c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 customHeight="1">
      <c r="A33" s="29" t="s">
        <v>34</v>
      </c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 t="str">
        <f>IF(COUNT(C33:L33),AVERAGE(C33:L33)," ")</f>
        <v> 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16" t="s">
        <v>86</v>
      </c>
      <c r="B34" s="17">
        <v>98.8</v>
      </c>
      <c r="C34" s="17">
        <v>95</v>
      </c>
      <c r="D34" s="17"/>
      <c r="E34" s="17"/>
      <c r="F34" s="17"/>
      <c r="G34" s="17"/>
      <c r="H34" s="17"/>
      <c r="I34" s="17"/>
      <c r="J34" s="17"/>
      <c r="K34" s="17"/>
      <c r="L34" s="17"/>
      <c r="M34" s="17">
        <f>SUM(C34:L34)</f>
        <v>95</v>
      </c>
      <c r="N34" s="18">
        <f>IF(COUNT(C34:L34),AVERAGE(C34:L34)," ")</f>
        <v>95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16" t="s">
        <v>87</v>
      </c>
      <c r="B35" s="18">
        <v>94.7</v>
      </c>
      <c r="C35" s="47">
        <v>95</v>
      </c>
      <c r="D35" s="26"/>
      <c r="E35" s="26"/>
      <c r="F35" s="26"/>
      <c r="G35" s="26"/>
      <c r="H35" s="26"/>
      <c r="I35" s="26"/>
      <c r="J35" s="26"/>
      <c r="K35" s="26"/>
      <c r="L35" s="26"/>
      <c r="M35" s="17">
        <f>SUM(C35:L35)</f>
        <v>95</v>
      </c>
      <c r="N35" s="18">
        <f>IF(COUNT(C35:L35),AVERAGE(C35:L35)," ")</f>
        <v>95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16" t="s">
        <v>88</v>
      </c>
      <c r="B36" s="18">
        <v>92.5</v>
      </c>
      <c r="C36" s="26">
        <v>95</v>
      </c>
      <c r="D36" s="26"/>
      <c r="E36" s="26"/>
      <c r="F36" s="26"/>
      <c r="G36" s="26"/>
      <c r="H36" s="26"/>
      <c r="I36" s="26"/>
      <c r="J36" s="26"/>
      <c r="K36" s="26"/>
      <c r="L36" s="26"/>
      <c r="M36" s="17">
        <f>SUM(C36:L36)</f>
        <v>95</v>
      </c>
      <c r="N36" s="18">
        <f>IF(COUNT(C36:L36),AVERAGE(C36:L36)," ")</f>
        <v>95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16" t="s">
        <v>89</v>
      </c>
      <c r="B37" s="18">
        <v>91.5</v>
      </c>
      <c r="C37" s="17">
        <v>90</v>
      </c>
      <c r="D37" s="26"/>
      <c r="E37" s="26"/>
      <c r="F37" s="26"/>
      <c r="G37" s="26"/>
      <c r="H37" s="26"/>
      <c r="I37" s="26"/>
      <c r="J37" s="26"/>
      <c r="K37" s="26"/>
      <c r="L37" s="26"/>
      <c r="M37" s="17">
        <f>SUM(C37:L37)</f>
        <v>90</v>
      </c>
      <c r="N37" s="18">
        <f>IF(COUNT(C37:L37),AVERAGE(C37:L37)," ")</f>
        <v>90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27"/>
      <c r="B38" s="17">
        <f>SUM(B34:B37)</f>
        <v>377.5</v>
      </c>
      <c r="C38" s="17">
        <f aca="true" t="shared" si="5" ref="C38:L38">SUM(C34:C37)</f>
        <v>375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17">
        <f t="shared" si="5"/>
        <v>0</v>
      </c>
      <c r="I38" s="17">
        <f t="shared" si="5"/>
        <v>0</v>
      </c>
      <c r="J38" s="17">
        <f t="shared" si="5"/>
        <v>0</v>
      </c>
      <c r="K38" s="17">
        <f t="shared" si="5"/>
        <v>0</v>
      </c>
      <c r="L38" s="17">
        <f t="shared" si="5"/>
        <v>0</v>
      </c>
      <c r="M38" s="17">
        <f>SUM(C38:L38)</f>
        <v>375</v>
      </c>
      <c r="N38" s="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6"/>
      <c r="B40" s="17"/>
      <c r="C40" s="17"/>
      <c r="D40" s="22" t="s">
        <v>7</v>
      </c>
      <c r="E40" s="19" t="s">
        <v>8</v>
      </c>
      <c r="F40" s="19" t="s">
        <v>9</v>
      </c>
      <c r="G40" s="19" t="s">
        <v>10</v>
      </c>
      <c r="H40" s="19" t="s">
        <v>11</v>
      </c>
      <c r="I40" s="19" t="s">
        <v>12</v>
      </c>
      <c r="J40" s="17"/>
      <c r="K40" s="17"/>
      <c r="L40" s="17"/>
      <c r="M40" s="17"/>
      <c r="N40" s="1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15" t="str">
        <f>+A21</f>
        <v>Penzance &amp; St. Ives B</v>
      </c>
      <c r="B41" s="17"/>
      <c r="C41" s="17"/>
      <c r="D41" s="26">
        <f>+J6</f>
        <v>1</v>
      </c>
      <c r="E41" s="26">
        <v>1</v>
      </c>
      <c r="F41" s="26">
        <v>0</v>
      </c>
      <c r="G41" s="26">
        <v>0</v>
      </c>
      <c r="H41" s="26">
        <f>+E41*2+F41</f>
        <v>2</v>
      </c>
      <c r="I41" s="26">
        <f>+M26</f>
        <v>385</v>
      </c>
      <c r="J41" s="17"/>
      <c r="K41" s="17"/>
      <c r="L41" s="17"/>
      <c r="M41" s="17"/>
      <c r="N41" s="1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15" t="str">
        <f>+A13</f>
        <v>City of Truro C</v>
      </c>
      <c r="B42" s="17"/>
      <c r="C42" s="17"/>
      <c r="D42" s="26">
        <f>+J6</f>
        <v>1</v>
      </c>
      <c r="E42" s="26">
        <v>0</v>
      </c>
      <c r="F42" s="26">
        <v>1</v>
      </c>
      <c r="G42" s="26">
        <v>0</v>
      </c>
      <c r="H42" s="26">
        <f>+E42*2+F42</f>
        <v>1</v>
      </c>
      <c r="I42" s="26">
        <f>+M20</f>
        <v>375</v>
      </c>
      <c r="J42" s="17"/>
      <c r="K42" s="17"/>
      <c r="L42" s="17"/>
      <c r="M42" s="17"/>
      <c r="N42" s="1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>
      <c r="A43" s="15" t="str">
        <f>+A33</f>
        <v>Holmans A</v>
      </c>
      <c r="B43" s="17"/>
      <c r="C43" s="17"/>
      <c r="D43" s="26">
        <f>+J6</f>
        <v>1</v>
      </c>
      <c r="E43" s="26">
        <v>0</v>
      </c>
      <c r="F43" s="26">
        <v>1</v>
      </c>
      <c r="G43" s="26">
        <v>0</v>
      </c>
      <c r="H43" s="26">
        <f>+E43*2+F43</f>
        <v>1</v>
      </c>
      <c r="I43" s="26">
        <f>+M38</f>
        <v>375</v>
      </c>
      <c r="J43" s="17"/>
      <c r="K43" s="17"/>
      <c r="L43" s="17"/>
      <c r="M43" s="17"/>
      <c r="N43" s="1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>
      <c r="A44" s="15" t="str">
        <f>+A27</f>
        <v>Falmouth</v>
      </c>
      <c r="B44" s="17"/>
      <c r="C44" s="17"/>
      <c r="D44" s="26">
        <f>+J6</f>
        <v>1</v>
      </c>
      <c r="E44" s="26">
        <v>0</v>
      </c>
      <c r="F44" s="26">
        <v>0</v>
      </c>
      <c r="G44" s="26">
        <v>1</v>
      </c>
      <c r="H44" s="26">
        <f>+E44*2+F44</f>
        <v>0</v>
      </c>
      <c r="I44" s="26">
        <f>+M32</f>
        <v>740</v>
      </c>
      <c r="J44" s="17"/>
      <c r="K44" s="17"/>
      <c r="L44" s="17"/>
      <c r="M44" s="17"/>
      <c r="N44" s="1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0:28" ht="12.75" customHeight="1"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5:28" ht="12.75" customHeight="1">
      <c r="O46" s="5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>
      <c r="A47" s="8"/>
      <c r="B47" s="8"/>
      <c r="E47" s="48" t="s">
        <v>5</v>
      </c>
      <c r="O47" s="5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>
      <c r="A48" s="8"/>
      <c r="B48" s="8"/>
      <c r="F48" s="48" t="s">
        <v>6</v>
      </c>
      <c r="O48" s="5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5:28" ht="12.75" customHeight="1">
      <c r="E49" s="1"/>
      <c r="G49" s="48" t="s">
        <v>4</v>
      </c>
      <c r="O49" s="5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7:28" ht="12.75" customHeight="1">
      <c r="G50" s="48" t="s">
        <v>40</v>
      </c>
      <c r="O50" s="5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>
      <c r="A51" s="39"/>
      <c r="F51" s="48" t="s">
        <v>24</v>
      </c>
      <c r="J51" s="13">
        <v>2</v>
      </c>
      <c r="O51" s="5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4:28" ht="12.75" customHeight="1">
      <c r="D52" s="4"/>
      <c r="E52" s="4"/>
      <c r="F52" s="2"/>
      <c r="O52" s="5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>
      <c r="A53" s="2"/>
      <c r="B53" s="2" t="str">
        <f>+A58</f>
        <v>City of Truro C</v>
      </c>
      <c r="C53" s="9"/>
      <c r="D53" s="4"/>
      <c r="E53" s="4"/>
      <c r="F53" s="13">
        <f>+D65</f>
        <v>376</v>
      </c>
      <c r="H53" s="48" t="s">
        <v>141</v>
      </c>
      <c r="J53" s="10" t="str">
        <f>+A72</f>
        <v>Falmouth</v>
      </c>
      <c r="L53" s="5"/>
      <c r="M53" s="5"/>
      <c r="N53" s="13">
        <f>+D77</f>
        <v>373</v>
      </c>
      <c r="O53" s="58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>
      <c r="A54" s="2"/>
      <c r="B54" s="2"/>
      <c r="C54" s="10"/>
      <c r="D54" s="4"/>
      <c r="E54" s="4"/>
      <c r="F54" s="2"/>
      <c r="H54" s="10"/>
      <c r="I54" s="2"/>
      <c r="J54" s="2"/>
      <c r="L54" s="2"/>
      <c r="M54" s="2"/>
      <c r="N54" s="2"/>
      <c r="O54" s="5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>
      <c r="A55" s="6"/>
      <c r="B55" s="32" t="str">
        <f>+A66</f>
        <v>Penzance &amp; St. Ives B</v>
      </c>
      <c r="C55" s="11"/>
      <c r="D55" s="7"/>
      <c r="E55" s="7"/>
      <c r="F55" s="13">
        <f>+D71</f>
        <v>381</v>
      </c>
      <c r="H55" s="48" t="s">
        <v>141</v>
      </c>
      <c r="J55" s="2" t="str">
        <f>+A78</f>
        <v>Holmans A</v>
      </c>
      <c r="L55" s="2"/>
      <c r="M55" s="2"/>
      <c r="N55" s="13">
        <f>+D83</f>
        <v>376</v>
      </c>
      <c r="O55" s="5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>
      <c r="A56" s="6"/>
      <c r="B56" s="6"/>
      <c r="C56" s="11"/>
      <c r="D56" s="7"/>
      <c r="E56" s="7"/>
      <c r="F56" s="5"/>
      <c r="G56" s="5"/>
      <c r="H56" s="12"/>
      <c r="I56" s="5"/>
      <c r="J56" s="5"/>
      <c r="K56" s="5"/>
      <c r="L56" s="5"/>
      <c r="M56" s="5"/>
      <c r="N56" s="5"/>
      <c r="O56" s="5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6"/>
      <c r="B57" s="4" t="s">
        <v>1</v>
      </c>
      <c r="C57" s="10" t="s">
        <v>3</v>
      </c>
      <c r="D57" s="7"/>
      <c r="E57" s="7"/>
      <c r="F57" s="5"/>
      <c r="G57" s="5"/>
      <c r="H57" s="12"/>
      <c r="I57" s="5"/>
      <c r="J57" s="5"/>
      <c r="K57" s="5"/>
      <c r="L57" s="5"/>
      <c r="M57" s="5"/>
      <c r="N57" s="5"/>
      <c r="O57" s="5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>
      <c r="A58" s="2" t="s">
        <v>30</v>
      </c>
      <c r="B58" s="4" t="s">
        <v>0</v>
      </c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>
        <v>8</v>
      </c>
      <c r="K58" s="7">
        <v>9</v>
      </c>
      <c r="L58" s="7">
        <v>10</v>
      </c>
      <c r="M58" s="14" t="s">
        <v>2</v>
      </c>
      <c r="N58" s="14" t="s">
        <v>0</v>
      </c>
      <c r="O58" s="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>
      <c r="A59" s="16" t="s">
        <v>73</v>
      </c>
      <c r="B59" s="18">
        <v>95.4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>
        <f aca="true" t="shared" si="6" ref="M59:M65">SUM(C59:L59)</f>
        <v>0</v>
      </c>
      <c r="N59" s="18" t="str">
        <f aca="true" t="shared" si="7" ref="N59:N64">IF(COUNT(C59:L59),AVERAGE(C59:L59)," ")</f>
        <v> </v>
      </c>
      <c r="O59" s="5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>
      <c r="A60" s="16" t="s">
        <v>74</v>
      </c>
      <c r="B60" s="17">
        <v>95.2</v>
      </c>
      <c r="C60" s="28">
        <v>94</v>
      </c>
      <c r="D60" s="17">
        <v>94</v>
      </c>
      <c r="E60" s="17"/>
      <c r="F60" s="17"/>
      <c r="G60" s="17"/>
      <c r="H60" s="17"/>
      <c r="I60" s="17"/>
      <c r="J60" s="17"/>
      <c r="K60" s="17"/>
      <c r="L60" s="17"/>
      <c r="M60" s="17">
        <f t="shared" si="6"/>
        <v>188</v>
      </c>
      <c r="N60" s="18">
        <f t="shared" si="7"/>
        <v>94</v>
      </c>
      <c r="O60" s="5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>
      <c r="A61" s="16" t="s">
        <v>147</v>
      </c>
      <c r="B61" s="18">
        <v>95</v>
      </c>
      <c r="C61" s="17"/>
      <c r="D61" s="26">
        <v>92</v>
      </c>
      <c r="E61" s="26"/>
      <c r="F61" s="26"/>
      <c r="G61" s="26"/>
      <c r="H61" s="26"/>
      <c r="I61" s="26"/>
      <c r="J61" s="26"/>
      <c r="K61" s="26"/>
      <c r="L61" s="26"/>
      <c r="M61" s="17">
        <f t="shared" si="6"/>
        <v>92</v>
      </c>
      <c r="N61" s="18">
        <f t="shared" si="7"/>
        <v>92</v>
      </c>
      <c r="O61" s="5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>
      <c r="A62" s="16" t="s">
        <v>76</v>
      </c>
      <c r="B62" s="31">
        <v>94.8</v>
      </c>
      <c r="C62" s="17">
        <v>92</v>
      </c>
      <c r="D62" s="26">
        <v>92</v>
      </c>
      <c r="E62" s="26"/>
      <c r="F62" s="26"/>
      <c r="G62" s="26"/>
      <c r="H62" s="26"/>
      <c r="I62" s="26"/>
      <c r="J62" s="26"/>
      <c r="K62" s="26"/>
      <c r="L62" s="26"/>
      <c r="M62" s="17">
        <f t="shared" si="6"/>
        <v>184</v>
      </c>
      <c r="N62" s="18">
        <f t="shared" si="7"/>
        <v>92</v>
      </c>
      <c r="O62" s="5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>
      <c r="A63" s="16" t="s">
        <v>94</v>
      </c>
      <c r="B63" s="31">
        <v>94.5</v>
      </c>
      <c r="C63" s="17">
        <v>95</v>
      </c>
      <c r="D63" s="26">
        <v>98</v>
      </c>
      <c r="E63" s="26"/>
      <c r="F63" s="26"/>
      <c r="G63" s="26"/>
      <c r="H63" s="26"/>
      <c r="I63" s="26"/>
      <c r="J63" s="26"/>
      <c r="K63" s="26"/>
      <c r="L63" s="26"/>
      <c r="M63" s="17">
        <f t="shared" si="6"/>
        <v>193</v>
      </c>
      <c r="N63" s="18">
        <f t="shared" si="7"/>
        <v>96.5</v>
      </c>
      <c r="O63" s="5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>
      <c r="A64" s="16" t="s">
        <v>142</v>
      </c>
      <c r="B64" s="31">
        <v>87.5</v>
      </c>
      <c r="C64" s="17">
        <v>94</v>
      </c>
      <c r="D64" s="26"/>
      <c r="E64" s="26"/>
      <c r="F64" s="26"/>
      <c r="G64" s="26"/>
      <c r="H64" s="26"/>
      <c r="I64" s="26"/>
      <c r="J64" s="26"/>
      <c r="K64" s="26"/>
      <c r="L64" s="26"/>
      <c r="M64" s="17">
        <f t="shared" si="6"/>
        <v>94</v>
      </c>
      <c r="N64" s="18">
        <f t="shared" si="7"/>
        <v>94</v>
      </c>
      <c r="O64" s="5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>
      <c r="A65" s="16"/>
      <c r="B65" s="18">
        <f aca="true" t="shared" si="8" ref="B65:L65">SUM(B59:B64)</f>
        <v>562.4000000000001</v>
      </c>
      <c r="C65" s="17">
        <f t="shared" si="8"/>
        <v>375</v>
      </c>
      <c r="D65" s="17">
        <f t="shared" si="8"/>
        <v>376</v>
      </c>
      <c r="E65" s="17">
        <f t="shared" si="8"/>
        <v>0</v>
      </c>
      <c r="F65" s="17">
        <f t="shared" si="8"/>
        <v>0</v>
      </c>
      <c r="G65" s="17">
        <f t="shared" si="8"/>
        <v>0</v>
      </c>
      <c r="H65" s="17">
        <f t="shared" si="8"/>
        <v>0</v>
      </c>
      <c r="I65" s="17">
        <f t="shared" si="8"/>
        <v>0</v>
      </c>
      <c r="J65" s="17">
        <f t="shared" si="8"/>
        <v>0</v>
      </c>
      <c r="K65" s="17">
        <f t="shared" si="8"/>
        <v>0</v>
      </c>
      <c r="L65" s="17">
        <f t="shared" si="8"/>
        <v>0</v>
      </c>
      <c r="M65" s="17">
        <f t="shared" si="6"/>
        <v>751</v>
      </c>
      <c r="N65" s="18"/>
      <c r="O65" s="5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>
      <c r="A66" s="29" t="s">
        <v>13</v>
      </c>
      <c r="B66" s="19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8" t="str">
        <f>IF(COUNT(C66:L66),AVERAGE(C66:L66)," ")</f>
        <v> </v>
      </c>
      <c r="O66" s="5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>
      <c r="A67" s="41" t="s">
        <v>77</v>
      </c>
      <c r="B67" s="36">
        <v>96.4</v>
      </c>
      <c r="C67" s="35">
        <v>96</v>
      </c>
      <c r="D67" s="17">
        <v>98</v>
      </c>
      <c r="E67" s="17"/>
      <c r="F67" s="17"/>
      <c r="G67" s="17"/>
      <c r="H67" s="17"/>
      <c r="I67" s="17"/>
      <c r="J67" s="17"/>
      <c r="K67" s="17"/>
      <c r="L67" s="17"/>
      <c r="M67" s="17">
        <f>SUM(C67:L67)</f>
        <v>194</v>
      </c>
      <c r="N67" s="18">
        <f>IF(COUNT(C67:L67),AVERAGE(C67:L67)," ")</f>
        <v>97</v>
      </c>
      <c r="O67" s="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>
      <c r="A68" s="41" t="s">
        <v>78</v>
      </c>
      <c r="B68" s="36">
        <v>95.3</v>
      </c>
      <c r="C68" s="35">
        <v>95</v>
      </c>
      <c r="D68" s="17">
        <v>96</v>
      </c>
      <c r="E68" s="17"/>
      <c r="F68" s="17"/>
      <c r="G68" s="17"/>
      <c r="H68" s="17"/>
      <c r="I68" s="17"/>
      <c r="J68" s="17"/>
      <c r="K68" s="17"/>
      <c r="L68" s="17"/>
      <c r="M68" s="17">
        <f>SUM(C68:L68)</f>
        <v>191</v>
      </c>
      <c r="N68" s="18">
        <f>IF(COUNT(C68:L68),AVERAGE(C68:L68)," ")</f>
        <v>95.5</v>
      </c>
      <c r="O68" s="5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>
      <c r="A69" s="41" t="s">
        <v>79</v>
      </c>
      <c r="B69" s="36">
        <v>95.1</v>
      </c>
      <c r="C69" s="35">
        <v>96</v>
      </c>
      <c r="D69" s="26">
        <v>98</v>
      </c>
      <c r="E69" s="26"/>
      <c r="F69" s="26"/>
      <c r="G69" s="26"/>
      <c r="H69" s="26"/>
      <c r="I69" s="26"/>
      <c r="J69" s="26"/>
      <c r="K69" s="26"/>
      <c r="L69" s="26"/>
      <c r="M69" s="17">
        <f>SUM(C69:L69)</f>
        <v>194</v>
      </c>
      <c r="N69" s="18">
        <f>IF(COUNT(C69:L69),AVERAGE(C69:L69)," ")</f>
        <v>97</v>
      </c>
      <c r="O69" s="5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>
      <c r="A70" s="41" t="s">
        <v>80</v>
      </c>
      <c r="B70" s="36">
        <v>92.9</v>
      </c>
      <c r="C70" s="35">
        <v>98</v>
      </c>
      <c r="D70" s="26">
        <v>89</v>
      </c>
      <c r="E70" s="26"/>
      <c r="F70" s="26"/>
      <c r="G70" s="26"/>
      <c r="H70" s="26"/>
      <c r="I70" s="26"/>
      <c r="J70" s="26"/>
      <c r="K70" s="26"/>
      <c r="L70" s="26"/>
      <c r="M70" s="17">
        <f>SUM(C70:L70)</f>
        <v>187</v>
      </c>
      <c r="N70" s="18">
        <f>IF(COUNT(C70:L70),AVERAGE(C70:L70)," ")</f>
        <v>93.5</v>
      </c>
      <c r="O70" s="5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>
      <c r="A71" s="23"/>
      <c r="B71" s="31">
        <f aca="true" t="shared" si="9" ref="B71:L71">SUM(B67:B70)</f>
        <v>379.69999999999993</v>
      </c>
      <c r="C71" s="17">
        <f t="shared" si="9"/>
        <v>385</v>
      </c>
      <c r="D71" s="17">
        <f t="shared" si="9"/>
        <v>381</v>
      </c>
      <c r="E71" s="17">
        <f t="shared" si="9"/>
        <v>0</v>
      </c>
      <c r="F71" s="17">
        <f t="shared" si="9"/>
        <v>0</v>
      </c>
      <c r="G71" s="17">
        <f t="shared" si="9"/>
        <v>0</v>
      </c>
      <c r="H71" s="17">
        <f t="shared" si="9"/>
        <v>0</v>
      </c>
      <c r="I71" s="17">
        <f t="shared" si="9"/>
        <v>0</v>
      </c>
      <c r="J71" s="17">
        <f t="shared" si="9"/>
        <v>0</v>
      </c>
      <c r="K71" s="17">
        <f t="shared" si="9"/>
        <v>0</v>
      </c>
      <c r="L71" s="17">
        <f t="shared" si="9"/>
        <v>0</v>
      </c>
      <c r="M71" s="17">
        <f>SUM(C71:L71)</f>
        <v>766</v>
      </c>
      <c r="N71" s="18"/>
      <c r="O71" s="5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>
      <c r="A72" s="29" t="s">
        <v>81</v>
      </c>
      <c r="B72" s="19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8" t="str">
        <f>IF(COUNT(C72:L72),AVERAGE(C72:L72)," ")</f>
        <v> </v>
      </c>
      <c r="O72" s="5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>
      <c r="A73" s="41" t="s">
        <v>82</v>
      </c>
      <c r="B73" s="18">
        <v>96.9</v>
      </c>
      <c r="C73" s="17">
        <v>97</v>
      </c>
      <c r="D73" s="17">
        <v>97</v>
      </c>
      <c r="E73" s="17"/>
      <c r="F73" s="17"/>
      <c r="G73" s="17"/>
      <c r="H73" s="17"/>
      <c r="I73" s="17"/>
      <c r="J73" s="17"/>
      <c r="K73" s="17"/>
      <c r="L73" s="17"/>
      <c r="M73" s="17">
        <f>SUM(C73:L73)</f>
        <v>194</v>
      </c>
      <c r="N73" s="18">
        <f>IF(COUNT(C73:L73),AVERAGE(C73:L73)," ")</f>
        <v>97</v>
      </c>
      <c r="O73" s="5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>
      <c r="A74" s="41" t="s">
        <v>83</v>
      </c>
      <c r="B74" s="17">
        <v>96.1</v>
      </c>
      <c r="C74" s="28">
        <v>91</v>
      </c>
      <c r="D74" s="17">
        <v>93</v>
      </c>
      <c r="E74" s="17"/>
      <c r="F74" s="17"/>
      <c r="G74" s="17"/>
      <c r="H74" s="17"/>
      <c r="I74" s="17"/>
      <c r="J74" s="17"/>
      <c r="K74" s="17"/>
      <c r="L74" s="17"/>
      <c r="M74" s="17">
        <f>SUM(C74:L74)</f>
        <v>184</v>
      </c>
      <c r="N74" s="18">
        <f>IF(COUNT(C74:L74),AVERAGE(C74:L74)," ")</f>
        <v>92</v>
      </c>
      <c r="O74" s="5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>
      <c r="A75" s="41" t="s">
        <v>84</v>
      </c>
      <c r="B75" s="18">
        <v>95.1</v>
      </c>
      <c r="C75" s="17">
        <v>95</v>
      </c>
      <c r="D75" s="26">
        <v>92</v>
      </c>
      <c r="E75" s="26"/>
      <c r="F75" s="26"/>
      <c r="G75" s="26"/>
      <c r="H75" s="26"/>
      <c r="I75" s="26"/>
      <c r="J75" s="26"/>
      <c r="K75" s="26"/>
      <c r="L75" s="26"/>
      <c r="M75" s="17">
        <f>SUM(C75:L75)</f>
        <v>187</v>
      </c>
      <c r="N75" s="18">
        <f>IF(COUNT(C75:L75),AVERAGE(C75:L75)," ")</f>
        <v>93.5</v>
      </c>
      <c r="O75" s="5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>
      <c r="A76" s="41" t="s">
        <v>85</v>
      </c>
      <c r="B76" s="17">
        <v>91.3</v>
      </c>
      <c r="C76" s="17">
        <v>84</v>
      </c>
      <c r="D76" s="26">
        <v>91</v>
      </c>
      <c r="E76" s="26"/>
      <c r="F76" s="26"/>
      <c r="G76" s="26"/>
      <c r="H76" s="26"/>
      <c r="I76" s="26"/>
      <c r="J76" s="26"/>
      <c r="K76" s="26"/>
      <c r="L76" s="26"/>
      <c r="M76" s="17">
        <f>SUM(C76:L76)</f>
        <v>175</v>
      </c>
      <c r="N76" s="18">
        <f>IF(COUNT(C76:L76),AVERAGE(C76:L76)," ")</f>
        <v>87.5</v>
      </c>
      <c r="O76" s="5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>
      <c r="A77" s="16"/>
      <c r="B77" s="18">
        <f aca="true" t="shared" si="10" ref="B77:L77">SUM(B73:B76)</f>
        <v>379.40000000000003</v>
      </c>
      <c r="C77" s="17">
        <f t="shared" si="10"/>
        <v>367</v>
      </c>
      <c r="D77" s="17">
        <f t="shared" si="10"/>
        <v>373</v>
      </c>
      <c r="E77" s="17">
        <f t="shared" si="10"/>
        <v>0</v>
      </c>
      <c r="F77" s="17">
        <f t="shared" si="10"/>
        <v>0</v>
      </c>
      <c r="G77" s="17">
        <f t="shared" si="10"/>
        <v>0</v>
      </c>
      <c r="H77" s="17">
        <f t="shared" si="10"/>
        <v>0</v>
      </c>
      <c r="I77" s="17">
        <f t="shared" si="10"/>
        <v>0</v>
      </c>
      <c r="J77" s="17">
        <f t="shared" si="10"/>
        <v>0</v>
      </c>
      <c r="K77" s="17">
        <f t="shared" si="10"/>
        <v>0</v>
      </c>
      <c r="L77" s="17">
        <f t="shared" si="10"/>
        <v>0</v>
      </c>
      <c r="M77" s="17">
        <f>SUM(C77:L77)</f>
        <v>740</v>
      </c>
      <c r="N77" s="18"/>
      <c r="O77" s="5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>
      <c r="A78" s="29" t="s">
        <v>34</v>
      </c>
      <c r="B78" s="19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8" t="str">
        <f>IF(COUNT(C78:L78),AVERAGE(C78:L78)," ")</f>
        <v> </v>
      </c>
      <c r="O78" s="5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>
      <c r="A79" s="16" t="s">
        <v>86</v>
      </c>
      <c r="B79" s="17">
        <v>98.8</v>
      </c>
      <c r="C79" s="17">
        <v>95</v>
      </c>
      <c r="D79" s="17">
        <v>97</v>
      </c>
      <c r="E79" s="17"/>
      <c r="F79" s="17"/>
      <c r="G79" s="17"/>
      <c r="H79" s="17"/>
      <c r="I79" s="17"/>
      <c r="J79" s="17"/>
      <c r="K79" s="17"/>
      <c r="L79" s="17"/>
      <c r="M79" s="17">
        <f>SUM(C79:L79)</f>
        <v>192</v>
      </c>
      <c r="N79" s="18">
        <f>IF(COUNT(C79:L79),AVERAGE(C79:L79)," ")</f>
        <v>96</v>
      </c>
      <c r="O79" s="5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>
      <c r="A80" s="16" t="s">
        <v>87</v>
      </c>
      <c r="B80" s="18">
        <v>94.7</v>
      </c>
      <c r="C80" s="47">
        <v>95</v>
      </c>
      <c r="D80" s="26">
        <v>94</v>
      </c>
      <c r="E80" s="26"/>
      <c r="F80" s="26"/>
      <c r="G80" s="26"/>
      <c r="H80" s="26"/>
      <c r="I80" s="26"/>
      <c r="J80" s="26"/>
      <c r="K80" s="26"/>
      <c r="L80" s="26"/>
      <c r="M80" s="17">
        <f>SUM(C80:L80)</f>
        <v>189</v>
      </c>
      <c r="N80" s="18">
        <f>IF(COUNT(C80:L80),AVERAGE(C80:L80)," ")</f>
        <v>94.5</v>
      </c>
      <c r="O80" s="5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>
      <c r="A81" s="16" t="s">
        <v>88</v>
      </c>
      <c r="B81" s="18">
        <v>92.5</v>
      </c>
      <c r="C81" s="26">
        <v>95</v>
      </c>
      <c r="D81" s="26">
        <v>94</v>
      </c>
      <c r="E81" s="26"/>
      <c r="F81" s="26"/>
      <c r="G81" s="26"/>
      <c r="H81" s="26"/>
      <c r="I81" s="26"/>
      <c r="J81" s="26"/>
      <c r="K81" s="26"/>
      <c r="L81" s="26"/>
      <c r="M81" s="17">
        <f>SUM(C81:L81)</f>
        <v>189</v>
      </c>
      <c r="N81" s="18">
        <f>IF(COUNT(C81:L81),AVERAGE(C81:L81)," ")</f>
        <v>94.5</v>
      </c>
      <c r="O81" s="5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>
      <c r="A82" s="16" t="s">
        <v>89</v>
      </c>
      <c r="B82" s="18">
        <v>91.5</v>
      </c>
      <c r="C82" s="17">
        <v>90</v>
      </c>
      <c r="D82" s="26">
        <v>91</v>
      </c>
      <c r="E82" s="26"/>
      <c r="F82" s="26"/>
      <c r="G82" s="26"/>
      <c r="H82" s="26"/>
      <c r="I82" s="26"/>
      <c r="J82" s="26"/>
      <c r="K82" s="26"/>
      <c r="L82" s="26"/>
      <c r="M82" s="17">
        <f>SUM(C82:L82)</f>
        <v>181</v>
      </c>
      <c r="N82" s="18">
        <f>IF(COUNT(C82:L82),AVERAGE(C82:L82)," ")</f>
        <v>90.5</v>
      </c>
      <c r="O82" s="5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>
      <c r="A83" s="27"/>
      <c r="B83" s="17">
        <f aca="true" t="shared" si="11" ref="B83:L83">SUM(B79:B82)</f>
        <v>377.5</v>
      </c>
      <c r="C83" s="17">
        <f t="shared" si="11"/>
        <v>375</v>
      </c>
      <c r="D83" s="17">
        <f t="shared" si="11"/>
        <v>376</v>
      </c>
      <c r="E83" s="17">
        <f t="shared" si="11"/>
        <v>0</v>
      </c>
      <c r="F83" s="17">
        <f t="shared" si="11"/>
        <v>0</v>
      </c>
      <c r="G83" s="17">
        <f t="shared" si="11"/>
        <v>0</v>
      </c>
      <c r="H83" s="17">
        <f t="shared" si="11"/>
        <v>0</v>
      </c>
      <c r="I83" s="17">
        <f t="shared" si="11"/>
        <v>0</v>
      </c>
      <c r="J83" s="17">
        <f t="shared" si="11"/>
        <v>0</v>
      </c>
      <c r="K83" s="17">
        <f t="shared" si="11"/>
        <v>0</v>
      </c>
      <c r="L83" s="17">
        <f t="shared" si="11"/>
        <v>0</v>
      </c>
      <c r="M83" s="17">
        <f>SUM(C83:L83)</f>
        <v>751</v>
      </c>
      <c r="N83" s="18"/>
      <c r="O83" s="5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>
      <c r="A84" s="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5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>
      <c r="A85" s="6"/>
      <c r="B85" s="17"/>
      <c r="C85" s="17"/>
      <c r="D85" s="22" t="s">
        <v>7</v>
      </c>
      <c r="E85" s="19" t="s">
        <v>8</v>
      </c>
      <c r="F85" s="19" t="s">
        <v>9</v>
      </c>
      <c r="G85" s="19" t="s">
        <v>10</v>
      </c>
      <c r="H85" s="19" t="s">
        <v>11</v>
      </c>
      <c r="I85" s="19" t="s">
        <v>12</v>
      </c>
      <c r="J85" s="17"/>
      <c r="K85" s="17"/>
      <c r="L85" s="17"/>
      <c r="M85" s="17"/>
      <c r="N85" s="17"/>
      <c r="O85" s="5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>
      <c r="A86" s="15" t="str">
        <f>+A66</f>
        <v>Penzance &amp; St. Ives B</v>
      </c>
      <c r="B86" s="17"/>
      <c r="C86" s="17"/>
      <c r="D86" s="26">
        <f>+J51</f>
        <v>2</v>
      </c>
      <c r="E86" s="26">
        <v>2</v>
      </c>
      <c r="F86" s="26">
        <v>0</v>
      </c>
      <c r="G86" s="26">
        <v>0</v>
      </c>
      <c r="H86" s="26">
        <f>+E86*2+F86</f>
        <v>4</v>
      </c>
      <c r="I86" s="26">
        <f>+M71</f>
        <v>766</v>
      </c>
      <c r="J86" s="17"/>
      <c r="K86" s="17"/>
      <c r="L86" s="17"/>
      <c r="M86" s="17"/>
      <c r="N86" s="17"/>
      <c r="O86" s="5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>
      <c r="A87" s="15" t="str">
        <f>+A58</f>
        <v>City of Truro C</v>
      </c>
      <c r="B87" s="17"/>
      <c r="C87" s="17"/>
      <c r="D87" s="26">
        <f>+J51</f>
        <v>2</v>
      </c>
      <c r="E87" s="26">
        <v>1</v>
      </c>
      <c r="F87" s="26">
        <v>1</v>
      </c>
      <c r="G87" s="26">
        <v>0</v>
      </c>
      <c r="H87" s="26">
        <f>+E87*2+F87</f>
        <v>3</v>
      </c>
      <c r="I87" s="26">
        <f>+M65</f>
        <v>751</v>
      </c>
      <c r="J87" s="17"/>
      <c r="K87" s="17"/>
      <c r="L87" s="17"/>
      <c r="M87" s="17"/>
      <c r="N87" s="17"/>
      <c r="O87" s="5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>
      <c r="A88" s="15" t="str">
        <f>+A78</f>
        <v>Holmans A</v>
      </c>
      <c r="B88" s="17"/>
      <c r="C88" s="17"/>
      <c r="D88" s="26">
        <f>+J51</f>
        <v>2</v>
      </c>
      <c r="E88" s="26">
        <v>0</v>
      </c>
      <c r="F88" s="26">
        <v>1</v>
      </c>
      <c r="G88" s="26">
        <v>1</v>
      </c>
      <c r="H88" s="26">
        <f>+E88*2+F88</f>
        <v>1</v>
      </c>
      <c r="I88" s="26">
        <f>+M83</f>
        <v>751</v>
      </c>
      <c r="J88" s="17"/>
      <c r="K88" s="17"/>
      <c r="L88" s="17"/>
      <c r="M88" s="17"/>
      <c r="N88" s="17"/>
      <c r="O88" s="5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>
      <c r="A89" s="15" t="str">
        <f>+A72</f>
        <v>Falmouth</v>
      </c>
      <c r="B89" s="17"/>
      <c r="C89" s="17"/>
      <c r="D89" s="26">
        <f>+J51</f>
        <v>2</v>
      </c>
      <c r="E89" s="26">
        <v>0</v>
      </c>
      <c r="F89" s="26">
        <v>0</v>
      </c>
      <c r="G89" s="26">
        <v>2</v>
      </c>
      <c r="H89" s="26">
        <f>+E89*2+F89</f>
        <v>0</v>
      </c>
      <c r="I89" s="26">
        <f>+M77</f>
        <v>740</v>
      </c>
      <c r="J89" s="17"/>
      <c r="K89" s="17"/>
      <c r="L89" s="17"/>
      <c r="M89" s="17"/>
      <c r="N89" s="17"/>
      <c r="O89" s="5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5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>
      <c r="A91" s="51"/>
      <c r="B91" s="51"/>
      <c r="C91" s="39"/>
      <c r="D91" s="39"/>
      <c r="E91" s="52"/>
      <c r="F91" s="39"/>
      <c r="G91" s="39"/>
      <c r="H91" s="39"/>
      <c r="I91" s="39"/>
      <c r="J91" s="39"/>
      <c r="K91" s="39"/>
      <c r="L91" s="39"/>
      <c r="M91" s="39"/>
      <c r="N91" s="39"/>
      <c r="O91" s="5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customHeight="1">
      <c r="A92" s="8"/>
      <c r="B92" s="8"/>
      <c r="E92" s="48" t="s">
        <v>5</v>
      </c>
      <c r="O92" s="5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customHeight="1">
      <c r="A93" s="8"/>
      <c r="B93" s="8"/>
      <c r="F93" s="48" t="s">
        <v>6</v>
      </c>
      <c r="O93" s="5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5:28" ht="12.75" customHeight="1">
      <c r="E94" s="1"/>
      <c r="G94" s="48" t="s">
        <v>4</v>
      </c>
      <c r="O94" s="5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7:28" ht="12.75" customHeight="1">
      <c r="G95" s="48" t="s">
        <v>40</v>
      </c>
      <c r="O95" s="5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>
      <c r="A96" s="39"/>
      <c r="F96" s="48" t="s">
        <v>24</v>
      </c>
      <c r="J96" s="13">
        <v>3</v>
      </c>
      <c r="O96" s="5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4:28" ht="12.75" customHeight="1">
      <c r="D97" s="4"/>
      <c r="E97" s="4"/>
      <c r="F97" s="2"/>
      <c r="O97" s="5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>
      <c r="A98" s="2"/>
      <c r="B98" s="2" t="str">
        <f>+A103</f>
        <v>City of Truro C</v>
      </c>
      <c r="C98" s="9"/>
      <c r="D98" s="4"/>
      <c r="E98" s="4"/>
      <c r="F98" s="13">
        <f>+E110</f>
        <v>375</v>
      </c>
      <c r="H98" s="48" t="s">
        <v>143</v>
      </c>
      <c r="J98" s="32" t="str">
        <f>+A111</f>
        <v>Penzance &amp; St. Ives B</v>
      </c>
      <c r="K98" s="11"/>
      <c r="L98" s="7"/>
      <c r="M98" s="7"/>
      <c r="N98" s="13">
        <f>+E116</f>
        <v>385</v>
      </c>
      <c r="O98" s="5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>
      <c r="A99" s="2"/>
      <c r="B99" s="2"/>
      <c r="C99" s="10"/>
      <c r="D99" s="4"/>
      <c r="E99" s="4"/>
      <c r="F99" s="2"/>
      <c r="H99" s="10"/>
      <c r="I99" s="2"/>
      <c r="J99" s="2"/>
      <c r="L99" s="2"/>
      <c r="M99" s="2"/>
      <c r="N99" s="2"/>
      <c r="O99" s="5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>
      <c r="A100" s="6"/>
      <c r="B100" s="10" t="str">
        <f>+A117</f>
        <v>Falmouth</v>
      </c>
      <c r="D100" s="5"/>
      <c r="E100" s="5"/>
      <c r="F100" s="13">
        <f>+E122</f>
        <v>386</v>
      </c>
      <c r="H100" s="48" t="s">
        <v>141</v>
      </c>
      <c r="J100" s="2" t="str">
        <f>+A123</f>
        <v>Holmans A</v>
      </c>
      <c r="L100" s="2"/>
      <c r="M100" s="2"/>
      <c r="N100" s="13">
        <f>+E128</f>
        <v>368</v>
      </c>
      <c r="O100" s="5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>
      <c r="A101" s="6"/>
      <c r="B101" s="6"/>
      <c r="C101" s="11"/>
      <c r="D101" s="7"/>
      <c r="E101" s="7"/>
      <c r="F101" s="5"/>
      <c r="G101" s="5"/>
      <c r="H101" s="12"/>
      <c r="I101" s="5"/>
      <c r="J101" s="5"/>
      <c r="K101" s="5"/>
      <c r="L101" s="5"/>
      <c r="M101" s="5"/>
      <c r="N101" s="5"/>
      <c r="O101" s="5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>
      <c r="A102" s="6"/>
      <c r="B102" s="4" t="s">
        <v>1</v>
      </c>
      <c r="C102" s="10" t="s">
        <v>3</v>
      </c>
      <c r="D102" s="7"/>
      <c r="E102" s="7"/>
      <c r="F102" s="5"/>
      <c r="G102" s="5"/>
      <c r="H102" s="12"/>
      <c r="I102" s="5"/>
      <c r="J102" s="5"/>
      <c r="K102" s="5"/>
      <c r="L102" s="5"/>
      <c r="M102" s="5"/>
      <c r="N102" s="5"/>
      <c r="O102" s="5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>
      <c r="A103" s="2" t="s">
        <v>30</v>
      </c>
      <c r="B103" s="4" t="s">
        <v>0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7">
        <v>8</v>
      </c>
      <c r="K103" s="7">
        <v>9</v>
      </c>
      <c r="L103" s="7">
        <v>10</v>
      </c>
      <c r="M103" s="14" t="s">
        <v>2</v>
      </c>
      <c r="N103" s="14" t="s">
        <v>0</v>
      </c>
      <c r="O103" s="5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>
      <c r="A104" s="16" t="s">
        <v>73</v>
      </c>
      <c r="B104" s="18">
        <v>95.4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>
        <f aca="true" t="shared" si="12" ref="M104:M110">SUM(C104:L104)</f>
        <v>0</v>
      </c>
      <c r="N104" s="18" t="str">
        <f aca="true" t="shared" si="13" ref="N104:N109">IF(COUNT(C104:L104),AVERAGE(C104:L104)," ")</f>
        <v> </v>
      </c>
      <c r="O104" s="5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>
      <c r="A105" s="16" t="s">
        <v>74</v>
      </c>
      <c r="B105" s="17">
        <v>95.2</v>
      </c>
      <c r="C105" s="28">
        <v>94</v>
      </c>
      <c r="D105" s="17">
        <v>94</v>
      </c>
      <c r="E105" s="17">
        <v>88</v>
      </c>
      <c r="F105" s="17"/>
      <c r="G105" s="17"/>
      <c r="H105" s="17"/>
      <c r="I105" s="17"/>
      <c r="J105" s="17"/>
      <c r="K105" s="17"/>
      <c r="L105" s="17"/>
      <c r="M105" s="17">
        <f t="shared" si="12"/>
        <v>276</v>
      </c>
      <c r="N105" s="18">
        <f t="shared" si="13"/>
        <v>92</v>
      </c>
      <c r="O105" s="5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16" t="s">
        <v>147</v>
      </c>
      <c r="B106" s="18">
        <v>95</v>
      </c>
      <c r="C106" s="17"/>
      <c r="D106" s="26">
        <v>92</v>
      </c>
      <c r="E106" s="26">
        <v>94</v>
      </c>
      <c r="F106" s="26"/>
      <c r="G106" s="26"/>
      <c r="H106" s="26"/>
      <c r="I106" s="26"/>
      <c r="J106" s="26"/>
      <c r="K106" s="26"/>
      <c r="L106" s="26"/>
      <c r="M106" s="17">
        <f t="shared" si="12"/>
        <v>186</v>
      </c>
      <c r="N106" s="18">
        <f t="shared" si="13"/>
        <v>93</v>
      </c>
      <c r="O106" s="5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>
      <c r="A107" s="16" t="s">
        <v>76</v>
      </c>
      <c r="B107" s="31">
        <v>94.8</v>
      </c>
      <c r="C107" s="17">
        <v>92</v>
      </c>
      <c r="D107" s="26">
        <v>92</v>
      </c>
      <c r="E107" s="26">
        <v>98</v>
      </c>
      <c r="F107" s="26"/>
      <c r="G107" s="26"/>
      <c r="H107" s="26"/>
      <c r="I107" s="26"/>
      <c r="J107" s="26"/>
      <c r="K107" s="26"/>
      <c r="L107" s="26"/>
      <c r="M107" s="17">
        <f t="shared" si="12"/>
        <v>282</v>
      </c>
      <c r="N107" s="18">
        <f t="shared" si="13"/>
        <v>94</v>
      </c>
      <c r="O107" s="5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>
      <c r="A108" s="16" t="s">
        <v>94</v>
      </c>
      <c r="B108" s="31">
        <v>94.5</v>
      </c>
      <c r="C108" s="17">
        <v>95</v>
      </c>
      <c r="D108" s="26">
        <v>98</v>
      </c>
      <c r="E108" s="26">
        <v>95</v>
      </c>
      <c r="F108" s="26"/>
      <c r="G108" s="26"/>
      <c r="H108" s="26"/>
      <c r="I108" s="26"/>
      <c r="J108" s="26"/>
      <c r="K108" s="26"/>
      <c r="L108" s="26"/>
      <c r="M108" s="17">
        <f t="shared" si="12"/>
        <v>288</v>
      </c>
      <c r="N108" s="18">
        <f t="shared" si="13"/>
        <v>96</v>
      </c>
      <c r="O108" s="5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>
      <c r="A109" s="16" t="s">
        <v>142</v>
      </c>
      <c r="B109" s="31">
        <v>87.5</v>
      </c>
      <c r="C109" s="17">
        <v>94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17">
        <f t="shared" si="12"/>
        <v>94</v>
      </c>
      <c r="N109" s="18">
        <f t="shared" si="13"/>
        <v>94</v>
      </c>
      <c r="O109" s="5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>
      <c r="A110" s="16"/>
      <c r="B110" s="18">
        <f aca="true" t="shared" si="14" ref="B110:L110">SUM(B104:B109)</f>
        <v>562.4000000000001</v>
      </c>
      <c r="C110" s="17">
        <f t="shared" si="14"/>
        <v>375</v>
      </c>
      <c r="D110" s="17">
        <f t="shared" si="14"/>
        <v>376</v>
      </c>
      <c r="E110" s="17">
        <f t="shared" si="14"/>
        <v>375</v>
      </c>
      <c r="F110" s="17">
        <f t="shared" si="14"/>
        <v>0</v>
      </c>
      <c r="G110" s="17">
        <f t="shared" si="14"/>
        <v>0</v>
      </c>
      <c r="H110" s="17">
        <f t="shared" si="14"/>
        <v>0</v>
      </c>
      <c r="I110" s="17">
        <f t="shared" si="14"/>
        <v>0</v>
      </c>
      <c r="J110" s="17">
        <f t="shared" si="14"/>
        <v>0</v>
      </c>
      <c r="K110" s="17">
        <f t="shared" si="14"/>
        <v>0</v>
      </c>
      <c r="L110" s="17">
        <f t="shared" si="14"/>
        <v>0</v>
      </c>
      <c r="M110" s="17">
        <f t="shared" si="12"/>
        <v>1126</v>
      </c>
      <c r="N110" s="18"/>
      <c r="O110" s="5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>
      <c r="A111" s="29" t="s">
        <v>13</v>
      </c>
      <c r="B111" s="19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 t="str">
        <f>IF(COUNT(C111:L111),AVERAGE(C111:L111)," ")</f>
        <v> </v>
      </c>
      <c r="O111" s="5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>
      <c r="A112" s="41" t="s">
        <v>77</v>
      </c>
      <c r="B112" s="36">
        <v>96.4</v>
      </c>
      <c r="C112" s="35">
        <v>96</v>
      </c>
      <c r="D112" s="17">
        <v>98</v>
      </c>
      <c r="E112" s="17">
        <v>99</v>
      </c>
      <c r="F112" s="17"/>
      <c r="G112" s="17"/>
      <c r="H112" s="17"/>
      <c r="I112" s="17"/>
      <c r="J112" s="17"/>
      <c r="K112" s="17"/>
      <c r="L112" s="17"/>
      <c r="M112" s="17">
        <f>SUM(C112:L112)</f>
        <v>293</v>
      </c>
      <c r="N112" s="18">
        <f>IF(COUNT(C112:L112),AVERAGE(C112:L112)," ")</f>
        <v>97.66666666666667</v>
      </c>
      <c r="O112" s="5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>
      <c r="A113" s="41" t="s">
        <v>78</v>
      </c>
      <c r="B113" s="36">
        <v>95.3</v>
      </c>
      <c r="C113" s="35">
        <v>95</v>
      </c>
      <c r="D113" s="17">
        <v>96</v>
      </c>
      <c r="E113" s="17">
        <v>98</v>
      </c>
      <c r="F113" s="17"/>
      <c r="G113" s="17"/>
      <c r="H113" s="17"/>
      <c r="I113" s="17"/>
      <c r="J113" s="17"/>
      <c r="K113" s="17"/>
      <c r="L113" s="17"/>
      <c r="M113" s="17">
        <f>SUM(C113:L113)</f>
        <v>289</v>
      </c>
      <c r="N113" s="18">
        <f>IF(COUNT(C113:L113),AVERAGE(C113:L113)," ")</f>
        <v>96.33333333333333</v>
      </c>
      <c r="O113" s="5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>
      <c r="A114" s="41" t="s">
        <v>79</v>
      </c>
      <c r="B114" s="36">
        <v>95.1</v>
      </c>
      <c r="C114" s="35">
        <v>96</v>
      </c>
      <c r="D114" s="26">
        <v>98</v>
      </c>
      <c r="E114" s="26">
        <v>95</v>
      </c>
      <c r="F114" s="26"/>
      <c r="G114" s="26"/>
      <c r="H114" s="26"/>
      <c r="I114" s="26"/>
      <c r="J114" s="26"/>
      <c r="K114" s="26"/>
      <c r="L114" s="26"/>
      <c r="M114" s="17">
        <f>SUM(C114:L114)</f>
        <v>289</v>
      </c>
      <c r="N114" s="18">
        <f>IF(COUNT(C114:L114),AVERAGE(C114:L114)," ")</f>
        <v>96.33333333333333</v>
      </c>
      <c r="O114" s="5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>
      <c r="A115" s="41" t="s">
        <v>80</v>
      </c>
      <c r="B115" s="36">
        <v>92.9</v>
      </c>
      <c r="C115" s="35">
        <v>98</v>
      </c>
      <c r="D115" s="26">
        <v>89</v>
      </c>
      <c r="E115" s="26">
        <v>93</v>
      </c>
      <c r="F115" s="26"/>
      <c r="G115" s="26"/>
      <c r="H115" s="26"/>
      <c r="I115" s="26"/>
      <c r="J115" s="26"/>
      <c r="K115" s="26"/>
      <c r="L115" s="26"/>
      <c r="M115" s="17">
        <f>SUM(C115:L115)</f>
        <v>280</v>
      </c>
      <c r="N115" s="18">
        <f>IF(COUNT(C115:L115),AVERAGE(C115:L115)," ")</f>
        <v>93.33333333333333</v>
      </c>
      <c r="O115" s="5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>
      <c r="A116" s="23"/>
      <c r="B116" s="31">
        <f aca="true" t="shared" si="15" ref="B116:L116">SUM(B112:B115)</f>
        <v>379.69999999999993</v>
      </c>
      <c r="C116" s="17">
        <f t="shared" si="15"/>
        <v>385</v>
      </c>
      <c r="D116" s="17">
        <f t="shared" si="15"/>
        <v>381</v>
      </c>
      <c r="E116" s="17">
        <f t="shared" si="15"/>
        <v>385</v>
      </c>
      <c r="F116" s="17">
        <f t="shared" si="15"/>
        <v>0</v>
      </c>
      <c r="G116" s="17">
        <f t="shared" si="15"/>
        <v>0</v>
      </c>
      <c r="H116" s="17">
        <f t="shared" si="15"/>
        <v>0</v>
      </c>
      <c r="I116" s="17">
        <f t="shared" si="15"/>
        <v>0</v>
      </c>
      <c r="J116" s="17">
        <f t="shared" si="15"/>
        <v>0</v>
      </c>
      <c r="K116" s="17">
        <f t="shared" si="15"/>
        <v>0</v>
      </c>
      <c r="L116" s="17">
        <f t="shared" si="15"/>
        <v>0</v>
      </c>
      <c r="M116" s="17">
        <f>SUM(C116:L116)</f>
        <v>1151</v>
      </c>
      <c r="N116" s="18"/>
      <c r="O116" s="5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>
      <c r="A117" s="29" t="s">
        <v>81</v>
      </c>
      <c r="B117" s="19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8" t="str">
        <f>IF(COUNT(C117:L117),AVERAGE(C117:L117)," ")</f>
        <v> </v>
      </c>
      <c r="O117" s="5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>
      <c r="A118" s="41" t="s">
        <v>82</v>
      </c>
      <c r="B118" s="18">
        <v>96.9</v>
      </c>
      <c r="C118" s="17">
        <v>97</v>
      </c>
      <c r="D118" s="17">
        <v>97</v>
      </c>
      <c r="E118" s="17">
        <v>99</v>
      </c>
      <c r="F118" s="17"/>
      <c r="G118" s="17"/>
      <c r="H118" s="17"/>
      <c r="I118" s="17"/>
      <c r="J118" s="17"/>
      <c r="K118" s="17"/>
      <c r="L118" s="17"/>
      <c r="M118" s="17">
        <f>SUM(C118:L118)</f>
        <v>293</v>
      </c>
      <c r="N118" s="18">
        <f>IF(COUNT(C118:L118),AVERAGE(C118:L118)," ")</f>
        <v>97.66666666666667</v>
      </c>
      <c r="O118" s="5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>
      <c r="A119" s="41" t="s">
        <v>83</v>
      </c>
      <c r="B119" s="17">
        <v>96.1</v>
      </c>
      <c r="C119" s="28">
        <v>91</v>
      </c>
      <c r="D119" s="17">
        <v>93</v>
      </c>
      <c r="E119" s="17">
        <v>97</v>
      </c>
      <c r="F119" s="17"/>
      <c r="G119" s="17"/>
      <c r="H119" s="17"/>
      <c r="I119" s="17"/>
      <c r="J119" s="17"/>
      <c r="K119" s="17"/>
      <c r="L119" s="17"/>
      <c r="M119" s="17">
        <f>SUM(C119:L119)</f>
        <v>281</v>
      </c>
      <c r="N119" s="18">
        <f>IF(COUNT(C119:L119),AVERAGE(C119:L119)," ")</f>
        <v>93.66666666666667</v>
      </c>
      <c r="O119" s="5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>
      <c r="A120" s="41" t="s">
        <v>84</v>
      </c>
      <c r="B120" s="18">
        <v>95.1</v>
      </c>
      <c r="C120" s="17">
        <v>95</v>
      </c>
      <c r="D120" s="26">
        <v>92</v>
      </c>
      <c r="E120" s="26">
        <v>96</v>
      </c>
      <c r="F120" s="26"/>
      <c r="G120" s="26"/>
      <c r="H120" s="26"/>
      <c r="I120" s="26"/>
      <c r="J120" s="26"/>
      <c r="K120" s="26"/>
      <c r="L120" s="26"/>
      <c r="M120" s="17">
        <f>SUM(C120:L120)</f>
        <v>283</v>
      </c>
      <c r="N120" s="18">
        <f>IF(COUNT(C120:L120),AVERAGE(C120:L120)," ")</f>
        <v>94.33333333333333</v>
      </c>
      <c r="O120" s="5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>
      <c r="A121" s="41" t="s">
        <v>85</v>
      </c>
      <c r="B121" s="17">
        <v>91.3</v>
      </c>
      <c r="C121" s="17">
        <v>84</v>
      </c>
      <c r="D121" s="26">
        <v>91</v>
      </c>
      <c r="E121" s="26">
        <v>94</v>
      </c>
      <c r="F121" s="26"/>
      <c r="G121" s="26"/>
      <c r="H121" s="26"/>
      <c r="I121" s="26"/>
      <c r="J121" s="26"/>
      <c r="K121" s="26"/>
      <c r="L121" s="26"/>
      <c r="M121" s="17">
        <f>SUM(C121:L121)</f>
        <v>269</v>
      </c>
      <c r="N121" s="18">
        <f>IF(COUNT(C121:L121),AVERAGE(C121:L121)," ")</f>
        <v>89.66666666666667</v>
      </c>
      <c r="O121" s="5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>
      <c r="A122" s="16"/>
      <c r="B122" s="18">
        <f aca="true" t="shared" si="16" ref="B122:L122">SUM(B118:B121)</f>
        <v>379.40000000000003</v>
      </c>
      <c r="C122" s="17">
        <f t="shared" si="16"/>
        <v>367</v>
      </c>
      <c r="D122" s="17">
        <f t="shared" si="16"/>
        <v>373</v>
      </c>
      <c r="E122" s="17">
        <f t="shared" si="16"/>
        <v>386</v>
      </c>
      <c r="F122" s="17">
        <f t="shared" si="16"/>
        <v>0</v>
      </c>
      <c r="G122" s="17">
        <f t="shared" si="16"/>
        <v>0</v>
      </c>
      <c r="H122" s="17">
        <f t="shared" si="16"/>
        <v>0</v>
      </c>
      <c r="I122" s="17">
        <f t="shared" si="16"/>
        <v>0</v>
      </c>
      <c r="J122" s="17">
        <f t="shared" si="16"/>
        <v>0</v>
      </c>
      <c r="K122" s="17">
        <f t="shared" si="16"/>
        <v>0</v>
      </c>
      <c r="L122" s="17">
        <f t="shared" si="16"/>
        <v>0</v>
      </c>
      <c r="M122" s="17">
        <f>SUM(C122:L122)</f>
        <v>1126</v>
      </c>
      <c r="N122" s="18"/>
      <c r="O122" s="5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>
      <c r="A123" s="29" t="s">
        <v>34</v>
      </c>
      <c r="B123" s="19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8" t="str">
        <f>IF(COUNT(C123:L123),AVERAGE(C123:L123)," ")</f>
        <v> </v>
      </c>
      <c r="O123" s="5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>
      <c r="A124" s="16" t="s">
        <v>86</v>
      </c>
      <c r="B124" s="17">
        <v>98.8</v>
      </c>
      <c r="C124" s="17">
        <v>95</v>
      </c>
      <c r="D124" s="17">
        <v>97</v>
      </c>
      <c r="E124" s="17">
        <v>97</v>
      </c>
      <c r="F124" s="17"/>
      <c r="G124" s="17"/>
      <c r="H124" s="17"/>
      <c r="I124" s="17"/>
      <c r="J124" s="17"/>
      <c r="K124" s="17"/>
      <c r="L124" s="17"/>
      <c r="M124" s="17">
        <f>SUM(C124:L124)</f>
        <v>289</v>
      </c>
      <c r="N124" s="18">
        <f>IF(COUNT(C124:L124),AVERAGE(C124:L124)," ")</f>
        <v>96.33333333333333</v>
      </c>
      <c r="O124" s="5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>
      <c r="A125" s="16" t="s">
        <v>87</v>
      </c>
      <c r="B125" s="18">
        <v>94.7</v>
      </c>
      <c r="C125" s="47">
        <v>95</v>
      </c>
      <c r="D125" s="26">
        <v>94</v>
      </c>
      <c r="E125" s="26">
        <v>91</v>
      </c>
      <c r="F125" s="26"/>
      <c r="G125" s="26"/>
      <c r="H125" s="26"/>
      <c r="I125" s="26"/>
      <c r="J125" s="26"/>
      <c r="K125" s="26"/>
      <c r="L125" s="26"/>
      <c r="M125" s="17">
        <f>SUM(C125:L125)</f>
        <v>280</v>
      </c>
      <c r="N125" s="18">
        <f>IF(COUNT(C125:L125),AVERAGE(C125:L125)," ")</f>
        <v>93.33333333333333</v>
      </c>
      <c r="O125" s="5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>
      <c r="A126" s="16" t="s">
        <v>88</v>
      </c>
      <c r="B126" s="18">
        <v>92.5</v>
      </c>
      <c r="C126" s="26">
        <v>95</v>
      </c>
      <c r="D126" s="26">
        <v>94</v>
      </c>
      <c r="E126" s="26">
        <v>91</v>
      </c>
      <c r="F126" s="26"/>
      <c r="G126" s="26"/>
      <c r="H126" s="26"/>
      <c r="I126" s="26"/>
      <c r="J126" s="26"/>
      <c r="K126" s="26"/>
      <c r="L126" s="26"/>
      <c r="M126" s="17">
        <f>SUM(C126:L126)</f>
        <v>280</v>
      </c>
      <c r="N126" s="18">
        <f>IF(COUNT(C126:L126),AVERAGE(C126:L126)," ")</f>
        <v>93.33333333333333</v>
      </c>
      <c r="O126" s="5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>
      <c r="A127" s="16" t="s">
        <v>89</v>
      </c>
      <c r="B127" s="18">
        <v>91.5</v>
      </c>
      <c r="C127" s="17">
        <v>90</v>
      </c>
      <c r="D127" s="26">
        <v>91</v>
      </c>
      <c r="E127" s="26">
        <v>89</v>
      </c>
      <c r="F127" s="26"/>
      <c r="G127" s="26"/>
      <c r="H127" s="26"/>
      <c r="I127" s="26"/>
      <c r="J127" s="26"/>
      <c r="K127" s="26"/>
      <c r="L127" s="26"/>
      <c r="M127" s="17">
        <f>SUM(C127:L127)</f>
        <v>270</v>
      </c>
      <c r="N127" s="18">
        <f>IF(COUNT(C127:L127),AVERAGE(C127:L127)," ")</f>
        <v>90</v>
      </c>
      <c r="O127" s="5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>
      <c r="A128" s="27"/>
      <c r="B128" s="17">
        <f aca="true" t="shared" si="17" ref="B128:L128">SUM(B124:B127)</f>
        <v>377.5</v>
      </c>
      <c r="C128" s="17">
        <f t="shared" si="17"/>
        <v>375</v>
      </c>
      <c r="D128" s="17">
        <f t="shared" si="17"/>
        <v>376</v>
      </c>
      <c r="E128" s="17">
        <f t="shared" si="17"/>
        <v>368</v>
      </c>
      <c r="F128" s="17">
        <f t="shared" si="17"/>
        <v>0</v>
      </c>
      <c r="G128" s="17">
        <f t="shared" si="17"/>
        <v>0</v>
      </c>
      <c r="H128" s="17">
        <f t="shared" si="17"/>
        <v>0</v>
      </c>
      <c r="I128" s="17">
        <f t="shared" si="17"/>
        <v>0</v>
      </c>
      <c r="J128" s="17">
        <f t="shared" si="17"/>
        <v>0</v>
      </c>
      <c r="K128" s="17">
        <f t="shared" si="17"/>
        <v>0</v>
      </c>
      <c r="L128" s="17">
        <f t="shared" si="17"/>
        <v>0</v>
      </c>
      <c r="M128" s="17">
        <f>SUM(C128:L128)</f>
        <v>1119</v>
      </c>
      <c r="N128" s="18"/>
      <c r="O128" s="5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>
      <c r="A129" s="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5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>
      <c r="A130" s="6"/>
      <c r="B130" s="17"/>
      <c r="C130" s="17"/>
      <c r="D130" s="22" t="s">
        <v>7</v>
      </c>
      <c r="E130" s="19" t="s">
        <v>8</v>
      </c>
      <c r="F130" s="19" t="s">
        <v>9</v>
      </c>
      <c r="G130" s="19" t="s">
        <v>10</v>
      </c>
      <c r="H130" s="19" t="s">
        <v>11</v>
      </c>
      <c r="I130" s="19" t="s">
        <v>12</v>
      </c>
      <c r="J130" s="17"/>
      <c r="K130" s="17"/>
      <c r="L130" s="17"/>
      <c r="M130" s="17"/>
      <c r="N130" s="17"/>
      <c r="O130" s="5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>
      <c r="A131" s="15" t="str">
        <f>+A111</f>
        <v>Penzance &amp; St. Ives B</v>
      </c>
      <c r="B131" s="17"/>
      <c r="C131" s="17"/>
      <c r="D131" s="26">
        <f>+J96</f>
        <v>3</v>
      </c>
      <c r="E131" s="26">
        <v>3</v>
      </c>
      <c r="F131" s="26">
        <v>0</v>
      </c>
      <c r="G131" s="26">
        <v>0</v>
      </c>
      <c r="H131" s="26">
        <f>+E131*2+F131</f>
        <v>6</v>
      </c>
      <c r="I131" s="26">
        <f>+M116</f>
        <v>1151</v>
      </c>
      <c r="J131" s="17"/>
      <c r="K131" s="17"/>
      <c r="L131" s="17"/>
      <c r="M131" s="17"/>
      <c r="N131" s="17"/>
      <c r="O131" s="5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>
      <c r="A132" s="15" t="str">
        <f>+A103</f>
        <v>City of Truro C</v>
      </c>
      <c r="B132" s="17"/>
      <c r="C132" s="17"/>
      <c r="D132" s="26">
        <f>+J96</f>
        <v>3</v>
      </c>
      <c r="E132" s="26">
        <v>1</v>
      </c>
      <c r="F132" s="26">
        <v>1</v>
      </c>
      <c r="G132" s="26">
        <v>1</v>
      </c>
      <c r="H132" s="26">
        <f>+E132*2+F132</f>
        <v>3</v>
      </c>
      <c r="I132" s="26">
        <f>+M110</f>
        <v>1126</v>
      </c>
      <c r="J132" s="17"/>
      <c r="K132" s="17"/>
      <c r="L132" s="17"/>
      <c r="M132" s="17"/>
      <c r="N132" s="17"/>
      <c r="O132" s="5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>
      <c r="A133" s="15" t="str">
        <f>+A117</f>
        <v>Falmouth</v>
      </c>
      <c r="B133" s="17"/>
      <c r="C133" s="17"/>
      <c r="D133" s="26">
        <f>+J96</f>
        <v>3</v>
      </c>
      <c r="E133" s="26">
        <v>1</v>
      </c>
      <c r="F133" s="26">
        <v>0</v>
      </c>
      <c r="G133" s="26">
        <v>2</v>
      </c>
      <c r="H133" s="26">
        <f>+E133*2+F133</f>
        <v>2</v>
      </c>
      <c r="I133" s="26">
        <f>+M122</f>
        <v>1126</v>
      </c>
      <c r="J133" s="17"/>
      <c r="K133" s="17"/>
      <c r="L133" s="17"/>
      <c r="M133" s="17"/>
      <c r="N133" s="17"/>
      <c r="O133" s="5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>
      <c r="A134" s="15" t="str">
        <f>+A123</f>
        <v>Holmans A</v>
      </c>
      <c r="B134" s="17"/>
      <c r="C134" s="17"/>
      <c r="D134" s="26">
        <f>+J96</f>
        <v>3</v>
      </c>
      <c r="E134" s="26">
        <v>0</v>
      </c>
      <c r="F134" s="26">
        <v>1</v>
      </c>
      <c r="G134" s="26">
        <v>2</v>
      </c>
      <c r="H134" s="26">
        <f>+E134*2+F134</f>
        <v>1</v>
      </c>
      <c r="I134" s="26">
        <f>+M128</f>
        <v>1119</v>
      </c>
      <c r="J134" s="17"/>
      <c r="K134" s="17"/>
      <c r="L134" s="17"/>
      <c r="M134" s="17"/>
      <c r="N134" s="17"/>
      <c r="O134" s="5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0:28" ht="12.75" customHeight="1">
      <c r="J135" s="39"/>
      <c r="K135" s="39"/>
      <c r="L135" s="39"/>
      <c r="M135" s="39"/>
      <c r="N135" s="39"/>
      <c r="O135" s="5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customHeight="1">
      <c r="A136" s="39"/>
      <c r="B136" s="39"/>
      <c r="C136" s="39"/>
      <c r="D136" s="39"/>
      <c r="E136" s="53"/>
      <c r="F136" s="39"/>
      <c r="G136" s="52"/>
      <c r="H136" s="39"/>
      <c r="I136" s="39"/>
      <c r="J136" s="39"/>
      <c r="K136" s="39"/>
      <c r="L136" s="39"/>
      <c r="M136" s="39"/>
      <c r="N136" s="39"/>
      <c r="O136" s="5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customHeight="1">
      <c r="A137" s="8"/>
      <c r="B137" s="8"/>
      <c r="E137" s="48" t="s">
        <v>5</v>
      </c>
      <c r="O137" s="5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>
      <c r="A138" s="8"/>
      <c r="B138" s="8"/>
      <c r="F138" s="48" t="s">
        <v>6</v>
      </c>
      <c r="O138" s="5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5:28" ht="12.75" customHeight="1">
      <c r="E139" s="1"/>
      <c r="G139" s="48" t="s">
        <v>4</v>
      </c>
      <c r="O139" s="5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7:28" ht="12.75" customHeight="1">
      <c r="G140" s="48" t="s">
        <v>40</v>
      </c>
      <c r="O140" s="5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>
      <c r="A141" s="39"/>
      <c r="F141" s="48" t="s">
        <v>24</v>
      </c>
      <c r="J141" s="13">
        <v>4</v>
      </c>
      <c r="O141" s="5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4:28" ht="12.75" customHeight="1">
      <c r="D142" s="4"/>
      <c r="E142" s="4"/>
      <c r="F142" s="2"/>
      <c r="O142" s="5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>
      <c r="A143" s="2"/>
      <c r="B143" s="2" t="str">
        <f>+A148</f>
        <v>City of Truro C</v>
      </c>
      <c r="C143" s="9"/>
      <c r="D143" s="4"/>
      <c r="E143" s="4"/>
      <c r="F143" s="13">
        <f>+F155</f>
        <v>377</v>
      </c>
      <c r="H143" s="48" t="s">
        <v>141</v>
      </c>
      <c r="J143" s="2" t="str">
        <f>+A168</f>
        <v>Holmans A</v>
      </c>
      <c r="L143" s="2"/>
      <c r="M143" s="2"/>
      <c r="N143" s="13">
        <f>+F173</f>
        <v>374</v>
      </c>
      <c r="O143" s="5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>
      <c r="A144" s="94" t="s">
        <v>149</v>
      </c>
      <c r="B144" s="2"/>
      <c r="C144" s="10"/>
      <c r="D144" s="4"/>
      <c r="E144" s="4"/>
      <c r="F144" s="2"/>
      <c r="H144" s="10"/>
      <c r="I144" s="2"/>
      <c r="J144" s="2"/>
      <c r="L144" s="2"/>
      <c r="M144" s="2"/>
      <c r="N144" s="2"/>
      <c r="O144" s="5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>
      <c r="A145" s="6"/>
      <c r="B145" s="32" t="str">
        <f>+A156</f>
        <v>Penzance &amp; St. Ives B</v>
      </c>
      <c r="C145" s="11"/>
      <c r="D145" s="7"/>
      <c r="E145" s="7"/>
      <c r="F145" s="13">
        <f>+F161</f>
        <v>379</v>
      </c>
      <c r="H145" s="48" t="s">
        <v>141</v>
      </c>
      <c r="J145" s="10" t="str">
        <f>+A162</f>
        <v>Falmouth</v>
      </c>
      <c r="L145" s="5"/>
      <c r="M145" s="5"/>
      <c r="N145" s="13">
        <f>+F167</f>
        <v>378</v>
      </c>
      <c r="O145" s="5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>
      <c r="A146" s="6"/>
      <c r="B146" s="6"/>
      <c r="C146" s="11"/>
      <c r="D146" s="7"/>
      <c r="E146" s="7"/>
      <c r="F146" s="5"/>
      <c r="G146" s="5"/>
      <c r="H146" s="12"/>
      <c r="I146" s="5"/>
      <c r="J146" s="5"/>
      <c r="K146" s="5"/>
      <c r="L146" s="5"/>
      <c r="M146" s="5"/>
      <c r="N146" s="5"/>
      <c r="O146" s="5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>
      <c r="A147" s="6"/>
      <c r="B147" s="4" t="s">
        <v>1</v>
      </c>
      <c r="C147" s="10" t="s">
        <v>3</v>
      </c>
      <c r="D147" s="7"/>
      <c r="E147" s="7"/>
      <c r="F147" s="5"/>
      <c r="G147" s="5"/>
      <c r="H147" s="12"/>
      <c r="I147" s="5"/>
      <c r="J147" s="5"/>
      <c r="K147" s="5"/>
      <c r="L147" s="5"/>
      <c r="M147" s="5"/>
      <c r="N147" s="5"/>
      <c r="O147" s="5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>
      <c r="A148" s="2" t="s">
        <v>30</v>
      </c>
      <c r="B148" s="4" t="s">
        <v>0</v>
      </c>
      <c r="C148" s="7">
        <v>1</v>
      </c>
      <c r="D148" s="7">
        <v>2</v>
      </c>
      <c r="E148" s="7">
        <v>3</v>
      </c>
      <c r="F148" s="7">
        <v>4</v>
      </c>
      <c r="G148" s="7">
        <v>5</v>
      </c>
      <c r="H148" s="7">
        <v>6</v>
      </c>
      <c r="I148" s="7">
        <v>7</v>
      </c>
      <c r="J148" s="7">
        <v>8</v>
      </c>
      <c r="K148" s="7">
        <v>9</v>
      </c>
      <c r="L148" s="7">
        <v>10</v>
      </c>
      <c r="M148" s="14" t="s">
        <v>2</v>
      </c>
      <c r="N148" s="14" t="s">
        <v>0</v>
      </c>
      <c r="O148" s="5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>
      <c r="A149" s="16" t="s">
        <v>73</v>
      </c>
      <c r="B149" s="18">
        <v>95.4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>
        <f aca="true" t="shared" si="18" ref="M149:M155">SUM(C149:L149)</f>
        <v>0</v>
      </c>
      <c r="N149" s="18" t="str">
        <f aca="true" t="shared" si="19" ref="N149:N154">IF(COUNT(C149:L149),AVERAGE(C149:L149)," ")</f>
        <v> </v>
      </c>
      <c r="O149" s="5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>
      <c r="A150" s="16" t="s">
        <v>74</v>
      </c>
      <c r="B150" s="17">
        <v>95.2</v>
      </c>
      <c r="C150" s="28">
        <v>94</v>
      </c>
      <c r="D150" s="17">
        <v>94</v>
      </c>
      <c r="E150" s="17">
        <v>88</v>
      </c>
      <c r="F150" s="17">
        <v>91</v>
      </c>
      <c r="G150" s="17"/>
      <c r="H150" s="17"/>
      <c r="I150" s="17"/>
      <c r="J150" s="17"/>
      <c r="K150" s="17"/>
      <c r="L150" s="17"/>
      <c r="M150" s="17">
        <f t="shared" si="18"/>
        <v>367</v>
      </c>
      <c r="N150" s="18">
        <f t="shared" si="19"/>
        <v>91.75</v>
      </c>
      <c r="O150" s="5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>
      <c r="A151" s="16" t="s">
        <v>147</v>
      </c>
      <c r="B151" s="18">
        <v>95</v>
      </c>
      <c r="C151" s="17"/>
      <c r="D151" s="26">
        <v>92</v>
      </c>
      <c r="E151" s="26">
        <v>94</v>
      </c>
      <c r="F151" s="26">
        <v>94</v>
      </c>
      <c r="G151" s="26"/>
      <c r="H151" s="26"/>
      <c r="I151" s="26"/>
      <c r="J151" s="26"/>
      <c r="K151" s="26"/>
      <c r="L151" s="26"/>
      <c r="M151" s="17">
        <f t="shared" si="18"/>
        <v>280</v>
      </c>
      <c r="N151" s="18">
        <f t="shared" si="19"/>
        <v>93.33333333333333</v>
      </c>
      <c r="O151" s="5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>
      <c r="A152" s="16" t="s">
        <v>76</v>
      </c>
      <c r="B152" s="31">
        <v>94.8</v>
      </c>
      <c r="C152" s="17">
        <v>92</v>
      </c>
      <c r="D152" s="26">
        <v>92</v>
      </c>
      <c r="E152" s="26">
        <v>98</v>
      </c>
      <c r="F152" s="26">
        <v>95</v>
      </c>
      <c r="G152" s="26"/>
      <c r="H152" s="26"/>
      <c r="I152" s="26"/>
      <c r="J152" s="26"/>
      <c r="K152" s="26"/>
      <c r="L152" s="26"/>
      <c r="M152" s="17">
        <f t="shared" si="18"/>
        <v>377</v>
      </c>
      <c r="N152" s="18">
        <f t="shared" si="19"/>
        <v>94.25</v>
      </c>
      <c r="O152" s="5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>
      <c r="A153" s="16" t="s">
        <v>94</v>
      </c>
      <c r="B153" s="31">
        <v>94.5</v>
      </c>
      <c r="C153" s="17">
        <v>95</v>
      </c>
      <c r="D153" s="26">
        <v>98</v>
      </c>
      <c r="E153" s="26">
        <v>95</v>
      </c>
      <c r="F153" s="26">
        <v>97</v>
      </c>
      <c r="G153" s="26"/>
      <c r="H153" s="26"/>
      <c r="I153" s="26"/>
      <c r="J153" s="26"/>
      <c r="K153" s="26"/>
      <c r="L153" s="26"/>
      <c r="M153" s="17">
        <f t="shared" si="18"/>
        <v>385</v>
      </c>
      <c r="N153" s="18">
        <f t="shared" si="19"/>
        <v>96.25</v>
      </c>
      <c r="O153" s="5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>
      <c r="A154" s="16" t="s">
        <v>142</v>
      </c>
      <c r="B154" s="31">
        <v>87.5</v>
      </c>
      <c r="C154" s="17">
        <v>94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17">
        <f t="shared" si="18"/>
        <v>94</v>
      </c>
      <c r="N154" s="18">
        <f t="shared" si="19"/>
        <v>94</v>
      </c>
      <c r="O154" s="5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>
      <c r="A155" s="16"/>
      <c r="B155" s="18">
        <f aca="true" t="shared" si="20" ref="B155:L155">SUM(B149:B154)</f>
        <v>562.4000000000001</v>
      </c>
      <c r="C155" s="17">
        <f t="shared" si="20"/>
        <v>375</v>
      </c>
      <c r="D155" s="17">
        <f t="shared" si="20"/>
        <v>376</v>
      </c>
      <c r="E155" s="17">
        <f t="shared" si="20"/>
        <v>375</v>
      </c>
      <c r="F155" s="17">
        <f t="shared" si="20"/>
        <v>377</v>
      </c>
      <c r="G155" s="17">
        <f t="shared" si="20"/>
        <v>0</v>
      </c>
      <c r="H155" s="17">
        <f t="shared" si="20"/>
        <v>0</v>
      </c>
      <c r="I155" s="17">
        <f t="shared" si="20"/>
        <v>0</v>
      </c>
      <c r="J155" s="17">
        <f t="shared" si="20"/>
        <v>0</v>
      </c>
      <c r="K155" s="17">
        <f t="shared" si="20"/>
        <v>0</v>
      </c>
      <c r="L155" s="17">
        <f t="shared" si="20"/>
        <v>0</v>
      </c>
      <c r="M155" s="17">
        <f t="shared" si="18"/>
        <v>1503</v>
      </c>
      <c r="N155" s="18"/>
      <c r="O155" s="5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>
      <c r="A156" s="29" t="s">
        <v>13</v>
      </c>
      <c r="B156" s="19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8" t="str">
        <f>IF(COUNT(C156:L156),AVERAGE(C156:L156)," ")</f>
        <v> </v>
      </c>
      <c r="O156" s="5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>
      <c r="A157" s="41" t="s">
        <v>77</v>
      </c>
      <c r="B157" s="36">
        <v>96.4</v>
      </c>
      <c r="C157" s="35">
        <v>96</v>
      </c>
      <c r="D157" s="17">
        <v>98</v>
      </c>
      <c r="E157" s="17">
        <v>99</v>
      </c>
      <c r="F157" s="17">
        <v>95</v>
      </c>
      <c r="G157" s="17"/>
      <c r="H157" s="17"/>
      <c r="I157" s="17"/>
      <c r="J157" s="17"/>
      <c r="K157" s="17"/>
      <c r="L157" s="17"/>
      <c r="M157" s="17">
        <f>SUM(C157:L157)</f>
        <v>388</v>
      </c>
      <c r="N157" s="18">
        <f>IF(COUNT(C157:L157),AVERAGE(C157:L157)," ")</f>
        <v>97</v>
      </c>
      <c r="O157" s="5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>
      <c r="A158" s="41" t="s">
        <v>78</v>
      </c>
      <c r="B158" s="36">
        <v>95.3</v>
      </c>
      <c r="C158" s="35">
        <v>95</v>
      </c>
      <c r="D158" s="17">
        <v>96</v>
      </c>
      <c r="E158" s="17">
        <v>98</v>
      </c>
      <c r="F158" s="17">
        <v>98</v>
      </c>
      <c r="G158" s="17"/>
      <c r="H158" s="17"/>
      <c r="I158" s="17"/>
      <c r="J158" s="17"/>
      <c r="K158" s="17"/>
      <c r="L158" s="17"/>
      <c r="M158" s="17">
        <f>SUM(C158:L158)</f>
        <v>387</v>
      </c>
      <c r="N158" s="18">
        <f>IF(COUNT(C158:L158),AVERAGE(C158:L158)," ")</f>
        <v>96.75</v>
      </c>
      <c r="O158" s="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>
      <c r="A159" s="41" t="s">
        <v>79</v>
      </c>
      <c r="B159" s="36">
        <v>95.1</v>
      </c>
      <c r="C159" s="35">
        <v>96</v>
      </c>
      <c r="D159" s="26">
        <v>98</v>
      </c>
      <c r="E159" s="26">
        <v>95</v>
      </c>
      <c r="F159" s="26">
        <v>93</v>
      </c>
      <c r="G159" s="26"/>
      <c r="H159" s="26"/>
      <c r="I159" s="26"/>
      <c r="J159" s="26"/>
      <c r="K159" s="26"/>
      <c r="L159" s="26"/>
      <c r="M159" s="17">
        <f>SUM(C159:L159)</f>
        <v>382</v>
      </c>
      <c r="N159" s="18">
        <f>IF(COUNT(C159:L159),AVERAGE(C159:L159)," ")</f>
        <v>95.5</v>
      </c>
      <c r="O159" s="5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>
      <c r="A160" s="41" t="s">
        <v>80</v>
      </c>
      <c r="B160" s="36">
        <v>92.9</v>
      </c>
      <c r="C160" s="35">
        <v>98</v>
      </c>
      <c r="D160" s="26">
        <v>89</v>
      </c>
      <c r="E160" s="26">
        <v>93</v>
      </c>
      <c r="F160" s="26">
        <v>93</v>
      </c>
      <c r="G160" s="26"/>
      <c r="H160" s="26"/>
      <c r="I160" s="26"/>
      <c r="J160" s="26"/>
      <c r="K160" s="26"/>
      <c r="L160" s="26"/>
      <c r="M160" s="17">
        <f>SUM(C160:L160)</f>
        <v>373</v>
      </c>
      <c r="N160" s="18">
        <f>IF(COUNT(C160:L160),AVERAGE(C160:L160)," ")</f>
        <v>93.25</v>
      </c>
      <c r="O160" s="5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>
      <c r="A161" s="23"/>
      <c r="B161" s="31">
        <f aca="true" t="shared" si="21" ref="B161:L161">SUM(B157:B160)</f>
        <v>379.69999999999993</v>
      </c>
      <c r="C161" s="17">
        <f t="shared" si="21"/>
        <v>385</v>
      </c>
      <c r="D161" s="17">
        <f t="shared" si="21"/>
        <v>381</v>
      </c>
      <c r="E161" s="17">
        <f t="shared" si="21"/>
        <v>385</v>
      </c>
      <c r="F161" s="17">
        <f t="shared" si="21"/>
        <v>379</v>
      </c>
      <c r="G161" s="17">
        <f t="shared" si="21"/>
        <v>0</v>
      </c>
      <c r="H161" s="17">
        <f t="shared" si="21"/>
        <v>0</v>
      </c>
      <c r="I161" s="17">
        <f t="shared" si="21"/>
        <v>0</v>
      </c>
      <c r="J161" s="17">
        <f t="shared" si="21"/>
        <v>0</v>
      </c>
      <c r="K161" s="17">
        <f t="shared" si="21"/>
        <v>0</v>
      </c>
      <c r="L161" s="17">
        <f t="shared" si="21"/>
        <v>0</v>
      </c>
      <c r="M161" s="17">
        <f>SUM(C161:L161)</f>
        <v>1530</v>
      </c>
      <c r="N161" s="18"/>
      <c r="O161" s="5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>
      <c r="A162" s="29" t="s">
        <v>81</v>
      </c>
      <c r="B162" s="19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8" t="str">
        <f>IF(COUNT(C162:L162),AVERAGE(C162:L162)," ")</f>
        <v> </v>
      </c>
      <c r="O162" s="5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>
      <c r="A163" s="41" t="s">
        <v>82</v>
      </c>
      <c r="B163" s="18">
        <v>96.9</v>
      </c>
      <c r="C163" s="17">
        <v>97</v>
      </c>
      <c r="D163" s="17">
        <v>97</v>
      </c>
      <c r="E163" s="17">
        <v>99</v>
      </c>
      <c r="F163" s="17">
        <v>99</v>
      </c>
      <c r="G163" s="17"/>
      <c r="H163" s="17"/>
      <c r="I163" s="17"/>
      <c r="J163" s="17"/>
      <c r="K163" s="17"/>
      <c r="L163" s="17"/>
      <c r="M163" s="17">
        <f>SUM(C163:L163)</f>
        <v>392</v>
      </c>
      <c r="N163" s="18">
        <f>IF(COUNT(C163:L163),AVERAGE(C163:L163)," ")</f>
        <v>98</v>
      </c>
      <c r="O163" s="5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>
      <c r="A164" s="41" t="s">
        <v>83</v>
      </c>
      <c r="B164" s="17">
        <v>96.1</v>
      </c>
      <c r="C164" s="28">
        <v>91</v>
      </c>
      <c r="D164" s="17">
        <v>93</v>
      </c>
      <c r="E164" s="17">
        <v>97</v>
      </c>
      <c r="F164" s="17">
        <v>97</v>
      </c>
      <c r="G164" s="17"/>
      <c r="H164" s="17"/>
      <c r="I164" s="17"/>
      <c r="J164" s="17"/>
      <c r="K164" s="17"/>
      <c r="L164" s="17"/>
      <c r="M164" s="17">
        <f>SUM(C164:L164)</f>
        <v>378</v>
      </c>
      <c r="N164" s="18">
        <f>IF(COUNT(C164:L164),AVERAGE(C164:L164)," ")</f>
        <v>94.5</v>
      </c>
      <c r="O164" s="5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>
      <c r="A165" s="41" t="s">
        <v>84</v>
      </c>
      <c r="B165" s="18">
        <v>95.1</v>
      </c>
      <c r="C165" s="17">
        <v>95</v>
      </c>
      <c r="D165" s="26">
        <v>92</v>
      </c>
      <c r="E165" s="26">
        <v>96</v>
      </c>
      <c r="F165" s="26">
        <v>94</v>
      </c>
      <c r="G165" s="26"/>
      <c r="H165" s="26"/>
      <c r="I165" s="26"/>
      <c r="J165" s="26"/>
      <c r="K165" s="26"/>
      <c r="L165" s="26"/>
      <c r="M165" s="17">
        <f>SUM(C165:L165)</f>
        <v>377</v>
      </c>
      <c r="N165" s="18">
        <f>IF(COUNT(C165:L165),AVERAGE(C165:L165)," ")</f>
        <v>94.25</v>
      </c>
      <c r="O165" s="5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>
      <c r="A166" s="41" t="s">
        <v>85</v>
      </c>
      <c r="B166" s="17">
        <v>91.3</v>
      </c>
      <c r="C166" s="17">
        <v>84</v>
      </c>
      <c r="D166" s="26">
        <v>91</v>
      </c>
      <c r="E166" s="26">
        <v>94</v>
      </c>
      <c r="F166" s="26">
        <v>88</v>
      </c>
      <c r="G166" s="26"/>
      <c r="H166" s="26"/>
      <c r="I166" s="26"/>
      <c r="J166" s="26"/>
      <c r="K166" s="26"/>
      <c r="L166" s="26"/>
      <c r="M166" s="17">
        <f>SUM(C166:L166)</f>
        <v>357</v>
      </c>
      <c r="N166" s="18">
        <f>IF(COUNT(C166:L166),AVERAGE(C166:L166)," ")</f>
        <v>89.25</v>
      </c>
      <c r="O166" s="5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>
      <c r="A167" s="16"/>
      <c r="B167" s="18">
        <f aca="true" t="shared" si="22" ref="B167:L167">SUM(B163:B166)</f>
        <v>379.40000000000003</v>
      </c>
      <c r="C167" s="17">
        <f t="shared" si="22"/>
        <v>367</v>
      </c>
      <c r="D167" s="17">
        <f t="shared" si="22"/>
        <v>373</v>
      </c>
      <c r="E167" s="17">
        <f t="shared" si="22"/>
        <v>386</v>
      </c>
      <c r="F167" s="17">
        <f t="shared" si="22"/>
        <v>378</v>
      </c>
      <c r="G167" s="17">
        <f t="shared" si="22"/>
        <v>0</v>
      </c>
      <c r="H167" s="17">
        <f t="shared" si="22"/>
        <v>0</v>
      </c>
      <c r="I167" s="17">
        <f t="shared" si="22"/>
        <v>0</v>
      </c>
      <c r="J167" s="17">
        <f t="shared" si="22"/>
        <v>0</v>
      </c>
      <c r="K167" s="17">
        <f t="shared" si="22"/>
        <v>0</v>
      </c>
      <c r="L167" s="17">
        <f t="shared" si="22"/>
        <v>0</v>
      </c>
      <c r="M167" s="17">
        <f>SUM(C167:L167)</f>
        <v>1504</v>
      </c>
      <c r="N167" s="18"/>
      <c r="O167" s="5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>
      <c r="A168" s="29" t="s">
        <v>34</v>
      </c>
      <c r="B168" s="19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8" t="str">
        <f>IF(COUNT(C168:L168),AVERAGE(C168:L168)," ")</f>
        <v> </v>
      </c>
      <c r="O168" s="5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>
      <c r="A169" s="16" t="s">
        <v>86</v>
      </c>
      <c r="B169" s="17">
        <v>98.8</v>
      </c>
      <c r="C169" s="17">
        <v>95</v>
      </c>
      <c r="D169" s="17">
        <v>97</v>
      </c>
      <c r="E169" s="17">
        <v>97</v>
      </c>
      <c r="F169" s="17">
        <v>99</v>
      </c>
      <c r="G169" s="17"/>
      <c r="H169" s="17"/>
      <c r="I169" s="17"/>
      <c r="J169" s="17"/>
      <c r="K169" s="17"/>
      <c r="L169" s="17"/>
      <c r="M169" s="17">
        <f>SUM(C169:L169)</f>
        <v>388</v>
      </c>
      <c r="N169" s="18">
        <f>IF(COUNT(C169:L169),AVERAGE(C169:L169)," ")</f>
        <v>97</v>
      </c>
      <c r="O169" s="5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>
      <c r="A170" s="16" t="s">
        <v>87</v>
      </c>
      <c r="B170" s="18">
        <v>94.7</v>
      </c>
      <c r="C170" s="47">
        <v>95</v>
      </c>
      <c r="D170" s="26">
        <v>94</v>
      </c>
      <c r="E170" s="26">
        <v>91</v>
      </c>
      <c r="F170" s="91">
        <v>91</v>
      </c>
      <c r="G170" s="26"/>
      <c r="H170" s="26"/>
      <c r="I170" s="26"/>
      <c r="J170" s="26"/>
      <c r="K170" s="26"/>
      <c r="L170" s="26"/>
      <c r="M170" s="17">
        <f>SUM(C170:L170)</f>
        <v>371</v>
      </c>
      <c r="N170" s="18">
        <f>IF(COUNT(C170:L170),AVERAGE(C170:L170)," ")</f>
        <v>92.75</v>
      </c>
      <c r="O170" s="5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>
      <c r="A171" s="16" t="s">
        <v>88</v>
      </c>
      <c r="B171" s="18">
        <v>92.5</v>
      </c>
      <c r="C171" s="26">
        <v>95</v>
      </c>
      <c r="D171" s="26">
        <v>94</v>
      </c>
      <c r="E171" s="26">
        <v>91</v>
      </c>
      <c r="F171" s="26">
        <v>94</v>
      </c>
      <c r="G171" s="26"/>
      <c r="H171" s="26"/>
      <c r="I171" s="26"/>
      <c r="J171" s="26"/>
      <c r="K171" s="26"/>
      <c r="L171" s="26"/>
      <c r="M171" s="17">
        <f>SUM(C171:L171)</f>
        <v>374</v>
      </c>
      <c r="N171" s="18">
        <f>IF(COUNT(C171:L171),AVERAGE(C171:L171)," ")</f>
        <v>93.5</v>
      </c>
      <c r="O171" s="5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>
      <c r="A172" s="16" t="s">
        <v>89</v>
      </c>
      <c r="B172" s="18">
        <v>91.5</v>
      </c>
      <c r="C172" s="17">
        <v>90</v>
      </c>
      <c r="D172" s="26">
        <v>91</v>
      </c>
      <c r="E172" s="26">
        <v>89</v>
      </c>
      <c r="F172" s="26">
        <v>90</v>
      </c>
      <c r="G172" s="26"/>
      <c r="H172" s="26"/>
      <c r="I172" s="26"/>
      <c r="J172" s="26"/>
      <c r="K172" s="26"/>
      <c r="L172" s="26"/>
      <c r="M172" s="17">
        <f>SUM(C172:L172)</f>
        <v>360</v>
      </c>
      <c r="N172" s="18">
        <f>IF(COUNT(C172:L172),AVERAGE(C172:L172)," ")</f>
        <v>90</v>
      </c>
      <c r="O172" s="5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>
      <c r="A173" s="27"/>
      <c r="B173" s="17">
        <f aca="true" t="shared" si="23" ref="B173:L173">SUM(B169:B172)</f>
        <v>377.5</v>
      </c>
      <c r="C173" s="17">
        <f t="shared" si="23"/>
        <v>375</v>
      </c>
      <c r="D173" s="17">
        <f t="shared" si="23"/>
        <v>376</v>
      </c>
      <c r="E173" s="17">
        <f t="shared" si="23"/>
        <v>368</v>
      </c>
      <c r="F173" s="17">
        <f t="shared" si="23"/>
        <v>374</v>
      </c>
      <c r="G173" s="17">
        <f t="shared" si="23"/>
        <v>0</v>
      </c>
      <c r="H173" s="17">
        <f t="shared" si="23"/>
        <v>0</v>
      </c>
      <c r="I173" s="17">
        <f t="shared" si="23"/>
        <v>0</v>
      </c>
      <c r="J173" s="17">
        <f t="shared" si="23"/>
        <v>0</v>
      </c>
      <c r="K173" s="17">
        <f t="shared" si="23"/>
        <v>0</v>
      </c>
      <c r="L173" s="17">
        <f t="shared" si="23"/>
        <v>0</v>
      </c>
      <c r="M173" s="17">
        <f>SUM(C173:L173)</f>
        <v>1493</v>
      </c>
      <c r="N173" s="18"/>
      <c r="O173" s="5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>
      <c r="A174" s="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5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>
      <c r="A175" s="6"/>
      <c r="B175" s="17"/>
      <c r="C175" s="17"/>
      <c r="D175" s="22" t="s">
        <v>7</v>
      </c>
      <c r="E175" s="19" t="s">
        <v>8</v>
      </c>
      <c r="F175" s="19" t="s">
        <v>9</v>
      </c>
      <c r="G175" s="19" t="s">
        <v>10</v>
      </c>
      <c r="H175" s="19" t="s">
        <v>11</v>
      </c>
      <c r="I175" s="19" t="s">
        <v>12</v>
      </c>
      <c r="J175" s="17"/>
      <c r="K175" s="17"/>
      <c r="L175" s="17"/>
      <c r="M175" s="17"/>
      <c r="N175" s="17"/>
      <c r="O175" s="5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>
      <c r="A176" s="15" t="str">
        <f>+A156</f>
        <v>Penzance &amp; St. Ives B</v>
      </c>
      <c r="B176" s="17"/>
      <c r="C176" s="17"/>
      <c r="D176" s="26">
        <f>+J141</f>
        <v>4</v>
      </c>
      <c r="E176" s="26">
        <v>4</v>
      </c>
      <c r="F176" s="26">
        <v>0</v>
      </c>
      <c r="G176" s="26">
        <v>0</v>
      </c>
      <c r="H176" s="26">
        <f>+E176*2+F176</f>
        <v>8</v>
      </c>
      <c r="I176" s="26">
        <f>+M161</f>
        <v>1530</v>
      </c>
      <c r="J176" s="17"/>
      <c r="K176" s="17"/>
      <c r="L176" s="17"/>
      <c r="M176" s="17"/>
      <c r="N176" s="17"/>
      <c r="O176" s="5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>
      <c r="A177" s="15" t="str">
        <f>+A148</f>
        <v>City of Truro C</v>
      </c>
      <c r="B177" s="17"/>
      <c r="C177" s="17"/>
      <c r="D177" s="26">
        <f>+J141</f>
        <v>4</v>
      </c>
      <c r="E177" s="26">
        <v>2</v>
      </c>
      <c r="F177" s="26">
        <v>1</v>
      </c>
      <c r="G177" s="26">
        <v>1</v>
      </c>
      <c r="H177" s="26">
        <f>+E177*2+F177</f>
        <v>5</v>
      </c>
      <c r="I177" s="26">
        <f>+M155</f>
        <v>1503</v>
      </c>
      <c r="J177" s="17"/>
      <c r="K177" s="17"/>
      <c r="L177" s="17"/>
      <c r="M177" s="17"/>
      <c r="N177" s="17"/>
      <c r="O177" s="5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customHeight="1">
      <c r="A178" s="15" t="str">
        <f>+A162</f>
        <v>Falmouth</v>
      </c>
      <c r="B178" s="17"/>
      <c r="C178" s="17"/>
      <c r="D178" s="26">
        <f>+J141</f>
        <v>4</v>
      </c>
      <c r="E178" s="26">
        <v>1</v>
      </c>
      <c r="F178" s="26">
        <v>0</v>
      </c>
      <c r="G178" s="26">
        <v>3</v>
      </c>
      <c r="H178" s="26">
        <f>+E178*2+F178</f>
        <v>2</v>
      </c>
      <c r="I178" s="26">
        <f>+M167</f>
        <v>1504</v>
      </c>
      <c r="J178" s="17"/>
      <c r="K178" s="17"/>
      <c r="L178" s="17"/>
      <c r="M178" s="17"/>
      <c r="N178" s="17"/>
      <c r="O178" s="5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customHeight="1">
      <c r="A179" s="15" t="str">
        <f>+A168</f>
        <v>Holmans A</v>
      </c>
      <c r="B179" s="17"/>
      <c r="C179" s="17"/>
      <c r="D179" s="26">
        <f>+J141</f>
        <v>4</v>
      </c>
      <c r="E179" s="26">
        <v>0</v>
      </c>
      <c r="F179" s="26">
        <v>1</v>
      </c>
      <c r="G179" s="26">
        <v>3</v>
      </c>
      <c r="H179" s="26">
        <f>+E179*2+F179</f>
        <v>1</v>
      </c>
      <c r="I179" s="26">
        <f>+M173</f>
        <v>1493</v>
      </c>
      <c r="J179" s="17"/>
      <c r="K179" s="17"/>
      <c r="L179" s="17"/>
      <c r="M179" s="17"/>
      <c r="N179" s="17"/>
      <c r="O179" s="5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customHeight="1">
      <c r="A180" s="39"/>
      <c r="B180" s="39"/>
      <c r="C180" s="39"/>
      <c r="D180" s="39"/>
      <c r="E180" s="53"/>
      <c r="F180" s="39"/>
      <c r="G180" s="52"/>
      <c r="H180" s="39"/>
      <c r="I180" s="39"/>
      <c r="J180" s="39"/>
      <c r="K180" s="39"/>
      <c r="L180" s="39"/>
      <c r="M180" s="39"/>
      <c r="N180" s="39"/>
      <c r="O180" s="5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customHeight="1">
      <c r="A181" s="39"/>
      <c r="B181" s="39"/>
      <c r="C181" s="39"/>
      <c r="D181" s="39"/>
      <c r="E181" s="39"/>
      <c r="F181" s="39"/>
      <c r="G181" s="52"/>
      <c r="H181" s="39"/>
      <c r="I181" s="39"/>
      <c r="J181" s="39"/>
      <c r="K181" s="39"/>
      <c r="L181" s="39"/>
      <c r="M181" s="39"/>
      <c r="N181" s="39"/>
      <c r="O181" s="5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customHeight="1">
      <c r="A182" s="8"/>
      <c r="B182" s="8"/>
      <c r="E182" s="48" t="s">
        <v>5</v>
      </c>
      <c r="O182" s="58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>
      <c r="A183" s="8"/>
      <c r="B183" s="8"/>
      <c r="F183" s="48" t="s">
        <v>6</v>
      </c>
      <c r="O183" s="58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5:28" ht="12.75" customHeight="1">
      <c r="E184" s="1"/>
      <c r="G184" s="48" t="s">
        <v>4</v>
      </c>
      <c r="O184" s="5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7:28" ht="12.75" customHeight="1">
      <c r="G185" s="48" t="s">
        <v>40</v>
      </c>
      <c r="O185" s="5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>
      <c r="A186" s="39"/>
      <c r="F186" s="48" t="s">
        <v>24</v>
      </c>
      <c r="J186" s="13">
        <v>5</v>
      </c>
      <c r="O186" s="5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4:28" ht="12.75" customHeight="1">
      <c r="D187" s="4"/>
      <c r="E187" s="4"/>
      <c r="F187" s="2"/>
      <c r="O187" s="58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>
      <c r="A188" s="2"/>
      <c r="B188" s="2" t="str">
        <f>+A193</f>
        <v>City of Truro C</v>
      </c>
      <c r="C188" s="9"/>
      <c r="D188" s="4"/>
      <c r="E188" s="4"/>
      <c r="F188" s="13">
        <f>+G200</f>
        <v>375</v>
      </c>
      <c r="H188" s="48" t="s">
        <v>143</v>
      </c>
      <c r="J188" s="10" t="str">
        <f>+A207</f>
        <v>Falmouth</v>
      </c>
      <c r="L188" s="5"/>
      <c r="M188" s="5"/>
      <c r="N188" s="13">
        <f>+G212</f>
        <v>387</v>
      </c>
      <c r="O188" s="5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>
      <c r="A189" s="2"/>
      <c r="B189" s="2"/>
      <c r="C189" s="10"/>
      <c r="D189" s="4"/>
      <c r="E189" s="4"/>
      <c r="F189" s="2"/>
      <c r="H189" s="10"/>
      <c r="I189" s="2"/>
      <c r="J189" s="2"/>
      <c r="L189" s="2"/>
      <c r="M189" s="2"/>
      <c r="N189" s="2"/>
      <c r="O189" s="5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>
      <c r="A190" s="6"/>
      <c r="B190" s="32" t="str">
        <f>+A201</f>
        <v>Penzance &amp; St. Ives B</v>
      </c>
      <c r="C190" s="11"/>
      <c r="D190" s="7"/>
      <c r="E190" s="7"/>
      <c r="F190" s="13">
        <f>+G206</f>
        <v>376</v>
      </c>
      <c r="H190" s="48" t="s">
        <v>141</v>
      </c>
      <c r="J190" s="2" t="str">
        <f>+A213</f>
        <v>Holmans A</v>
      </c>
      <c r="L190" s="2"/>
      <c r="M190" s="2"/>
      <c r="N190" s="13">
        <f>+G218</f>
        <v>363</v>
      </c>
      <c r="O190" s="5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>
      <c r="A191" s="6"/>
      <c r="B191" s="6"/>
      <c r="C191" s="11"/>
      <c r="D191" s="7"/>
      <c r="E191" s="7"/>
      <c r="F191" s="5"/>
      <c r="G191" s="5"/>
      <c r="H191" s="12"/>
      <c r="I191" s="5"/>
      <c r="J191" s="5"/>
      <c r="K191" s="5"/>
      <c r="L191" s="5"/>
      <c r="M191" s="5"/>
      <c r="N191" s="5"/>
      <c r="O191" s="5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>
      <c r="A192" s="6"/>
      <c r="B192" s="4" t="s">
        <v>1</v>
      </c>
      <c r="C192" s="10" t="s">
        <v>3</v>
      </c>
      <c r="D192" s="7"/>
      <c r="E192" s="7"/>
      <c r="F192" s="5"/>
      <c r="G192" s="5"/>
      <c r="H192" s="12"/>
      <c r="I192" s="5"/>
      <c r="J192" s="5"/>
      <c r="K192" s="5"/>
      <c r="L192" s="5"/>
      <c r="M192" s="5"/>
      <c r="N192" s="5"/>
      <c r="O192" s="5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>
      <c r="A193" s="2" t="s">
        <v>30</v>
      </c>
      <c r="B193" s="4" t="s">
        <v>0</v>
      </c>
      <c r="C193" s="7">
        <v>1</v>
      </c>
      <c r="D193" s="7">
        <v>2</v>
      </c>
      <c r="E193" s="7">
        <v>3</v>
      </c>
      <c r="F193" s="7">
        <v>4</v>
      </c>
      <c r="G193" s="7">
        <v>5</v>
      </c>
      <c r="H193" s="7">
        <v>6</v>
      </c>
      <c r="I193" s="7">
        <v>7</v>
      </c>
      <c r="J193" s="7">
        <v>8</v>
      </c>
      <c r="K193" s="7">
        <v>9</v>
      </c>
      <c r="L193" s="7">
        <v>10</v>
      </c>
      <c r="M193" s="14" t="s">
        <v>2</v>
      </c>
      <c r="N193" s="14" t="s">
        <v>0</v>
      </c>
      <c r="O193" s="5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>
      <c r="A194" s="16" t="s">
        <v>73</v>
      </c>
      <c r="B194" s="18">
        <v>95.4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>
        <f aca="true" t="shared" si="24" ref="M194:M200">SUM(C194:L194)</f>
        <v>0</v>
      </c>
      <c r="N194" s="18" t="str">
        <f aca="true" t="shared" si="25" ref="N194:N199">IF(COUNT(C194:L194),AVERAGE(C194:L194)," ")</f>
        <v> </v>
      </c>
      <c r="O194" s="5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>
      <c r="A195" s="16" t="s">
        <v>74</v>
      </c>
      <c r="B195" s="17">
        <v>95.2</v>
      </c>
      <c r="C195" s="28">
        <v>94</v>
      </c>
      <c r="D195" s="17">
        <v>94</v>
      </c>
      <c r="E195" s="17">
        <v>88</v>
      </c>
      <c r="F195" s="17">
        <v>91</v>
      </c>
      <c r="G195" s="17">
        <v>91</v>
      </c>
      <c r="H195" s="17"/>
      <c r="I195" s="17"/>
      <c r="J195" s="17"/>
      <c r="K195" s="17"/>
      <c r="L195" s="17"/>
      <c r="M195" s="17">
        <f t="shared" si="24"/>
        <v>458</v>
      </c>
      <c r="N195" s="18">
        <f t="shared" si="25"/>
        <v>91.6</v>
      </c>
      <c r="O195" s="58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>
      <c r="A196" s="16" t="s">
        <v>147</v>
      </c>
      <c r="B196" s="18">
        <v>95</v>
      </c>
      <c r="C196" s="17"/>
      <c r="D196" s="26">
        <v>92</v>
      </c>
      <c r="E196" s="26">
        <v>94</v>
      </c>
      <c r="F196" s="26">
        <v>94</v>
      </c>
      <c r="G196" s="26">
        <v>97</v>
      </c>
      <c r="H196" s="26"/>
      <c r="I196" s="26"/>
      <c r="J196" s="26"/>
      <c r="K196" s="26"/>
      <c r="L196" s="26"/>
      <c r="M196" s="17">
        <f t="shared" si="24"/>
        <v>377</v>
      </c>
      <c r="N196" s="18">
        <f t="shared" si="25"/>
        <v>94.25</v>
      </c>
      <c r="O196" s="5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>
      <c r="A197" s="16" t="s">
        <v>76</v>
      </c>
      <c r="B197" s="31">
        <v>94.8</v>
      </c>
      <c r="C197" s="17">
        <v>92</v>
      </c>
      <c r="D197" s="26">
        <v>92</v>
      </c>
      <c r="E197" s="26">
        <v>98</v>
      </c>
      <c r="F197" s="26">
        <v>95</v>
      </c>
      <c r="G197" s="26">
        <v>93</v>
      </c>
      <c r="H197" s="26"/>
      <c r="I197" s="26"/>
      <c r="J197" s="26"/>
      <c r="K197" s="26"/>
      <c r="L197" s="26"/>
      <c r="M197" s="17">
        <f t="shared" si="24"/>
        <v>470</v>
      </c>
      <c r="N197" s="18">
        <f t="shared" si="25"/>
        <v>94</v>
      </c>
      <c r="O197" s="5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>
      <c r="A198" s="16" t="s">
        <v>94</v>
      </c>
      <c r="B198" s="31">
        <v>94.5</v>
      </c>
      <c r="C198" s="17">
        <v>95</v>
      </c>
      <c r="D198" s="26">
        <v>98</v>
      </c>
      <c r="E198" s="26">
        <v>95</v>
      </c>
      <c r="F198" s="26">
        <v>97</v>
      </c>
      <c r="G198" s="26">
        <v>94</v>
      </c>
      <c r="H198" s="26"/>
      <c r="I198" s="26"/>
      <c r="J198" s="26"/>
      <c r="K198" s="26"/>
      <c r="L198" s="26"/>
      <c r="M198" s="17">
        <f t="shared" si="24"/>
        <v>479</v>
      </c>
      <c r="N198" s="18">
        <f t="shared" si="25"/>
        <v>95.8</v>
      </c>
      <c r="O198" s="5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>
      <c r="A199" s="16" t="s">
        <v>142</v>
      </c>
      <c r="B199" s="31">
        <v>87.5</v>
      </c>
      <c r="C199" s="17">
        <v>94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17">
        <f t="shared" si="24"/>
        <v>94</v>
      </c>
      <c r="N199" s="18">
        <f t="shared" si="25"/>
        <v>94</v>
      </c>
      <c r="O199" s="5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>
      <c r="A200" s="16"/>
      <c r="B200" s="18">
        <f aca="true" t="shared" si="26" ref="B200:L200">SUM(B194:B199)</f>
        <v>562.4000000000001</v>
      </c>
      <c r="C200" s="17">
        <f t="shared" si="26"/>
        <v>375</v>
      </c>
      <c r="D200" s="17">
        <f t="shared" si="26"/>
        <v>376</v>
      </c>
      <c r="E200" s="17">
        <f t="shared" si="26"/>
        <v>375</v>
      </c>
      <c r="F200" s="17">
        <f t="shared" si="26"/>
        <v>377</v>
      </c>
      <c r="G200" s="17">
        <f t="shared" si="26"/>
        <v>375</v>
      </c>
      <c r="H200" s="17">
        <f t="shared" si="26"/>
        <v>0</v>
      </c>
      <c r="I200" s="17">
        <f t="shared" si="26"/>
        <v>0</v>
      </c>
      <c r="J200" s="17">
        <f t="shared" si="26"/>
        <v>0</v>
      </c>
      <c r="K200" s="17">
        <f t="shared" si="26"/>
        <v>0</v>
      </c>
      <c r="L200" s="17">
        <f t="shared" si="26"/>
        <v>0</v>
      </c>
      <c r="M200" s="17">
        <f t="shared" si="24"/>
        <v>1878</v>
      </c>
      <c r="N200" s="18"/>
      <c r="O200" s="5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>
      <c r="A201" s="29" t="s">
        <v>13</v>
      </c>
      <c r="B201" s="19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8" t="str">
        <f>IF(COUNT(C201:L201),AVERAGE(C201:L201)," ")</f>
        <v> </v>
      </c>
      <c r="O201" s="58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>
      <c r="A202" s="41" t="s">
        <v>77</v>
      </c>
      <c r="B202" s="36">
        <v>96.4</v>
      </c>
      <c r="C202" s="35">
        <v>96</v>
      </c>
      <c r="D202" s="17">
        <v>98</v>
      </c>
      <c r="E202" s="17">
        <v>99</v>
      </c>
      <c r="F202" s="17">
        <v>95</v>
      </c>
      <c r="G202" s="17">
        <v>95</v>
      </c>
      <c r="H202" s="17"/>
      <c r="I202" s="17"/>
      <c r="J202" s="17"/>
      <c r="K202" s="17"/>
      <c r="L202" s="17"/>
      <c r="M202" s="17">
        <f>SUM(C202:L202)</f>
        <v>483</v>
      </c>
      <c r="N202" s="18">
        <f>IF(COUNT(C202:L202),AVERAGE(C202:L202)," ")</f>
        <v>96.6</v>
      </c>
      <c r="O202" s="5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>
      <c r="A203" s="41" t="s">
        <v>78</v>
      </c>
      <c r="B203" s="36">
        <v>95.3</v>
      </c>
      <c r="C203" s="35">
        <v>95</v>
      </c>
      <c r="D203" s="17">
        <v>96</v>
      </c>
      <c r="E203" s="17">
        <v>98</v>
      </c>
      <c r="F203" s="17">
        <v>98</v>
      </c>
      <c r="G203" s="17">
        <v>98</v>
      </c>
      <c r="H203" s="17"/>
      <c r="I203" s="17"/>
      <c r="J203" s="17"/>
      <c r="K203" s="17"/>
      <c r="L203" s="17"/>
      <c r="M203" s="17">
        <f>SUM(C203:L203)</f>
        <v>485</v>
      </c>
      <c r="N203" s="18">
        <f>IF(COUNT(C203:L203),AVERAGE(C203:L203)," ")</f>
        <v>97</v>
      </c>
      <c r="O203" s="5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>
      <c r="A204" s="41" t="s">
        <v>79</v>
      </c>
      <c r="B204" s="36">
        <v>95.1</v>
      </c>
      <c r="C204" s="35">
        <v>96</v>
      </c>
      <c r="D204" s="26">
        <v>98</v>
      </c>
      <c r="E204" s="26">
        <v>95</v>
      </c>
      <c r="F204" s="26">
        <v>93</v>
      </c>
      <c r="G204" s="26">
        <v>90</v>
      </c>
      <c r="H204" s="26"/>
      <c r="I204" s="26"/>
      <c r="J204" s="26"/>
      <c r="K204" s="26"/>
      <c r="L204" s="26"/>
      <c r="M204" s="17">
        <f>SUM(C204:L204)</f>
        <v>472</v>
      </c>
      <c r="N204" s="18">
        <f>IF(COUNT(C204:L204),AVERAGE(C204:L204)," ")</f>
        <v>94.4</v>
      </c>
      <c r="O204" s="5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>
      <c r="A205" s="41" t="s">
        <v>80</v>
      </c>
      <c r="B205" s="36">
        <v>92.9</v>
      </c>
      <c r="C205" s="35">
        <v>98</v>
      </c>
      <c r="D205" s="26">
        <v>89</v>
      </c>
      <c r="E205" s="26">
        <v>93</v>
      </c>
      <c r="F205" s="26">
        <v>93</v>
      </c>
      <c r="G205" s="26">
        <v>93</v>
      </c>
      <c r="H205" s="26"/>
      <c r="I205" s="26"/>
      <c r="J205" s="26"/>
      <c r="K205" s="26"/>
      <c r="L205" s="26"/>
      <c r="M205" s="17">
        <f>SUM(C205:L205)</f>
        <v>466</v>
      </c>
      <c r="N205" s="18">
        <f>IF(COUNT(C205:L205),AVERAGE(C205:L205)," ")</f>
        <v>93.2</v>
      </c>
      <c r="O205" s="5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>
      <c r="A206" s="23"/>
      <c r="B206" s="31">
        <f aca="true" t="shared" si="27" ref="B206:L206">SUM(B202:B205)</f>
        <v>379.69999999999993</v>
      </c>
      <c r="C206" s="17">
        <f t="shared" si="27"/>
        <v>385</v>
      </c>
      <c r="D206" s="17">
        <f t="shared" si="27"/>
        <v>381</v>
      </c>
      <c r="E206" s="17">
        <f t="shared" si="27"/>
        <v>385</v>
      </c>
      <c r="F206" s="17">
        <f t="shared" si="27"/>
        <v>379</v>
      </c>
      <c r="G206" s="17">
        <f t="shared" si="27"/>
        <v>376</v>
      </c>
      <c r="H206" s="17">
        <f t="shared" si="27"/>
        <v>0</v>
      </c>
      <c r="I206" s="17">
        <f t="shared" si="27"/>
        <v>0</v>
      </c>
      <c r="J206" s="17">
        <f t="shared" si="27"/>
        <v>0</v>
      </c>
      <c r="K206" s="17">
        <f t="shared" si="27"/>
        <v>0</v>
      </c>
      <c r="L206" s="17">
        <f t="shared" si="27"/>
        <v>0</v>
      </c>
      <c r="M206" s="17">
        <f>SUM(C206:L206)</f>
        <v>1906</v>
      </c>
      <c r="N206" s="18"/>
      <c r="O206" s="58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>
      <c r="A207" s="29" t="s">
        <v>81</v>
      </c>
      <c r="B207" s="19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8" t="str">
        <f>IF(COUNT(C207:L207),AVERAGE(C207:L207)," ")</f>
        <v> </v>
      </c>
      <c r="O207" s="5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>
      <c r="A208" s="41" t="s">
        <v>82</v>
      </c>
      <c r="B208" s="18">
        <v>96.9</v>
      </c>
      <c r="C208" s="17">
        <v>97</v>
      </c>
      <c r="D208" s="17">
        <v>97</v>
      </c>
      <c r="E208" s="17">
        <v>99</v>
      </c>
      <c r="F208" s="17">
        <v>99</v>
      </c>
      <c r="G208" s="13">
        <v>100</v>
      </c>
      <c r="H208" s="17"/>
      <c r="I208" s="17"/>
      <c r="J208" s="17"/>
      <c r="K208" s="17"/>
      <c r="L208" s="17"/>
      <c r="M208" s="17">
        <f>SUM(C208:L208)</f>
        <v>492</v>
      </c>
      <c r="N208" s="18">
        <f>IF(COUNT(C208:L208),AVERAGE(C208:L208)," ")</f>
        <v>98.4</v>
      </c>
      <c r="O208" s="5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>
      <c r="A209" s="41" t="s">
        <v>83</v>
      </c>
      <c r="B209" s="17">
        <v>96.1</v>
      </c>
      <c r="C209" s="28">
        <v>91</v>
      </c>
      <c r="D209" s="17">
        <v>93</v>
      </c>
      <c r="E209" s="17">
        <v>97</v>
      </c>
      <c r="F209" s="17">
        <v>97</v>
      </c>
      <c r="G209" s="17">
        <v>98</v>
      </c>
      <c r="H209" s="17"/>
      <c r="I209" s="17"/>
      <c r="J209" s="17"/>
      <c r="K209" s="17"/>
      <c r="L209" s="17"/>
      <c r="M209" s="17">
        <f>SUM(C209:L209)</f>
        <v>476</v>
      </c>
      <c r="N209" s="18">
        <f>IF(COUNT(C209:L209),AVERAGE(C209:L209)," ")</f>
        <v>95.2</v>
      </c>
      <c r="O209" s="58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>
      <c r="A210" s="41" t="s">
        <v>84</v>
      </c>
      <c r="B210" s="18">
        <v>95.1</v>
      </c>
      <c r="C210" s="17">
        <v>95</v>
      </c>
      <c r="D210" s="26">
        <v>92</v>
      </c>
      <c r="E210" s="26">
        <v>96</v>
      </c>
      <c r="F210" s="26">
        <v>94</v>
      </c>
      <c r="G210" s="26">
        <v>97</v>
      </c>
      <c r="H210" s="26"/>
      <c r="I210" s="26"/>
      <c r="J210" s="26"/>
      <c r="K210" s="26"/>
      <c r="L210" s="26"/>
      <c r="M210" s="17">
        <f>SUM(C210:L210)</f>
        <v>474</v>
      </c>
      <c r="N210" s="18">
        <f>IF(COUNT(C210:L210),AVERAGE(C210:L210)," ")</f>
        <v>94.8</v>
      </c>
      <c r="O210" s="58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>
      <c r="A211" s="41" t="s">
        <v>85</v>
      </c>
      <c r="B211" s="17">
        <v>91.3</v>
      </c>
      <c r="C211" s="17">
        <v>84</v>
      </c>
      <c r="D211" s="26">
        <v>91</v>
      </c>
      <c r="E211" s="26">
        <v>94</v>
      </c>
      <c r="F211" s="26">
        <v>88</v>
      </c>
      <c r="G211" s="26">
        <v>92</v>
      </c>
      <c r="H211" s="26"/>
      <c r="I211" s="26"/>
      <c r="J211" s="26"/>
      <c r="K211" s="26"/>
      <c r="L211" s="26"/>
      <c r="M211" s="17">
        <f>SUM(C211:L211)</f>
        <v>449</v>
      </c>
      <c r="N211" s="18">
        <f>IF(COUNT(C211:L211),AVERAGE(C211:L211)," ")</f>
        <v>89.8</v>
      </c>
      <c r="O211" s="58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customHeight="1">
      <c r="A212" s="16"/>
      <c r="B212" s="18">
        <f aca="true" t="shared" si="28" ref="B212:L212">SUM(B208:B211)</f>
        <v>379.40000000000003</v>
      </c>
      <c r="C212" s="17">
        <f t="shared" si="28"/>
        <v>367</v>
      </c>
      <c r="D212" s="17">
        <f t="shared" si="28"/>
        <v>373</v>
      </c>
      <c r="E212" s="17">
        <f t="shared" si="28"/>
        <v>386</v>
      </c>
      <c r="F212" s="17">
        <f t="shared" si="28"/>
        <v>378</v>
      </c>
      <c r="G212" s="17">
        <f t="shared" si="28"/>
        <v>387</v>
      </c>
      <c r="H212" s="17">
        <f t="shared" si="28"/>
        <v>0</v>
      </c>
      <c r="I212" s="17">
        <f t="shared" si="28"/>
        <v>0</v>
      </c>
      <c r="J212" s="17">
        <f t="shared" si="28"/>
        <v>0</v>
      </c>
      <c r="K212" s="17">
        <f t="shared" si="28"/>
        <v>0</v>
      </c>
      <c r="L212" s="17">
        <f t="shared" si="28"/>
        <v>0</v>
      </c>
      <c r="M212" s="17">
        <f>SUM(C212:L212)</f>
        <v>1891</v>
      </c>
      <c r="N212" s="18"/>
      <c r="O212" s="58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customHeight="1">
      <c r="A213" s="29" t="s">
        <v>34</v>
      </c>
      <c r="B213" s="19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8" t="str">
        <f>IF(COUNT(C213:L213),AVERAGE(C213:L213)," ")</f>
        <v> </v>
      </c>
      <c r="O213" s="58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15" ht="12.75" customHeight="1">
      <c r="A214" s="16" t="s">
        <v>86</v>
      </c>
      <c r="B214" s="17">
        <v>98.8</v>
      </c>
      <c r="C214" s="17">
        <v>95</v>
      </c>
      <c r="D214" s="17">
        <v>97</v>
      </c>
      <c r="E214" s="17">
        <v>97</v>
      </c>
      <c r="F214" s="17">
        <v>99</v>
      </c>
      <c r="G214" s="17">
        <v>98</v>
      </c>
      <c r="H214" s="17"/>
      <c r="I214" s="17"/>
      <c r="J214" s="17"/>
      <c r="K214" s="17"/>
      <c r="L214" s="17"/>
      <c r="M214" s="17">
        <f>SUM(C214:L214)</f>
        <v>486</v>
      </c>
      <c r="N214" s="18">
        <f>IF(COUNT(C214:L214),AVERAGE(C214:L214)," ")</f>
        <v>97.2</v>
      </c>
      <c r="O214" s="39"/>
    </row>
    <row r="215" spans="1:15" ht="12.75" customHeight="1">
      <c r="A215" s="16" t="s">
        <v>87</v>
      </c>
      <c r="B215" s="18">
        <v>94.7</v>
      </c>
      <c r="C215" s="47">
        <v>95</v>
      </c>
      <c r="D215" s="26">
        <v>94</v>
      </c>
      <c r="E215" s="26">
        <v>91</v>
      </c>
      <c r="F215" s="26">
        <v>91</v>
      </c>
      <c r="G215" s="26">
        <v>88</v>
      </c>
      <c r="H215" s="26"/>
      <c r="I215" s="26"/>
      <c r="J215" s="26"/>
      <c r="K215" s="26"/>
      <c r="L215" s="26"/>
      <c r="M215" s="17">
        <f>SUM(C215:L215)</f>
        <v>459</v>
      </c>
      <c r="N215" s="18">
        <f>IF(COUNT(C215:L215),AVERAGE(C215:L215)," ")</f>
        <v>91.8</v>
      </c>
      <c r="O215" s="39"/>
    </row>
    <row r="216" spans="1:15" ht="12.75" customHeight="1">
      <c r="A216" s="16" t="s">
        <v>88</v>
      </c>
      <c r="B216" s="18">
        <v>92.5</v>
      </c>
      <c r="C216" s="26">
        <v>95</v>
      </c>
      <c r="D216" s="26">
        <v>94</v>
      </c>
      <c r="E216" s="26">
        <v>91</v>
      </c>
      <c r="F216" s="26">
        <v>94</v>
      </c>
      <c r="G216" s="26">
        <v>87</v>
      </c>
      <c r="H216" s="26"/>
      <c r="I216" s="26"/>
      <c r="J216" s="26"/>
      <c r="K216" s="26"/>
      <c r="L216" s="26"/>
      <c r="M216" s="17">
        <f>SUM(C216:L216)</f>
        <v>461</v>
      </c>
      <c r="N216" s="18">
        <f>IF(COUNT(C216:L216),AVERAGE(C216:L216)," ")</f>
        <v>92.2</v>
      </c>
      <c r="O216" s="39"/>
    </row>
    <row r="217" spans="1:15" ht="12.75" customHeight="1">
      <c r="A217" s="16" t="s">
        <v>89</v>
      </c>
      <c r="B217" s="18">
        <v>91.5</v>
      </c>
      <c r="C217" s="17">
        <v>90</v>
      </c>
      <c r="D217" s="26">
        <v>91</v>
      </c>
      <c r="E217" s="26">
        <v>89</v>
      </c>
      <c r="F217" s="26">
        <v>90</v>
      </c>
      <c r="G217" s="26">
        <v>90</v>
      </c>
      <c r="H217" s="26"/>
      <c r="I217" s="26"/>
      <c r="J217" s="26"/>
      <c r="K217" s="26"/>
      <c r="L217" s="26"/>
      <c r="M217" s="17">
        <f>SUM(C217:L217)</f>
        <v>450</v>
      </c>
      <c r="N217" s="18">
        <f>IF(COUNT(C217:L217),AVERAGE(C217:L217)," ")</f>
        <v>90</v>
      </c>
      <c r="O217" s="39"/>
    </row>
    <row r="218" spans="1:15" ht="12.75" customHeight="1">
      <c r="A218" s="27"/>
      <c r="B218" s="17">
        <f aca="true" t="shared" si="29" ref="B218:L218">SUM(B214:B217)</f>
        <v>377.5</v>
      </c>
      <c r="C218" s="17">
        <f t="shared" si="29"/>
        <v>375</v>
      </c>
      <c r="D218" s="17">
        <f t="shared" si="29"/>
        <v>376</v>
      </c>
      <c r="E218" s="17">
        <f t="shared" si="29"/>
        <v>368</v>
      </c>
      <c r="F218" s="17">
        <f t="shared" si="29"/>
        <v>374</v>
      </c>
      <c r="G218" s="17">
        <f t="shared" si="29"/>
        <v>363</v>
      </c>
      <c r="H218" s="17">
        <f t="shared" si="29"/>
        <v>0</v>
      </c>
      <c r="I218" s="17">
        <f t="shared" si="29"/>
        <v>0</v>
      </c>
      <c r="J218" s="17">
        <f t="shared" si="29"/>
        <v>0</v>
      </c>
      <c r="K218" s="17">
        <f t="shared" si="29"/>
        <v>0</v>
      </c>
      <c r="L218" s="17">
        <f t="shared" si="29"/>
        <v>0</v>
      </c>
      <c r="M218" s="17">
        <f>SUM(C218:L218)</f>
        <v>1856</v>
      </c>
      <c r="N218" s="18"/>
      <c r="O218" s="39"/>
    </row>
    <row r="219" spans="1:15" ht="12.75" customHeight="1">
      <c r="A219" s="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39"/>
    </row>
    <row r="220" spans="1:15" ht="12.75" customHeight="1">
      <c r="A220" s="6"/>
      <c r="B220" s="17"/>
      <c r="C220" s="17"/>
      <c r="D220" s="22" t="s">
        <v>7</v>
      </c>
      <c r="E220" s="19" t="s">
        <v>8</v>
      </c>
      <c r="F220" s="19" t="s">
        <v>9</v>
      </c>
      <c r="G220" s="19" t="s">
        <v>10</v>
      </c>
      <c r="H220" s="19" t="s">
        <v>11</v>
      </c>
      <c r="I220" s="19" t="s">
        <v>12</v>
      </c>
      <c r="J220" s="17"/>
      <c r="K220" s="17"/>
      <c r="L220" s="17"/>
      <c r="M220" s="17"/>
      <c r="N220" s="17"/>
      <c r="O220" s="39"/>
    </row>
    <row r="221" spans="1:15" ht="12.75" customHeight="1">
      <c r="A221" s="15" t="str">
        <f>+A201</f>
        <v>Penzance &amp; St. Ives B</v>
      </c>
      <c r="B221" s="17"/>
      <c r="C221" s="17"/>
      <c r="D221" s="26">
        <f>+J186</f>
        <v>5</v>
      </c>
      <c r="E221" s="26">
        <v>5</v>
      </c>
      <c r="F221" s="26">
        <v>0</v>
      </c>
      <c r="G221" s="26">
        <v>0</v>
      </c>
      <c r="H221" s="26">
        <f>+E221*2+F221</f>
        <v>10</v>
      </c>
      <c r="I221" s="26">
        <f>+M206</f>
        <v>1906</v>
      </c>
      <c r="J221" s="17"/>
      <c r="K221" s="17"/>
      <c r="L221" s="17"/>
      <c r="M221" s="17"/>
      <c r="N221" s="17"/>
      <c r="O221" s="39"/>
    </row>
    <row r="222" spans="1:15" ht="12.75" customHeight="1">
      <c r="A222" s="15" t="str">
        <f>+A193</f>
        <v>City of Truro C</v>
      </c>
      <c r="B222" s="17"/>
      <c r="C222" s="17"/>
      <c r="D222" s="26">
        <f>+J186</f>
        <v>5</v>
      </c>
      <c r="E222" s="26">
        <v>2</v>
      </c>
      <c r="F222" s="26">
        <v>1</v>
      </c>
      <c r="G222" s="26">
        <v>2</v>
      </c>
      <c r="H222" s="26">
        <f>+E222*2+F222</f>
        <v>5</v>
      </c>
      <c r="I222" s="26">
        <f>+M200</f>
        <v>1878</v>
      </c>
      <c r="J222" s="17"/>
      <c r="K222" s="17"/>
      <c r="L222" s="17"/>
      <c r="M222" s="17"/>
      <c r="N222" s="17"/>
      <c r="O222" s="39"/>
    </row>
    <row r="223" spans="1:15" ht="12.75" customHeight="1">
      <c r="A223" s="15" t="str">
        <f>+A207</f>
        <v>Falmouth</v>
      </c>
      <c r="B223" s="17"/>
      <c r="C223" s="17"/>
      <c r="D223" s="26">
        <f>+J186</f>
        <v>5</v>
      </c>
      <c r="E223" s="26">
        <v>2</v>
      </c>
      <c r="F223" s="26">
        <v>0</v>
      </c>
      <c r="G223" s="26">
        <v>3</v>
      </c>
      <c r="H223" s="26">
        <f>+E223*2+F223</f>
        <v>4</v>
      </c>
      <c r="I223" s="26">
        <f>+M212</f>
        <v>1891</v>
      </c>
      <c r="J223" s="17"/>
      <c r="K223" s="17"/>
      <c r="L223" s="17"/>
      <c r="M223" s="17"/>
      <c r="N223" s="17"/>
      <c r="O223" s="39"/>
    </row>
    <row r="224" spans="1:15" ht="12.75" customHeight="1">
      <c r="A224" s="15" t="str">
        <f>+A213</f>
        <v>Holmans A</v>
      </c>
      <c r="B224" s="17"/>
      <c r="C224" s="17"/>
      <c r="D224" s="26">
        <f>+J186</f>
        <v>5</v>
      </c>
      <c r="E224" s="26">
        <v>0</v>
      </c>
      <c r="F224" s="26">
        <v>1</v>
      </c>
      <c r="G224" s="26">
        <v>4</v>
      </c>
      <c r="H224" s="26">
        <f>+E224*2+F224</f>
        <v>1</v>
      </c>
      <c r="I224" s="26">
        <f>+M218</f>
        <v>1856</v>
      </c>
      <c r="J224" s="17"/>
      <c r="K224" s="17"/>
      <c r="L224" s="17"/>
      <c r="M224" s="17"/>
      <c r="N224" s="17"/>
      <c r="O224" s="39"/>
    </row>
    <row r="225" spans="1:15" ht="12.75" customHeight="1">
      <c r="A225" s="39"/>
      <c r="B225" s="39"/>
      <c r="C225" s="39"/>
      <c r="D225" s="39"/>
      <c r="E225" s="39"/>
      <c r="F225" s="52"/>
      <c r="G225" s="39"/>
      <c r="H225" s="39"/>
      <c r="I225" s="39"/>
      <c r="J225" s="54"/>
      <c r="K225" s="39"/>
      <c r="L225" s="39"/>
      <c r="M225" s="39"/>
      <c r="N225" s="39"/>
      <c r="O225" s="39"/>
    </row>
    <row r="226" spans="1:15" ht="12.75" customHeight="1">
      <c r="A226" s="39"/>
      <c r="B226" s="39"/>
      <c r="C226" s="39"/>
      <c r="D226" s="55"/>
      <c r="E226" s="55"/>
      <c r="F226" s="50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1:15" ht="12.75" customHeight="1">
      <c r="A227" s="8"/>
      <c r="B227" s="8"/>
      <c r="E227" s="48" t="s">
        <v>5</v>
      </c>
      <c r="O227" s="39"/>
    </row>
    <row r="228" spans="1:15" ht="12.75" customHeight="1">
      <c r="A228" s="8"/>
      <c r="B228" s="8"/>
      <c r="F228" s="48" t="s">
        <v>6</v>
      </c>
      <c r="O228" s="39"/>
    </row>
    <row r="229" spans="5:15" ht="12.75" customHeight="1">
      <c r="E229" s="1"/>
      <c r="G229" s="48" t="s">
        <v>4</v>
      </c>
      <c r="O229" s="39"/>
    </row>
    <row r="230" spans="7:15" ht="12.75" customHeight="1">
      <c r="G230" s="48" t="s">
        <v>40</v>
      </c>
      <c r="O230" s="39"/>
    </row>
    <row r="231" spans="1:15" ht="12.75" customHeight="1">
      <c r="A231" s="39"/>
      <c r="F231" s="48" t="s">
        <v>24</v>
      </c>
      <c r="J231" s="13">
        <v>6</v>
      </c>
      <c r="O231" s="39"/>
    </row>
    <row r="232" spans="4:15" ht="12.75" customHeight="1">
      <c r="D232" s="4"/>
      <c r="E232" s="4"/>
      <c r="F232" s="2"/>
      <c r="O232" s="39"/>
    </row>
    <row r="233" spans="1:15" ht="12.75" customHeight="1">
      <c r="A233" s="2"/>
      <c r="B233" s="2" t="str">
        <f>+A238</f>
        <v>City of Truro C</v>
      </c>
      <c r="C233" s="9"/>
      <c r="D233" s="4"/>
      <c r="E233" s="4"/>
      <c r="F233" s="13">
        <f>+H245</f>
        <v>377</v>
      </c>
      <c r="H233" s="48" t="s">
        <v>143</v>
      </c>
      <c r="J233" s="32" t="str">
        <f>+A246</f>
        <v>Penzance &amp; St. Ives B</v>
      </c>
      <c r="K233" s="11"/>
      <c r="L233" s="7"/>
      <c r="M233" s="7"/>
      <c r="N233" s="13">
        <f>+H251</f>
        <v>383</v>
      </c>
      <c r="O233" s="39"/>
    </row>
    <row r="234" spans="1:15" ht="12.75" customHeight="1">
      <c r="A234" s="2"/>
      <c r="B234" s="2"/>
      <c r="C234" s="10"/>
      <c r="D234" s="4"/>
      <c r="E234" s="4"/>
      <c r="F234" s="2"/>
      <c r="H234" s="10"/>
      <c r="I234" s="2"/>
      <c r="J234" s="2"/>
      <c r="L234" s="2"/>
      <c r="M234" s="2"/>
      <c r="N234" s="2"/>
      <c r="O234" s="39"/>
    </row>
    <row r="235" spans="1:15" ht="12.75" customHeight="1">
      <c r="A235" s="6"/>
      <c r="B235" s="10" t="str">
        <f>+A252</f>
        <v>Falmouth</v>
      </c>
      <c r="D235" s="5"/>
      <c r="E235" s="5"/>
      <c r="F235" s="13">
        <f>+H257</f>
        <v>384</v>
      </c>
      <c r="H235" s="48" t="s">
        <v>141</v>
      </c>
      <c r="J235" s="2" t="str">
        <f>+A258</f>
        <v>Holmans A</v>
      </c>
      <c r="L235" s="2"/>
      <c r="M235" s="2"/>
      <c r="N235" s="13">
        <f>+H263</f>
        <v>372</v>
      </c>
      <c r="O235" s="39"/>
    </row>
    <row r="236" spans="1:15" ht="12.75" customHeight="1">
      <c r="A236" s="6"/>
      <c r="B236" s="6"/>
      <c r="C236" s="11"/>
      <c r="D236" s="7"/>
      <c r="E236" s="7"/>
      <c r="F236" s="5"/>
      <c r="G236" s="5"/>
      <c r="H236" s="12"/>
      <c r="I236" s="5"/>
      <c r="J236" s="5"/>
      <c r="K236" s="5"/>
      <c r="L236" s="5"/>
      <c r="M236" s="5"/>
      <c r="N236" s="5"/>
      <c r="O236" s="39"/>
    </row>
    <row r="237" spans="1:15" ht="12.75" customHeight="1">
      <c r="A237" s="6"/>
      <c r="B237" s="4" t="s">
        <v>1</v>
      </c>
      <c r="C237" s="10" t="s">
        <v>3</v>
      </c>
      <c r="D237" s="7"/>
      <c r="E237" s="7"/>
      <c r="F237" s="5"/>
      <c r="G237" s="5"/>
      <c r="H237" s="12"/>
      <c r="I237" s="5"/>
      <c r="J237" s="5"/>
      <c r="K237" s="5"/>
      <c r="L237" s="5"/>
      <c r="M237" s="5"/>
      <c r="N237" s="5"/>
      <c r="O237" s="39"/>
    </row>
    <row r="238" spans="1:15" ht="12.75" customHeight="1">
      <c r="A238" s="2" t="s">
        <v>30</v>
      </c>
      <c r="B238" s="4" t="s">
        <v>0</v>
      </c>
      <c r="C238" s="7">
        <v>1</v>
      </c>
      <c r="D238" s="7">
        <v>2</v>
      </c>
      <c r="E238" s="7">
        <v>3</v>
      </c>
      <c r="F238" s="7">
        <v>4</v>
      </c>
      <c r="G238" s="7">
        <v>5</v>
      </c>
      <c r="H238" s="7">
        <v>6</v>
      </c>
      <c r="I238" s="7">
        <v>7</v>
      </c>
      <c r="J238" s="7">
        <v>8</v>
      </c>
      <c r="K238" s="7">
        <v>9</v>
      </c>
      <c r="L238" s="7">
        <v>10</v>
      </c>
      <c r="M238" s="14" t="s">
        <v>2</v>
      </c>
      <c r="N238" s="14" t="s">
        <v>0</v>
      </c>
      <c r="O238" s="39"/>
    </row>
    <row r="239" spans="1:15" ht="12.75" customHeight="1">
      <c r="A239" s="16" t="s">
        <v>73</v>
      </c>
      <c r="B239" s="18">
        <v>95.4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>
        <f aca="true" t="shared" si="30" ref="M239:M245">SUM(C239:L239)</f>
        <v>0</v>
      </c>
      <c r="N239" s="18" t="str">
        <f aca="true" t="shared" si="31" ref="N239:N244">IF(COUNT(C239:L239),AVERAGE(C239:L239)," ")</f>
        <v> </v>
      </c>
      <c r="O239" s="39"/>
    </row>
    <row r="240" spans="1:15" ht="12.75" customHeight="1">
      <c r="A240" s="16" t="s">
        <v>74</v>
      </c>
      <c r="B240" s="17">
        <v>95.2</v>
      </c>
      <c r="C240" s="28">
        <v>94</v>
      </c>
      <c r="D240" s="17">
        <v>94</v>
      </c>
      <c r="E240" s="17">
        <v>88</v>
      </c>
      <c r="F240" s="17">
        <v>91</v>
      </c>
      <c r="G240" s="17">
        <v>91</v>
      </c>
      <c r="H240" s="17">
        <v>90</v>
      </c>
      <c r="I240" s="17"/>
      <c r="J240" s="17"/>
      <c r="K240" s="17"/>
      <c r="L240" s="17"/>
      <c r="M240" s="17">
        <f t="shared" si="30"/>
        <v>548</v>
      </c>
      <c r="N240" s="18">
        <f t="shared" si="31"/>
        <v>91.33333333333333</v>
      </c>
      <c r="O240" s="39"/>
    </row>
    <row r="241" spans="1:15" ht="12.75" customHeight="1">
      <c r="A241" s="16" t="s">
        <v>147</v>
      </c>
      <c r="B241" s="18">
        <v>95</v>
      </c>
      <c r="C241" s="17"/>
      <c r="D241" s="26">
        <v>92</v>
      </c>
      <c r="E241" s="26">
        <v>94</v>
      </c>
      <c r="F241" s="26">
        <v>94</v>
      </c>
      <c r="G241" s="26">
        <v>97</v>
      </c>
      <c r="H241" s="26">
        <v>96</v>
      </c>
      <c r="I241" s="26"/>
      <c r="J241" s="26"/>
      <c r="K241" s="26"/>
      <c r="L241" s="26"/>
      <c r="M241" s="17">
        <f t="shared" si="30"/>
        <v>473</v>
      </c>
      <c r="N241" s="18">
        <f t="shared" si="31"/>
        <v>94.6</v>
      </c>
      <c r="O241" s="39"/>
    </row>
    <row r="242" spans="1:15" ht="12.75" customHeight="1">
      <c r="A242" s="16" t="s">
        <v>76</v>
      </c>
      <c r="B242" s="31">
        <v>94.8</v>
      </c>
      <c r="C242" s="17">
        <v>92</v>
      </c>
      <c r="D242" s="26">
        <v>92</v>
      </c>
      <c r="E242" s="26">
        <v>98</v>
      </c>
      <c r="F242" s="26">
        <v>95</v>
      </c>
      <c r="G242" s="26">
        <v>93</v>
      </c>
      <c r="H242" s="26">
        <v>98</v>
      </c>
      <c r="I242" s="26"/>
      <c r="J242" s="26"/>
      <c r="K242" s="26"/>
      <c r="L242" s="26"/>
      <c r="M242" s="17">
        <f t="shared" si="30"/>
        <v>568</v>
      </c>
      <c r="N242" s="18">
        <f t="shared" si="31"/>
        <v>94.66666666666667</v>
      </c>
      <c r="O242" s="39"/>
    </row>
    <row r="243" spans="1:15" ht="12.75" customHeight="1">
      <c r="A243" s="16" t="s">
        <v>94</v>
      </c>
      <c r="B243" s="31">
        <v>94.5</v>
      </c>
      <c r="C243" s="17">
        <v>95</v>
      </c>
      <c r="D243" s="26">
        <v>98</v>
      </c>
      <c r="E243" s="26">
        <v>95</v>
      </c>
      <c r="F243" s="26">
        <v>97</v>
      </c>
      <c r="G243" s="26">
        <v>94</v>
      </c>
      <c r="H243" s="26">
        <v>93</v>
      </c>
      <c r="I243" s="26"/>
      <c r="J243" s="26"/>
      <c r="K243" s="26"/>
      <c r="L243" s="26"/>
      <c r="M243" s="17">
        <f t="shared" si="30"/>
        <v>572</v>
      </c>
      <c r="N243" s="18">
        <f t="shared" si="31"/>
        <v>95.33333333333333</v>
      </c>
      <c r="O243" s="39"/>
    </row>
    <row r="244" spans="1:15" ht="12.75" customHeight="1">
      <c r="A244" s="16" t="s">
        <v>142</v>
      </c>
      <c r="B244" s="31">
        <v>87.5</v>
      </c>
      <c r="C244" s="17">
        <v>94</v>
      </c>
      <c r="D244" s="26"/>
      <c r="E244" s="26"/>
      <c r="F244" s="26"/>
      <c r="G244" s="26"/>
      <c r="H244" s="26"/>
      <c r="I244" s="26"/>
      <c r="J244" s="26"/>
      <c r="K244" s="26"/>
      <c r="L244" s="26"/>
      <c r="M244" s="17">
        <f t="shared" si="30"/>
        <v>94</v>
      </c>
      <c r="N244" s="18">
        <f t="shared" si="31"/>
        <v>94</v>
      </c>
      <c r="O244" s="39"/>
    </row>
    <row r="245" spans="1:15" ht="12.75" customHeight="1">
      <c r="A245" s="16"/>
      <c r="B245" s="18">
        <f aca="true" t="shared" si="32" ref="B245:L245">SUM(B239:B244)</f>
        <v>562.4000000000001</v>
      </c>
      <c r="C245" s="17">
        <f t="shared" si="32"/>
        <v>375</v>
      </c>
      <c r="D245" s="17">
        <f t="shared" si="32"/>
        <v>376</v>
      </c>
      <c r="E245" s="17">
        <f t="shared" si="32"/>
        <v>375</v>
      </c>
      <c r="F245" s="17">
        <f t="shared" si="32"/>
        <v>377</v>
      </c>
      <c r="G245" s="17">
        <f t="shared" si="32"/>
        <v>375</v>
      </c>
      <c r="H245" s="17">
        <f t="shared" si="32"/>
        <v>377</v>
      </c>
      <c r="I245" s="17">
        <f t="shared" si="32"/>
        <v>0</v>
      </c>
      <c r="J245" s="17">
        <f t="shared" si="32"/>
        <v>0</v>
      </c>
      <c r="K245" s="17">
        <f t="shared" si="32"/>
        <v>0</v>
      </c>
      <c r="L245" s="17">
        <f t="shared" si="32"/>
        <v>0</v>
      </c>
      <c r="M245" s="17">
        <f t="shared" si="30"/>
        <v>2255</v>
      </c>
      <c r="N245" s="18"/>
      <c r="O245" s="39"/>
    </row>
    <row r="246" spans="1:15" ht="12.75" customHeight="1">
      <c r="A246" s="29" t="s">
        <v>13</v>
      </c>
      <c r="B246" s="19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8" t="str">
        <f>IF(COUNT(C246:L246),AVERAGE(C246:L246)," ")</f>
        <v> </v>
      </c>
      <c r="O246" s="39"/>
    </row>
    <row r="247" spans="1:15" ht="12.75" customHeight="1">
      <c r="A247" s="41" t="s">
        <v>77</v>
      </c>
      <c r="B247" s="36">
        <v>96.4</v>
      </c>
      <c r="C247" s="35">
        <v>96</v>
      </c>
      <c r="D247" s="17">
        <v>98</v>
      </c>
      <c r="E247" s="17">
        <v>99</v>
      </c>
      <c r="F247" s="17">
        <v>95</v>
      </c>
      <c r="G247" s="17">
        <v>95</v>
      </c>
      <c r="H247" s="17">
        <v>98</v>
      </c>
      <c r="I247" s="17"/>
      <c r="J247" s="17"/>
      <c r="K247" s="17"/>
      <c r="L247" s="17"/>
      <c r="M247" s="17">
        <f>SUM(C247:L247)</f>
        <v>581</v>
      </c>
      <c r="N247" s="18">
        <f>IF(COUNT(C247:L247),AVERAGE(C247:L247)," ")</f>
        <v>96.83333333333333</v>
      </c>
      <c r="O247" s="39"/>
    </row>
    <row r="248" spans="1:15" ht="12.75" customHeight="1">
      <c r="A248" s="41" t="s">
        <v>78</v>
      </c>
      <c r="B248" s="36">
        <v>95.3</v>
      </c>
      <c r="C248" s="35">
        <v>95</v>
      </c>
      <c r="D248" s="17">
        <v>96</v>
      </c>
      <c r="E248" s="17">
        <v>98</v>
      </c>
      <c r="F248" s="17">
        <v>98</v>
      </c>
      <c r="G248" s="17">
        <v>98</v>
      </c>
      <c r="H248" s="17">
        <v>96</v>
      </c>
      <c r="I248" s="17"/>
      <c r="J248" s="17"/>
      <c r="K248" s="17"/>
      <c r="L248" s="17"/>
      <c r="M248" s="17">
        <f>SUM(C248:L248)</f>
        <v>581</v>
      </c>
      <c r="N248" s="18">
        <f>IF(COUNT(C248:L248),AVERAGE(C248:L248)," ")</f>
        <v>96.83333333333333</v>
      </c>
      <c r="O248" s="39"/>
    </row>
    <row r="249" spans="1:15" ht="12.75" customHeight="1">
      <c r="A249" s="41" t="s">
        <v>79</v>
      </c>
      <c r="B249" s="36">
        <v>95.1</v>
      </c>
      <c r="C249" s="35">
        <v>96</v>
      </c>
      <c r="D249" s="26">
        <v>98</v>
      </c>
      <c r="E249" s="26">
        <v>95</v>
      </c>
      <c r="F249" s="26">
        <v>93</v>
      </c>
      <c r="G249" s="26">
        <v>90</v>
      </c>
      <c r="H249" s="26">
        <v>97</v>
      </c>
      <c r="I249" s="26"/>
      <c r="J249" s="26"/>
      <c r="K249" s="26"/>
      <c r="L249" s="26"/>
      <c r="M249" s="17">
        <f>SUM(C249:L249)</f>
        <v>569</v>
      </c>
      <c r="N249" s="18">
        <f>IF(COUNT(C249:L249),AVERAGE(C249:L249)," ")</f>
        <v>94.83333333333333</v>
      </c>
      <c r="O249" s="39"/>
    </row>
    <row r="250" spans="1:15" ht="12.75" customHeight="1">
      <c r="A250" s="41" t="s">
        <v>80</v>
      </c>
      <c r="B250" s="36">
        <v>92.9</v>
      </c>
      <c r="C250" s="35">
        <v>98</v>
      </c>
      <c r="D250" s="26">
        <v>89</v>
      </c>
      <c r="E250" s="26">
        <v>93</v>
      </c>
      <c r="F250" s="26">
        <v>93</v>
      </c>
      <c r="G250" s="26">
        <v>93</v>
      </c>
      <c r="H250" s="26">
        <v>92</v>
      </c>
      <c r="I250" s="26"/>
      <c r="J250" s="26"/>
      <c r="K250" s="26"/>
      <c r="L250" s="26"/>
      <c r="M250" s="17">
        <f>SUM(C250:L250)</f>
        <v>558</v>
      </c>
      <c r="N250" s="18">
        <f>IF(COUNT(C250:L250),AVERAGE(C250:L250)," ")</f>
        <v>93</v>
      </c>
      <c r="O250" s="39"/>
    </row>
    <row r="251" spans="1:15" ht="12.75" customHeight="1">
      <c r="A251" s="23"/>
      <c r="B251" s="31">
        <f aca="true" t="shared" si="33" ref="B251:L251">SUM(B247:B250)</f>
        <v>379.69999999999993</v>
      </c>
      <c r="C251" s="17">
        <f t="shared" si="33"/>
        <v>385</v>
      </c>
      <c r="D251" s="17">
        <f t="shared" si="33"/>
        <v>381</v>
      </c>
      <c r="E251" s="17">
        <f t="shared" si="33"/>
        <v>385</v>
      </c>
      <c r="F251" s="17">
        <f t="shared" si="33"/>
        <v>379</v>
      </c>
      <c r="G251" s="17">
        <f t="shared" si="33"/>
        <v>376</v>
      </c>
      <c r="H251" s="17">
        <f t="shared" si="33"/>
        <v>383</v>
      </c>
      <c r="I251" s="17">
        <f t="shared" si="33"/>
        <v>0</v>
      </c>
      <c r="J251" s="17">
        <f t="shared" si="33"/>
        <v>0</v>
      </c>
      <c r="K251" s="17">
        <f t="shared" si="33"/>
        <v>0</v>
      </c>
      <c r="L251" s="17">
        <f t="shared" si="33"/>
        <v>0</v>
      </c>
      <c r="M251" s="17">
        <f>SUM(C251:L251)</f>
        <v>2289</v>
      </c>
      <c r="N251" s="18"/>
      <c r="O251" s="39"/>
    </row>
    <row r="252" spans="1:15" ht="12.75" customHeight="1">
      <c r="A252" s="29" t="s">
        <v>81</v>
      </c>
      <c r="B252" s="19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8" t="str">
        <f>IF(COUNT(C252:L252),AVERAGE(C252:L252)," ")</f>
        <v> </v>
      </c>
      <c r="O252" s="39"/>
    </row>
    <row r="253" spans="1:15" ht="12.75" customHeight="1">
      <c r="A253" s="41" t="s">
        <v>82</v>
      </c>
      <c r="B253" s="18">
        <v>96.9</v>
      </c>
      <c r="C253" s="17">
        <v>97</v>
      </c>
      <c r="D253" s="17">
        <v>97</v>
      </c>
      <c r="E253" s="17">
        <v>99</v>
      </c>
      <c r="F253" s="17">
        <v>99</v>
      </c>
      <c r="G253" s="13">
        <v>100</v>
      </c>
      <c r="H253" s="17">
        <v>98</v>
      </c>
      <c r="I253" s="17"/>
      <c r="J253" s="17"/>
      <c r="K253" s="17"/>
      <c r="L253" s="17"/>
      <c r="M253" s="17">
        <f>SUM(C253:L253)</f>
        <v>590</v>
      </c>
      <c r="N253" s="18">
        <f>IF(COUNT(C253:L253),AVERAGE(C253:L253)," ")</f>
        <v>98.33333333333333</v>
      </c>
      <c r="O253" s="39"/>
    </row>
    <row r="254" spans="1:15" ht="12.75" customHeight="1">
      <c r="A254" s="41" t="s">
        <v>83</v>
      </c>
      <c r="B254" s="17">
        <v>96.1</v>
      </c>
      <c r="C254" s="28">
        <v>91</v>
      </c>
      <c r="D254" s="17">
        <v>93</v>
      </c>
      <c r="E254" s="17">
        <v>97</v>
      </c>
      <c r="F254" s="17">
        <v>97</v>
      </c>
      <c r="G254" s="17">
        <v>98</v>
      </c>
      <c r="H254" s="17">
        <v>96</v>
      </c>
      <c r="I254" s="17"/>
      <c r="J254" s="17"/>
      <c r="K254" s="17"/>
      <c r="L254" s="17"/>
      <c r="M254" s="17">
        <f>SUM(C254:L254)</f>
        <v>572</v>
      </c>
      <c r="N254" s="18">
        <f>IF(COUNT(C254:L254),AVERAGE(C254:L254)," ")</f>
        <v>95.33333333333333</v>
      </c>
      <c r="O254" s="39"/>
    </row>
    <row r="255" spans="1:15" ht="12.75" customHeight="1">
      <c r="A255" s="41" t="s">
        <v>84</v>
      </c>
      <c r="B255" s="18">
        <v>95.1</v>
      </c>
      <c r="C255" s="17">
        <v>95</v>
      </c>
      <c r="D255" s="26">
        <v>92</v>
      </c>
      <c r="E255" s="26">
        <v>96</v>
      </c>
      <c r="F255" s="26">
        <v>94</v>
      </c>
      <c r="G255" s="26">
        <v>97</v>
      </c>
      <c r="H255" s="26">
        <v>94</v>
      </c>
      <c r="I255" s="26"/>
      <c r="J255" s="26"/>
      <c r="K255" s="26"/>
      <c r="L255" s="26"/>
      <c r="M255" s="17">
        <f>SUM(C255:L255)</f>
        <v>568</v>
      </c>
      <c r="N255" s="18">
        <f>IF(COUNT(C255:L255),AVERAGE(C255:L255)," ")</f>
        <v>94.66666666666667</v>
      </c>
      <c r="O255" s="39"/>
    </row>
    <row r="256" spans="1:15" ht="12.75" customHeight="1">
      <c r="A256" s="41" t="s">
        <v>85</v>
      </c>
      <c r="B256" s="17">
        <v>91.3</v>
      </c>
      <c r="C256" s="17">
        <v>84</v>
      </c>
      <c r="D256" s="26">
        <v>91</v>
      </c>
      <c r="E256" s="26">
        <v>94</v>
      </c>
      <c r="F256" s="26">
        <v>88</v>
      </c>
      <c r="G256" s="26">
        <v>92</v>
      </c>
      <c r="H256" s="26">
        <v>96</v>
      </c>
      <c r="I256" s="26"/>
      <c r="J256" s="26"/>
      <c r="K256" s="26"/>
      <c r="L256" s="26"/>
      <c r="M256" s="17">
        <f>SUM(C256:L256)</f>
        <v>545</v>
      </c>
      <c r="N256" s="18">
        <f>IF(COUNT(C256:L256),AVERAGE(C256:L256)," ")</f>
        <v>90.83333333333333</v>
      </c>
      <c r="O256" s="39"/>
    </row>
    <row r="257" spans="1:15" ht="12.75" customHeight="1">
      <c r="A257" s="16"/>
      <c r="B257" s="18">
        <f aca="true" t="shared" si="34" ref="B257:L257">SUM(B253:B256)</f>
        <v>379.40000000000003</v>
      </c>
      <c r="C257" s="17">
        <f t="shared" si="34"/>
        <v>367</v>
      </c>
      <c r="D257" s="17">
        <f t="shared" si="34"/>
        <v>373</v>
      </c>
      <c r="E257" s="17">
        <f t="shared" si="34"/>
        <v>386</v>
      </c>
      <c r="F257" s="17">
        <f t="shared" si="34"/>
        <v>378</v>
      </c>
      <c r="G257" s="17">
        <f t="shared" si="34"/>
        <v>387</v>
      </c>
      <c r="H257" s="17">
        <f t="shared" si="34"/>
        <v>384</v>
      </c>
      <c r="I257" s="17">
        <f t="shared" si="34"/>
        <v>0</v>
      </c>
      <c r="J257" s="17">
        <f t="shared" si="34"/>
        <v>0</v>
      </c>
      <c r="K257" s="17">
        <f t="shared" si="34"/>
        <v>0</v>
      </c>
      <c r="L257" s="17">
        <f t="shared" si="34"/>
        <v>0</v>
      </c>
      <c r="M257" s="17">
        <f>SUM(C257:L257)</f>
        <v>2275</v>
      </c>
      <c r="N257" s="18"/>
      <c r="O257" s="39"/>
    </row>
    <row r="258" spans="1:15" ht="12.75" customHeight="1">
      <c r="A258" s="29" t="s">
        <v>34</v>
      </c>
      <c r="B258" s="19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8" t="str">
        <f>IF(COUNT(C258:L258),AVERAGE(C258:L258)," ")</f>
        <v> </v>
      </c>
      <c r="O258" s="39"/>
    </row>
    <row r="259" spans="1:15" ht="12.75" customHeight="1">
      <c r="A259" s="16" t="s">
        <v>86</v>
      </c>
      <c r="B259" s="17">
        <v>98.8</v>
      </c>
      <c r="C259" s="17">
        <v>95</v>
      </c>
      <c r="D259" s="17">
        <v>97</v>
      </c>
      <c r="E259" s="17">
        <v>97</v>
      </c>
      <c r="F259" s="17">
        <v>99</v>
      </c>
      <c r="G259" s="17">
        <v>98</v>
      </c>
      <c r="H259" s="17">
        <v>99</v>
      </c>
      <c r="I259" s="17"/>
      <c r="J259" s="17"/>
      <c r="K259" s="17"/>
      <c r="L259" s="17"/>
      <c r="M259" s="17">
        <f>SUM(C259:L259)</f>
        <v>585</v>
      </c>
      <c r="N259" s="18">
        <f>IF(COUNT(C259:L259),AVERAGE(C259:L259)," ")</f>
        <v>97.5</v>
      </c>
      <c r="O259" s="39"/>
    </row>
    <row r="260" spans="1:15" ht="12.75" customHeight="1">
      <c r="A260" s="16" t="s">
        <v>87</v>
      </c>
      <c r="B260" s="18">
        <v>94.7</v>
      </c>
      <c r="C260" s="47">
        <v>95</v>
      </c>
      <c r="D260" s="26">
        <v>94</v>
      </c>
      <c r="E260" s="26">
        <v>91</v>
      </c>
      <c r="F260" s="26">
        <v>91</v>
      </c>
      <c r="G260" s="26">
        <v>88</v>
      </c>
      <c r="H260" s="26">
        <v>92</v>
      </c>
      <c r="I260" s="26"/>
      <c r="J260" s="26"/>
      <c r="K260" s="26"/>
      <c r="L260" s="26"/>
      <c r="M260" s="17">
        <f>SUM(C260:L260)</f>
        <v>551</v>
      </c>
      <c r="N260" s="18">
        <f>IF(COUNT(C260:L260),AVERAGE(C260:L260)," ")</f>
        <v>91.83333333333333</v>
      </c>
      <c r="O260" s="39"/>
    </row>
    <row r="261" spans="1:15" ht="12.75" customHeight="1">
      <c r="A261" s="16" t="s">
        <v>88</v>
      </c>
      <c r="B261" s="18">
        <v>92.5</v>
      </c>
      <c r="C261" s="26">
        <v>95</v>
      </c>
      <c r="D261" s="26">
        <v>94</v>
      </c>
      <c r="E261" s="26">
        <v>91</v>
      </c>
      <c r="F261" s="26">
        <v>94</v>
      </c>
      <c r="G261" s="26">
        <v>87</v>
      </c>
      <c r="H261" s="26">
        <v>90</v>
      </c>
      <c r="I261" s="26"/>
      <c r="J261" s="26"/>
      <c r="K261" s="26"/>
      <c r="L261" s="26"/>
      <c r="M261" s="17">
        <f>SUM(C261:L261)</f>
        <v>551</v>
      </c>
      <c r="N261" s="18">
        <f>IF(COUNT(C261:L261),AVERAGE(C261:L261)," ")</f>
        <v>91.83333333333333</v>
      </c>
      <c r="O261" s="39"/>
    </row>
    <row r="262" spans="1:15" ht="12.75" customHeight="1">
      <c r="A262" s="16" t="s">
        <v>89</v>
      </c>
      <c r="B262" s="18">
        <v>91.5</v>
      </c>
      <c r="C262" s="17">
        <v>90</v>
      </c>
      <c r="D262" s="26">
        <v>91</v>
      </c>
      <c r="E262" s="26">
        <v>89</v>
      </c>
      <c r="F262" s="26">
        <v>90</v>
      </c>
      <c r="G262" s="26">
        <v>90</v>
      </c>
      <c r="H262" s="26">
        <v>91</v>
      </c>
      <c r="I262" s="26"/>
      <c r="J262" s="26"/>
      <c r="K262" s="26"/>
      <c r="L262" s="26"/>
      <c r="M262" s="17">
        <f>SUM(C262:L262)</f>
        <v>541</v>
      </c>
      <c r="N262" s="18">
        <f>IF(COUNT(C262:L262),AVERAGE(C262:L262)," ")</f>
        <v>90.16666666666667</v>
      </c>
      <c r="O262" s="39"/>
    </row>
    <row r="263" spans="1:15" ht="12.75" customHeight="1">
      <c r="A263" s="27"/>
      <c r="B263" s="17">
        <f aca="true" t="shared" si="35" ref="B263:L263">SUM(B259:B262)</f>
        <v>377.5</v>
      </c>
      <c r="C263" s="17">
        <f t="shared" si="35"/>
        <v>375</v>
      </c>
      <c r="D263" s="17">
        <f t="shared" si="35"/>
        <v>376</v>
      </c>
      <c r="E263" s="17">
        <f t="shared" si="35"/>
        <v>368</v>
      </c>
      <c r="F263" s="17">
        <f t="shared" si="35"/>
        <v>374</v>
      </c>
      <c r="G263" s="17">
        <f t="shared" si="35"/>
        <v>363</v>
      </c>
      <c r="H263" s="17">
        <f t="shared" si="35"/>
        <v>372</v>
      </c>
      <c r="I263" s="17">
        <f t="shared" si="35"/>
        <v>0</v>
      </c>
      <c r="J263" s="17">
        <f t="shared" si="35"/>
        <v>0</v>
      </c>
      <c r="K263" s="17">
        <f t="shared" si="35"/>
        <v>0</v>
      </c>
      <c r="L263" s="17">
        <f t="shared" si="35"/>
        <v>0</v>
      </c>
      <c r="M263" s="17">
        <f>SUM(C263:L263)</f>
        <v>2228</v>
      </c>
      <c r="N263" s="18"/>
      <c r="O263" s="39"/>
    </row>
    <row r="264" spans="1:15" ht="12.75" customHeight="1">
      <c r="A264" s="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39"/>
    </row>
    <row r="265" spans="1:15" ht="12.75" customHeight="1">
      <c r="A265" s="6"/>
      <c r="B265" s="17"/>
      <c r="C265" s="17"/>
      <c r="D265" s="22" t="s">
        <v>7</v>
      </c>
      <c r="E265" s="19" t="s">
        <v>8</v>
      </c>
      <c r="F265" s="19" t="s">
        <v>9</v>
      </c>
      <c r="G265" s="19" t="s">
        <v>10</v>
      </c>
      <c r="H265" s="19" t="s">
        <v>11</v>
      </c>
      <c r="I265" s="19" t="s">
        <v>12</v>
      </c>
      <c r="J265" s="17"/>
      <c r="K265" s="17"/>
      <c r="L265" s="17"/>
      <c r="M265" s="17"/>
      <c r="N265" s="17"/>
      <c r="O265" s="39"/>
    </row>
    <row r="266" spans="1:15" ht="12.75" customHeight="1">
      <c r="A266" s="15" t="str">
        <f>+A246</f>
        <v>Penzance &amp; St. Ives B</v>
      </c>
      <c r="B266" s="17"/>
      <c r="C266" s="17"/>
      <c r="D266" s="26">
        <f>+J231</f>
        <v>6</v>
      </c>
      <c r="E266" s="26">
        <v>6</v>
      </c>
      <c r="F266" s="26">
        <v>0</v>
      </c>
      <c r="G266" s="26">
        <v>0</v>
      </c>
      <c r="H266" s="26">
        <f>+E266*2+F266</f>
        <v>12</v>
      </c>
      <c r="I266" s="26">
        <f>+M251</f>
        <v>2289</v>
      </c>
      <c r="J266" s="17"/>
      <c r="K266" s="17"/>
      <c r="L266" s="17"/>
      <c r="M266" s="17"/>
      <c r="N266" s="17"/>
      <c r="O266" s="39"/>
    </row>
    <row r="267" spans="1:15" ht="12.75" customHeight="1">
      <c r="A267" s="15" t="str">
        <f>+A252</f>
        <v>Falmouth</v>
      </c>
      <c r="B267" s="17"/>
      <c r="C267" s="17"/>
      <c r="D267" s="26">
        <f>+J231</f>
        <v>6</v>
      </c>
      <c r="E267" s="26">
        <v>3</v>
      </c>
      <c r="F267" s="26">
        <v>0</v>
      </c>
      <c r="G267" s="26">
        <v>3</v>
      </c>
      <c r="H267" s="26">
        <f>+E267*2+F267</f>
        <v>6</v>
      </c>
      <c r="I267" s="26">
        <f>+M257</f>
        <v>2275</v>
      </c>
      <c r="J267" s="17"/>
      <c r="K267" s="17"/>
      <c r="L267" s="17"/>
      <c r="M267" s="17"/>
      <c r="N267" s="17"/>
      <c r="O267" s="39"/>
    </row>
    <row r="268" spans="1:15" ht="12.75" customHeight="1">
      <c r="A268" s="15" t="str">
        <f>+A238</f>
        <v>City of Truro C</v>
      </c>
      <c r="B268" s="17"/>
      <c r="C268" s="17"/>
      <c r="D268" s="26">
        <f>+J231</f>
        <v>6</v>
      </c>
      <c r="E268" s="26">
        <v>2</v>
      </c>
      <c r="F268" s="26">
        <v>1</v>
      </c>
      <c r="G268" s="26">
        <v>3</v>
      </c>
      <c r="H268" s="26">
        <f>+E268*2+F268</f>
        <v>5</v>
      </c>
      <c r="I268" s="26">
        <f>+M245</f>
        <v>2255</v>
      </c>
      <c r="J268" s="17"/>
      <c r="K268" s="17"/>
      <c r="L268" s="17"/>
      <c r="M268" s="17"/>
      <c r="N268" s="17"/>
      <c r="O268" s="39"/>
    </row>
    <row r="269" spans="1:15" ht="12.75" customHeight="1">
      <c r="A269" s="15" t="str">
        <f>+A258</f>
        <v>Holmans A</v>
      </c>
      <c r="B269" s="17"/>
      <c r="C269" s="17"/>
      <c r="D269" s="26">
        <f>+J231</f>
        <v>6</v>
      </c>
      <c r="E269" s="26">
        <v>0</v>
      </c>
      <c r="F269" s="26">
        <v>1</v>
      </c>
      <c r="G269" s="26">
        <v>5</v>
      </c>
      <c r="H269" s="26">
        <f>+E269*2+F269</f>
        <v>1</v>
      </c>
      <c r="I269" s="26">
        <f>+M263</f>
        <v>2228</v>
      </c>
      <c r="J269" s="17"/>
      <c r="K269" s="17"/>
      <c r="L269" s="17"/>
      <c r="M269" s="17"/>
      <c r="N269" s="17"/>
      <c r="O269" s="39"/>
    </row>
    <row r="270" spans="1:15" ht="12.75" customHeight="1">
      <c r="A270" s="50"/>
      <c r="B270" s="50"/>
      <c r="C270" s="56"/>
      <c r="D270" s="55"/>
      <c r="E270" s="55"/>
      <c r="F270" s="54"/>
      <c r="G270" s="39"/>
      <c r="H270" s="52"/>
      <c r="I270" s="39"/>
      <c r="J270" s="50"/>
      <c r="K270" s="39"/>
      <c r="L270" s="50"/>
      <c r="M270" s="50"/>
      <c r="N270" s="54"/>
      <c r="O270" s="39"/>
    </row>
    <row r="271" spans="10:15" ht="12.75" customHeight="1">
      <c r="J271" s="50"/>
      <c r="K271" s="39"/>
      <c r="L271" s="50"/>
      <c r="M271" s="50"/>
      <c r="N271" s="50"/>
      <c r="O271" s="39"/>
    </row>
    <row r="272" spans="1:15" ht="12.75" customHeight="1">
      <c r="A272" s="8"/>
      <c r="B272" s="8"/>
      <c r="E272" s="48" t="s">
        <v>5</v>
      </c>
      <c r="O272" s="39"/>
    </row>
    <row r="273" spans="1:15" ht="12.75" customHeight="1">
      <c r="A273" s="8"/>
      <c r="B273" s="8"/>
      <c r="F273" s="48" t="s">
        <v>6</v>
      </c>
      <c r="O273" s="39"/>
    </row>
    <row r="274" spans="1:15" ht="12.75" customHeight="1">
      <c r="A274" s="95" t="s">
        <v>149</v>
      </c>
      <c r="E274" s="1"/>
      <c r="G274" s="48" t="s">
        <v>4</v>
      </c>
      <c r="O274" s="39"/>
    </row>
    <row r="275" spans="7:15" ht="12.75" customHeight="1">
      <c r="G275" s="48" t="s">
        <v>40</v>
      </c>
      <c r="O275" s="39"/>
    </row>
    <row r="276" spans="1:15" ht="12.75" customHeight="1">
      <c r="A276" s="39"/>
      <c r="F276" s="48" t="s">
        <v>24</v>
      </c>
      <c r="J276" s="13">
        <v>7</v>
      </c>
      <c r="O276" s="39"/>
    </row>
    <row r="277" spans="4:15" ht="12.75" customHeight="1">
      <c r="D277" s="4"/>
      <c r="E277" s="4"/>
      <c r="F277" s="2"/>
      <c r="O277" s="39"/>
    </row>
    <row r="278" spans="1:15" ht="12.75" customHeight="1">
      <c r="A278" s="2"/>
      <c r="B278" s="2" t="str">
        <f>+A283</f>
        <v>City of Truro C</v>
      </c>
      <c r="C278" s="9"/>
      <c r="D278" s="4"/>
      <c r="E278" s="4"/>
      <c r="F278" s="13">
        <f>+I290</f>
        <v>380</v>
      </c>
      <c r="H278" s="48" t="s">
        <v>141</v>
      </c>
      <c r="J278" s="2" t="str">
        <f>+A303</f>
        <v>Holmans A</v>
      </c>
      <c r="L278" s="2"/>
      <c r="M278" s="2"/>
      <c r="N278" s="13">
        <f>+I308</f>
        <v>378</v>
      </c>
      <c r="O278" s="39"/>
    </row>
    <row r="279" spans="1:15" ht="12.75" customHeight="1">
      <c r="A279" s="2"/>
      <c r="B279" s="2"/>
      <c r="C279" s="10"/>
      <c r="D279" s="4"/>
      <c r="E279" s="4"/>
      <c r="F279" s="2"/>
      <c r="H279" s="10"/>
      <c r="I279" s="2"/>
      <c r="J279" s="2"/>
      <c r="L279" s="2"/>
      <c r="M279" s="2"/>
      <c r="N279" s="2"/>
      <c r="O279" s="39"/>
    </row>
    <row r="280" spans="1:15" ht="12.75" customHeight="1">
      <c r="A280" s="6"/>
      <c r="B280" s="32" t="str">
        <f>+A291</f>
        <v>Penzance &amp; St. Ives B</v>
      </c>
      <c r="C280" s="11"/>
      <c r="D280" s="7"/>
      <c r="E280" s="7"/>
      <c r="F280" s="13">
        <f>+I296</f>
        <v>378</v>
      </c>
      <c r="H280" s="48" t="s">
        <v>143</v>
      </c>
      <c r="J280" s="10" t="str">
        <f>+A297</f>
        <v>Falmouth</v>
      </c>
      <c r="L280" s="5"/>
      <c r="M280" s="5"/>
      <c r="N280" s="13">
        <f>+I302</f>
        <v>380</v>
      </c>
      <c r="O280" s="39"/>
    </row>
    <row r="281" spans="1:15" ht="12.75" customHeight="1">
      <c r="A281" s="6"/>
      <c r="B281" s="6"/>
      <c r="C281" s="11"/>
      <c r="D281" s="7"/>
      <c r="E281" s="7"/>
      <c r="F281" s="5"/>
      <c r="G281" s="5"/>
      <c r="H281" s="12"/>
      <c r="I281" s="5"/>
      <c r="J281" s="5"/>
      <c r="K281" s="5"/>
      <c r="L281" s="5"/>
      <c r="M281" s="5"/>
      <c r="N281" s="5"/>
      <c r="O281" s="39"/>
    </row>
    <row r="282" spans="1:15" ht="12.75" customHeight="1">
      <c r="A282" s="6"/>
      <c r="B282" s="4" t="s">
        <v>1</v>
      </c>
      <c r="C282" s="10" t="s">
        <v>3</v>
      </c>
      <c r="D282" s="7"/>
      <c r="E282" s="7"/>
      <c r="F282" s="5"/>
      <c r="G282" s="5"/>
      <c r="H282" s="12"/>
      <c r="I282" s="5"/>
      <c r="J282" s="5"/>
      <c r="K282" s="5"/>
      <c r="L282" s="5"/>
      <c r="M282" s="5"/>
      <c r="N282" s="5"/>
      <c r="O282" s="39"/>
    </row>
    <row r="283" spans="1:15" ht="12.75" customHeight="1">
      <c r="A283" s="2" t="s">
        <v>30</v>
      </c>
      <c r="B283" s="4" t="s">
        <v>0</v>
      </c>
      <c r="C283" s="7">
        <v>1</v>
      </c>
      <c r="D283" s="7">
        <v>2</v>
      </c>
      <c r="E283" s="7">
        <v>3</v>
      </c>
      <c r="F283" s="7">
        <v>4</v>
      </c>
      <c r="G283" s="7">
        <v>5</v>
      </c>
      <c r="H283" s="7">
        <v>6</v>
      </c>
      <c r="I283" s="7">
        <v>7</v>
      </c>
      <c r="J283" s="7">
        <v>8</v>
      </c>
      <c r="K283" s="7">
        <v>9</v>
      </c>
      <c r="L283" s="7">
        <v>10</v>
      </c>
      <c r="M283" s="14" t="s">
        <v>2</v>
      </c>
      <c r="N283" s="14" t="s">
        <v>0</v>
      </c>
      <c r="O283" s="39"/>
    </row>
    <row r="284" spans="1:15" ht="12.75" customHeight="1">
      <c r="A284" s="16" t="s">
        <v>73</v>
      </c>
      <c r="B284" s="18">
        <v>95.4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>
        <f aca="true" t="shared" si="36" ref="M284:M290">SUM(C284:L284)</f>
        <v>0</v>
      </c>
      <c r="N284" s="18" t="str">
        <f aca="true" t="shared" si="37" ref="N284:N289">IF(COUNT(C284:L284),AVERAGE(C284:L284)," ")</f>
        <v> </v>
      </c>
      <c r="O284" s="39"/>
    </row>
    <row r="285" spans="1:15" ht="12.75" customHeight="1">
      <c r="A285" s="16" t="s">
        <v>74</v>
      </c>
      <c r="B285" s="17">
        <v>95.2</v>
      </c>
      <c r="C285" s="28">
        <v>94</v>
      </c>
      <c r="D285" s="17">
        <v>94</v>
      </c>
      <c r="E285" s="17">
        <v>88</v>
      </c>
      <c r="F285" s="17">
        <v>91</v>
      </c>
      <c r="G285" s="17">
        <v>91</v>
      </c>
      <c r="H285" s="17">
        <v>90</v>
      </c>
      <c r="I285" s="17">
        <v>94</v>
      </c>
      <c r="J285" s="17"/>
      <c r="K285" s="17"/>
      <c r="L285" s="17"/>
      <c r="M285" s="17">
        <f t="shared" si="36"/>
        <v>642</v>
      </c>
      <c r="N285" s="49">
        <f t="shared" si="37"/>
        <v>91.71428571428571</v>
      </c>
      <c r="O285" s="39"/>
    </row>
    <row r="286" spans="1:15" ht="12.75" customHeight="1">
      <c r="A286" s="16" t="s">
        <v>147</v>
      </c>
      <c r="B286" s="18">
        <v>95</v>
      </c>
      <c r="C286" s="17"/>
      <c r="D286" s="26">
        <v>92</v>
      </c>
      <c r="E286" s="26">
        <v>94</v>
      </c>
      <c r="F286" s="26">
        <v>94</v>
      </c>
      <c r="G286" s="26">
        <v>97</v>
      </c>
      <c r="H286" s="26">
        <v>96</v>
      </c>
      <c r="I286" s="26">
        <v>95</v>
      </c>
      <c r="J286" s="26"/>
      <c r="K286" s="26"/>
      <c r="L286" s="26"/>
      <c r="M286" s="17">
        <f t="shared" si="36"/>
        <v>568</v>
      </c>
      <c r="N286" s="49">
        <f t="shared" si="37"/>
        <v>94.66666666666667</v>
      </c>
      <c r="O286" s="39"/>
    </row>
    <row r="287" spans="1:15" ht="12.75" customHeight="1">
      <c r="A287" s="16" t="s">
        <v>76</v>
      </c>
      <c r="B287" s="31">
        <v>94.8</v>
      </c>
      <c r="C287" s="17">
        <v>92</v>
      </c>
      <c r="D287" s="26">
        <v>92</v>
      </c>
      <c r="E287" s="26">
        <v>98</v>
      </c>
      <c r="F287" s="26">
        <v>95</v>
      </c>
      <c r="G287" s="26">
        <v>93</v>
      </c>
      <c r="H287" s="26">
        <v>98</v>
      </c>
      <c r="I287" s="26">
        <v>98</v>
      </c>
      <c r="J287" s="26"/>
      <c r="K287" s="26"/>
      <c r="L287" s="26"/>
      <c r="M287" s="17">
        <f t="shared" si="36"/>
        <v>666</v>
      </c>
      <c r="N287" s="49">
        <f t="shared" si="37"/>
        <v>95.14285714285714</v>
      </c>
      <c r="O287" s="39"/>
    </row>
    <row r="288" spans="1:15" ht="12.75" customHeight="1">
      <c r="A288" s="16" t="s">
        <v>94</v>
      </c>
      <c r="B288" s="31">
        <v>94.5</v>
      </c>
      <c r="C288" s="17">
        <v>95</v>
      </c>
      <c r="D288" s="26">
        <v>98</v>
      </c>
      <c r="E288" s="26">
        <v>95</v>
      </c>
      <c r="F288" s="26">
        <v>97</v>
      </c>
      <c r="G288" s="26">
        <v>94</v>
      </c>
      <c r="H288" s="26">
        <v>93</v>
      </c>
      <c r="I288" s="91">
        <v>93</v>
      </c>
      <c r="J288" s="26"/>
      <c r="K288" s="26"/>
      <c r="L288" s="26"/>
      <c r="M288" s="17">
        <f t="shared" si="36"/>
        <v>665</v>
      </c>
      <c r="N288" s="49">
        <f t="shared" si="37"/>
        <v>95</v>
      </c>
      <c r="O288" s="39"/>
    </row>
    <row r="289" spans="1:15" ht="12.75" customHeight="1">
      <c r="A289" s="16" t="s">
        <v>142</v>
      </c>
      <c r="B289" s="31">
        <v>87.5</v>
      </c>
      <c r="C289" s="17">
        <v>94</v>
      </c>
      <c r="D289" s="26"/>
      <c r="E289" s="26"/>
      <c r="F289" s="26"/>
      <c r="G289" s="26"/>
      <c r="H289" s="26"/>
      <c r="I289" s="26"/>
      <c r="J289" s="26"/>
      <c r="K289" s="26"/>
      <c r="L289" s="26"/>
      <c r="M289" s="17">
        <f t="shared" si="36"/>
        <v>94</v>
      </c>
      <c r="N289" s="49">
        <f t="shared" si="37"/>
        <v>94</v>
      </c>
      <c r="O289" s="39"/>
    </row>
    <row r="290" spans="1:15" ht="12.75" customHeight="1">
      <c r="A290" s="16"/>
      <c r="B290" s="18">
        <f aca="true" t="shared" si="38" ref="B290:L290">SUM(B284:B289)</f>
        <v>562.4000000000001</v>
      </c>
      <c r="C290" s="17">
        <f t="shared" si="38"/>
        <v>375</v>
      </c>
      <c r="D290" s="17">
        <f t="shared" si="38"/>
        <v>376</v>
      </c>
      <c r="E290" s="17">
        <f t="shared" si="38"/>
        <v>375</v>
      </c>
      <c r="F290" s="17">
        <f t="shared" si="38"/>
        <v>377</v>
      </c>
      <c r="G290" s="17">
        <f t="shared" si="38"/>
        <v>375</v>
      </c>
      <c r="H290" s="17">
        <f t="shared" si="38"/>
        <v>377</v>
      </c>
      <c r="I290" s="17">
        <f t="shared" si="38"/>
        <v>380</v>
      </c>
      <c r="J290" s="17">
        <f t="shared" si="38"/>
        <v>0</v>
      </c>
      <c r="K290" s="17">
        <f t="shared" si="38"/>
        <v>0</v>
      </c>
      <c r="L290" s="17">
        <f t="shared" si="38"/>
        <v>0</v>
      </c>
      <c r="M290" s="17">
        <f t="shared" si="36"/>
        <v>2635</v>
      </c>
      <c r="N290" s="49"/>
      <c r="O290" s="39"/>
    </row>
    <row r="291" spans="1:15" ht="12.75" customHeight="1">
      <c r="A291" s="29" t="s">
        <v>13</v>
      </c>
      <c r="B291" s="19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49" t="str">
        <f>IF(COUNT(C291:L291),AVERAGE(C291:L291)," ")</f>
        <v> </v>
      </c>
      <c r="O291" s="39"/>
    </row>
    <row r="292" spans="1:15" ht="12.75" customHeight="1">
      <c r="A292" s="41" t="s">
        <v>77</v>
      </c>
      <c r="B292" s="36">
        <v>96.4</v>
      </c>
      <c r="C292" s="35">
        <v>96</v>
      </c>
      <c r="D292" s="17">
        <v>98</v>
      </c>
      <c r="E292" s="17">
        <v>99</v>
      </c>
      <c r="F292" s="17">
        <v>95</v>
      </c>
      <c r="G292" s="17">
        <v>95</v>
      </c>
      <c r="H292" s="17">
        <v>98</v>
      </c>
      <c r="I292" s="17">
        <v>93</v>
      </c>
      <c r="J292" s="17"/>
      <c r="K292" s="17"/>
      <c r="L292" s="17"/>
      <c r="M292" s="17">
        <f>SUM(C292:L292)</f>
        <v>674</v>
      </c>
      <c r="N292" s="49">
        <f>IF(COUNT(C292:L292),AVERAGE(C292:L292)," ")</f>
        <v>96.28571428571429</v>
      </c>
      <c r="O292" s="39"/>
    </row>
    <row r="293" spans="1:15" ht="12.75" customHeight="1">
      <c r="A293" s="41" t="s">
        <v>78</v>
      </c>
      <c r="B293" s="36">
        <v>95.3</v>
      </c>
      <c r="C293" s="35">
        <v>95</v>
      </c>
      <c r="D293" s="17">
        <v>96</v>
      </c>
      <c r="E293" s="17">
        <v>98</v>
      </c>
      <c r="F293" s="17">
        <v>98</v>
      </c>
      <c r="G293" s="17">
        <v>98</v>
      </c>
      <c r="H293" s="17">
        <v>96</v>
      </c>
      <c r="I293" s="17">
        <v>94</v>
      </c>
      <c r="J293" s="17"/>
      <c r="K293" s="17"/>
      <c r="L293" s="17"/>
      <c r="M293" s="17">
        <f>SUM(C293:L293)</f>
        <v>675</v>
      </c>
      <c r="N293" s="49">
        <f>IF(COUNT(C293:L293),AVERAGE(C293:L293)," ")</f>
        <v>96.42857142857143</v>
      </c>
      <c r="O293" s="39"/>
    </row>
    <row r="294" spans="1:15" ht="12.75" customHeight="1">
      <c r="A294" s="41" t="s">
        <v>79</v>
      </c>
      <c r="B294" s="36">
        <v>95.1</v>
      </c>
      <c r="C294" s="35">
        <v>96</v>
      </c>
      <c r="D294" s="26">
        <v>98</v>
      </c>
      <c r="E294" s="26">
        <v>95</v>
      </c>
      <c r="F294" s="26">
        <v>93</v>
      </c>
      <c r="G294" s="26">
        <v>90</v>
      </c>
      <c r="H294" s="26">
        <v>97</v>
      </c>
      <c r="I294" s="26">
        <v>96</v>
      </c>
      <c r="J294" s="26"/>
      <c r="K294" s="26"/>
      <c r="L294" s="26"/>
      <c r="M294" s="17">
        <f>SUM(C294:L294)</f>
        <v>665</v>
      </c>
      <c r="N294" s="49">
        <f>IF(COUNT(C294:L294),AVERAGE(C294:L294)," ")</f>
        <v>95</v>
      </c>
      <c r="O294" s="39"/>
    </row>
    <row r="295" spans="1:15" ht="12.75" customHeight="1">
      <c r="A295" s="41" t="s">
        <v>80</v>
      </c>
      <c r="B295" s="36">
        <v>92.9</v>
      </c>
      <c r="C295" s="35">
        <v>98</v>
      </c>
      <c r="D295" s="26">
        <v>89</v>
      </c>
      <c r="E295" s="26">
        <v>93</v>
      </c>
      <c r="F295" s="26">
        <v>93</v>
      </c>
      <c r="G295" s="26">
        <v>93</v>
      </c>
      <c r="H295" s="26">
        <v>92</v>
      </c>
      <c r="I295" s="26">
        <v>95</v>
      </c>
      <c r="J295" s="26"/>
      <c r="K295" s="26"/>
      <c r="L295" s="26"/>
      <c r="M295" s="17">
        <f>SUM(C295:L295)</f>
        <v>653</v>
      </c>
      <c r="N295" s="49">
        <f>IF(COUNT(C295:L295),AVERAGE(C295:L295)," ")</f>
        <v>93.28571428571429</v>
      </c>
      <c r="O295" s="39"/>
    </row>
    <row r="296" spans="1:15" ht="12.75" customHeight="1">
      <c r="A296" s="23"/>
      <c r="B296" s="31">
        <f aca="true" t="shared" si="39" ref="B296:L296">SUM(B292:B295)</f>
        <v>379.69999999999993</v>
      </c>
      <c r="C296" s="17">
        <f t="shared" si="39"/>
        <v>385</v>
      </c>
      <c r="D296" s="17">
        <f t="shared" si="39"/>
        <v>381</v>
      </c>
      <c r="E296" s="17">
        <f t="shared" si="39"/>
        <v>385</v>
      </c>
      <c r="F296" s="17">
        <f t="shared" si="39"/>
        <v>379</v>
      </c>
      <c r="G296" s="17">
        <f t="shared" si="39"/>
        <v>376</v>
      </c>
      <c r="H296" s="17">
        <f t="shared" si="39"/>
        <v>383</v>
      </c>
      <c r="I296" s="17">
        <f t="shared" si="39"/>
        <v>378</v>
      </c>
      <c r="J296" s="17">
        <f t="shared" si="39"/>
        <v>0</v>
      </c>
      <c r="K296" s="17">
        <f t="shared" si="39"/>
        <v>0</v>
      </c>
      <c r="L296" s="17">
        <f t="shared" si="39"/>
        <v>0</v>
      </c>
      <c r="M296" s="17">
        <f>SUM(C296:L296)</f>
        <v>2667</v>
      </c>
      <c r="N296" s="49"/>
      <c r="O296" s="39"/>
    </row>
    <row r="297" spans="1:15" ht="12.75" customHeight="1">
      <c r="A297" s="29" t="s">
        <v>81</v>
      </c>
      <c r="B297" s="19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49" t="str">
        <f>IF(COUNT(C297:L297),AVERAGE(C297:L297)," ")</f>
        <v> </v>
      </c>
      <c r="O297" s="39"/>
    </row>
    <row r="298" spans="1:15" ht="12.75" customHeight="1">
      <c r="A298" s="41" t="s">
        <v>82</v>
      </c>
      <c r="B298" s="18">
        <v>96.9</v>
      </c>
      <c r="C298" s="17">
        <v>97</v>
      </c>
      <c r="D298" s="17">
        <v>97</v>
      </c>
      <c r="E298" s="17">
        <v>99</v>
      </c>
      <c r="F298" s="17">
        <v>99</v>
      </c>
      <c r="G298" s="13">
        <v>100</v>
      </c>
      <c r="H298" s="17">
        <v>98</v>
      </c>
      <c r="I298" s="17">
        <v>97</v>
      </c>
      <c r="J298" s="17"/>
      <c r="K298" s="17"/>
      <c r="L298" s="17"/>
      <c r="M298" s="17">
        <f>SUM(C298:L298)</f>
        <v>687</v>
      </c>
      <c r="N298" s="49">
        <f>IF(COUNT(C298:L298),AVERAGE(C298:L298)," ")</f>
        <v>98.14285714285714</v>
      </c>
      <c r="O298" s="39"/>
    </row>
    <row r="299" spans="1:15" ht="12.75" customHeight="1">
      <c r="A299" s="41" t="s">
        <v>83</v>
      </c>
      <c r="B299" s="17">
        <v>96.1</v>
      </c>
      <c r="C299" s="28">
        <v>91</v>
      </c>
      <c r="D299" s="17">
        <v>93</v>
      </c>
      <c r="E299" s="17">
        <v>97</v>
      </c>
      <c r="F299" s="17">
        <v>97</v>
      </c>
      <c r="G299" s="17">
        <v>98</v>
      </c>
      <c r="H299" s="17">
        <v>96</v>
      </c>
      <c r="I299" s="17">
        <v>97</v>
      </c>
      <c r="J299" s="17"/>
      <c r="K299" s="17"/>
      <c r="L299" s="17"/>
      <c r="M299" s="17">
        <f>SUM(C299:L299)</f>
        <v>669</v>
      </c>
      <c r="N299" s="49">
        <f>IF(COUNT(C299:L299),AVERAGE(C299:L299)," ")</f>
        <v>95.57142857142857</v>
      </c>
      <c r="O299" s="39"/>
    </row>
    <row r="300" spans="1:15" ht="12.75" customHeight="1">
      <c r="A300" s="41" t="s">
        <v>84</v>
      </c>
      <c r="B300" s="18">
        <v>95.1</v>
      </c>
      <c r="C300" s="17">
        <v>95</v>
      </c>
      <c r="D300" s="26">
        <v>92</v>
      </c>
      <c r="E300" s="26">
        <v>96</v>
      </c>
      <c r="F300" s="26">
        <v>94</v>
      </c>
      <c r="G300" s="26">
        <v>97</v>
      </c>
      <c r="H300" s="26">
        <v>94</v>
      </c>
      <c r="I300" s="26">
        <v>94</v>
      </c>
      <c r="J300" s="26"/>
      <c r="K300" s="26"/>
      <c r="L300" s="26"/>
      <c r="M300" s="17">
        <f>SUM(C300:L300)</f>
        <v>662</v>
      </c>
      <c r="N300" s="49">
        <f>IF(COUNT(C300:L300),AVERAGE(C300:L300)," ")</f>
        <v>94.57142857142857</v>
      </c>
      <c r="O300" s="39"/>
    </row>
    <row r="301" spans="1:15" ht="12.75" customHeight="1">
      <c r="A301" s="41" t="s">
        <v>85</v>
      </c>
      <c r="B301" s="17">
        <v>91.3</v>
      </c>
      <c r="C301" s="17">
        <v>84</v>
      </c>
      <c r="D301" s="26">
        <v>91</v>
      </c>
      <c r="E301" s="26">
        <v>94</v>
      </c>
      <c r="F301" s="26">
        <v>88</v>
      </c>
      <c r="G301" s="26">
        <v>92</v>
      </c>
      <c r="H301" s="26">
        <v>96</v>
      </c>
      <c r="I301" s="26">
        <v>92</v>
      </c>
      <c r="J301" s="26"/>
      <c r="K301" s="26"/>
      <c r="L301" s="26"/>
      <c r="M301" s="17">
        <f>SUM(C301:L301)</f>
        <v>637</v>
      </c>
      <c r="N301" s="49">
        <f>IF(COUNT(C301:L301),AVERAGE(C301:L301)," ")</f>
        <v>91</v>
      </c>
      <c r="O301" s="39"/>
    </row>
    <row r="302" spans="1:15" ht="12.75" customHeight="1">
      <c r="A302" s="16"/>
      <c r="B302" s="18">
        <f aca="true" t="shared" si="40" ref="B302:L302">SUM(B298:B301)</f>
        <v>379.40000000000003</v>
      </c>
      <c r="C302" s="17">
        <f t="shared" si="40"/>
        <v>367</v>
      </c>
      <c r="D302" s="17">
        <f t="shared" si="40"/>
        <v>373</v>
      </c>
      <c r="E302" s="17">
        <f t="shared" si="40"/>
        <v>386</v>
      </c>
      <c r="F302" s="17">
        <f t="shared" si="40"/>
        <v>378</v>
      </c>
      <c r="G302" s="17">
        <f t="shared" si="40"/>
        <v>387</v>
      </c>
      <c r="H302" s="17">
        <f t="shared" si="40"/>
        <v>384</v>
      </c>
      <c r="I302" s="17">
        <f t="shared" si="40"/>
        <v>380</v>
      </c>
      <c r="J302" s="17">
        <f t="shared" si="40"/>
        <v>0</v>
      </c>
      <c r="K302" s="17">
        <f t="shared" si="40"/>
        <v>0</v>
      </c>
      <c r="L302" s="17">
        <f t="shared" si="40"/>
        <v>0</v>
      </c>
      <c r="M302" s="17">
        <f>SUM(C302:L302)</f>
        <v>2655</v>
      </c>
      <c r="N302" s="49"/>
      <c r="O302" s="39"/>
    </row>
    <row r="303" spans="1:15" ht="12.75" customHeight="1">
      <c r="A303" s="29" t="s">
        <v>34</v>
      </c>
      <c r="B303" s="19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49" t="str">
        <f>IF(COUNT(C303:L303),AVERAGE(C303:L303)," ")</f>
        <v> </v>
      </c>
      <c r="O303" s="39"/>
    </row>
    <row r="304" spans="1:15" ht="12.75" customHeight="1">
      <c r="A304" s="16" t="s">
        <v>86</v>
      </c>
      <c r="B304" s="17">
        <v>98.8</v>
      </c>
      <c r="C304" s="17">
        <v>95</v>
      </c>
      <c r="D304" s="17">
        <v>97</v>
      </c>
      <c r="E304" s="17">
        <v>97</v>
      </c>
      <c r="F304" s="17">
        <v>99</v>
      </c>
      <c r="G304" s="17">
        <v>98</v>
      </c>
      <c r="H304" s="17">
        <v>99</v>
      </c>
      <c r="I304" s="17">
        <v>99</v>
      </c>
      <c r="J304" s="17"/>
      <c r="K304" s="17"/>
      <c r="L304" s="17"/>
      <c r="M304" s="17">
        <f>SUM(C304:L304)</f>
        <v>684</v>
      </c>
      <c r="N304" s="49">
        <f>IF(COUNT(C304:L304),AVERAGE(C304:L304)," ")</f>
        <v>97.71428571428571</v>
      </c>
      <c r="O304" s="39"/>
    </row>
    <row r="305" spans="1:15" ht="12.75" customHeight="1">
      <c r="A305" s="16" t="s">
        <v>87</v>
      </c>
      <c r="B305" s="18">
        <v>94.7</v>
      </c>
      <c r="C305" s="47">
        <v>95</v>
      </c>
      <c r="D305" s="26">
        <v>94</v>
      </c>
      <c r="E305" s="26">
        <v>91</v>
      </c>
      <c r="F305" s="26">
        <v>91</v>
      </c>
      <c r="G305" s="26">
        <v>88</v>
      </c>
      <c r="H305" s="26">
        <v>92</v>
      </c>
      <c r="I305" s="26">
        <v>94</v>
      </c>
      <c r="J305" s="26"/>
      <c r="K305" s="26"/>
      <c r="L305" s="26"/>
      <c r="M305" s="17">
        <f>SUM(C305:L305)</f>
        <v>645</v>
      </c>
      <c r="N305" s="49">
        <f>IF(COUNT(C305:L305),AVERAGE(C305:L305)," ")</f>
        <v>92.14285714285714</v>
      </c>
      <c r="O305" s="39"/>
    </row>
    <row r="306" spans="1:15" ht="12.75" customHeight="1">
      <c r="A306" s="16" t="s">
        <v>88</v>
      </c>
      <c r="B306" s="18">
        <v>92.5</v>
      </c>
      <c r="C306" s="26">
        <v>95</v>
      </c>
      <c r="D306" s="26">
        <v>94</v>
      </c>
      <c r="E306" s="26">
        <v>91</v>
      </c>
      <c r="F306" s="26">
        <v>94</v>
      </c>
      <c r="G306" s="26">
        <v>87</v>
      </c>
      <c r="H306" s="26">
        <v>90</v>
      </c>
      <c r="I306" s="26">
        <v>93</v>
      </c>
      <c r="J306" s="26"/>
      <c r="K306" s="26"/>
      <c r="L306" s="26"/>
      <c r="M306" s="17">
        <f>SUM(C306:L306)</f>
        <v>644</v>
      </c>
      <c r="N306" s="49">
        <f>IF(COUNT(C306:L306),AVERAGE(C306:L306)," ")</f>
        <v>92</v>
      </c>
      <c r="O306" s="39"/>
    </row>
    <row r="307" spans="1:15" ht="12.75" customHeight="1">
      <c r="A307" s="16" t="s">
        <v>89</v>
      </c>
      <c r="B307" s="18">
        <v>91.5</v>
      </c>
      <c r="C307" s="17">
        <v>90</v>
      </c>
      <c r="D307" s="26">
        <v>91</v>
      </c>
      <c r="E307" s="26">
        <v>89</v>
      </c>
      <c r="F307" s="26">
        <v>90</v>
      </c>
      <c r="G307" s="26">
        <v>90</v>
      </c>
      <c r="H307" s="26">
        <v>91</v>
      </c>
      <c r="I307" s="26">
        <v>92</v>
      </c>
      <c r="J307" s="26"/>
      <c r="K307" s="26"/>
      <c r="L307" s="26"/>
      <c r="M307" s="17">
        <f>SUM(C307:L307)</f>
        <v>633</v>
      </c>
      <c r="N307" s="49">
        <f>IF(COUNT(C307:L307),AVERAGE(C307:L307)," ")</f>
        <v>90.42857142857143</v>
      </c>
      <c r="O307" s="39"/>
    </row>
    <row r="308" spans="1:15" ht="12.75" customHeight="1">
      <c r="A308" s="27"/>
      <c r="B308" s="17">
        <f aca="true" t="shared" si="41" ref="B308:L308">SUM(B304:B307)</f>
        <v>377.5</v>
      </c>
      <c r="C308" s="17">
        <f t="shared" si="41"/>
        <v>375</v>
      </c>
      <c r="D308" s="17">
        <f t="shared" si="41"/>
        <v>376</v>
      </c>
      <c r="E308" s="17">
        <f t="shared" si="41"/>
        <v>368</v>
      </c>
      <c r="F308" s="17">
        <f t="shared" si="41"/>
        <v>374</v>
      </c>
      <c r="G308" s="17">
        <f t="shared" si="41"/>
        <v>363</v>
      </c>
      <c r="H308" s="17">
        <f t="shared" si="41"/>
        <v>372</v>
      </c>
      <c r="I308" s="17">
        <f t="shared" si="41"/>
        <v>378</v>
      </c>
      <c r="J308" s="17">
        <f t="shared" si="41"/>
        <v>0</v>
      </c>
      <c r="K308" s="17">
        <f t="shared" si="41"/>
        <v>0</v>
      </c>
      <c r="L308" s="17">
        <f t="shared" si="41"/>
        <v>0</v>
      </c>
      <c r="M308" s="17">
        <f>SUM(C308:L308)</f>
        <v>2606</v>
      </c>
      <c r="N308" s="49"/>
      <c r="O308" s="39"/>
    </row>
    <row r="309" spans="1:15" ht="12.75" customHeight="1">
      <c r="A309" s="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39"/>
    </row>
    <row r="310" spans="1:15" ht="12.75" customHeight="1">
      <c r="A310" s="6"/>
      <c r="B310" s="17"/>
      <c r="C310" s="17"/>
      <c r="D310" s="22" t="s">
        <v>7</v>
      </c>
      <c r="E310" s="19" t="s">
        <v>8</v>
      </c>
      <c r="F310" s="19" t="s">
        <v>9</v>
      </c>
      <c r="G310" s="19" t="s">
        <v>10</v>
      </c>
      <c r="H310" s="19" t="s">
        <v>11</v>
      </c>
      <c r="I310" s="19" t="s">
        <v>12</v>
      </c>
      <c r="J310" s="17"/>
      <c r="K310" s="17"/>
      <c r="L310" s="17"/>
      <c r="M310" s="17"/>
      <c r="N310" s="17"/>
      <c r="O310" s="39"/>
    </row>
    <row r="311" spans="1:15" ht="12.75" customHeight="1">
      <c r="A311" s="15" t="str">
        <f>+A291</f>
        <v>Penzance &amp; St. Ives B</v>
      </c>
      <c r="B311" s="17"/>
      <c r="C311" s="17"/>
      <c r="D311" s="26">
        <f>+J276</f>
        <v>7</v>
      </c>
      <c r="E311" s="26">
        <v>6</v>
      </c>
      <c r="F311" s="26">
        <v>0</v>
      </c>
      <c r="G311" s="26">
        <v>1</v>
      </c>
      <c r="H311" s="26">
        <f>+E311*2+F311</f>
        <v>12</v>
      </c>
      <c r="I311" s="26">
        <f>+M296</f>
        <v>2667</v>
      </c>
      <c r="J311" s="17"/>
      <c r="K311" s="17"/>
      <c r="L311" s="17"/>
      <c r="M311" s="17"/>
      <c r="N311" s="17"/>
      <c r="O311" s="39"/>
    </row>
    <row r="312" spans="1:15" ht="12.75" customHeight="1">
      <c r="A312" s="15" t="str">
        <f>+A297</f>
        <v>Falmouth</v>
      </c>
      <c r="B312" s="17"/>
      <c r="C312" s="17"/>
      <c r="D312" s="26">
        <f>+J276</f>
        <v>7</v>
      </c>
      <c r="E312" s="26">
        <v>4</v>
      </c>
      <c r="F312" s="26">
        <v>0</v>
      </c>
      <c r="G312" s="26">
        <v>3</v>
      </c>
      <c r="H312" s="26">
        <f>+E312*2+F312</f>
        <v>8</v>
      </c>
      <c r="I312" s="26">
        <f>+M302</f>
        <v>2655</v>
      </c>
      <c r="J312" s="17"/>
      <c r="K312" s="17"/>
      <c r="L312" s="17"/>
      <c r="M312" s="17"/>
      <c r="N312" s="17"/>
      <c r="O312" s="39"/>
    </row>
    <row r="313" spans="1:15" ht="12.75" customHeight="1">
      <c r="A313" s="15" t="str">
        <f>+A283</f>
        <v>City of Truro C</v>
      </c>
      <c r="B313" s="17"/>
      <c r="C313" s="17"/>
      <c r="D313" s="26">
        <f>+J276</f>
        <v>7</v>
      </c>
      <c r="E313" s="26">
        <v>3</v>
      </c>
      <c r="F313" s="26">
        <v>1</v>
      </c>
      <c r="G313" s="26">
        <v>3</v>
      </c>
      <c r="H313" s="26">
        <f>+E313*2+F313</f>
        <v>7</v>
      </c>
      <c r="I313" s="26">
        <f>+M290</f>
        <v>2635</v>
      </c>
      <c r="J313" s="17"/>
      <c r="K313" s="17"/>
      <c r="L313" s="17"/>
      <c r="M313" s="17"/>
      <c r="N313" s="17"/>
      <c r="O313" s="39"/>
    </row>
    <row r="314" spans="1:15" ht="12.75" customHeight="1">
      <c r="A314" s="15" t="str">
        <f>+A303</f>
        <v>Holmans A</v>
      </c>
      <c r="B314" s="17"/>
      <c r="C314" s="17"/>
      <c r="D314" s="26">
        <f>+J276</f>
        <v>7</v>
      </c>
      <c r="E314" s="26">
        <v>0</v>
      </c>
      <c r="F314" s="26">
        <v>1</v>
      </c>
      <c r="G314" s="26">
        <v>6</v>
      </c>
      <c r="H314" s="26">
        <f>+E314*2+F314</f>
        <v>1</v>
      </c>
      <c r="I314" s="26">
        <f>+M308</f>
        <v>2606</v>
      </c>
      <c r="J314" s="17"/>
      <c r="K314" s="17"/>
      <c r="L314" s="17"/>
      <c r="M314" s="17"/>
      <c r="N314" s="17"/>
      <c r="O314" s="39"/>
    </row>
    <row r="315" spans="1:15" ht="12.75" customHeight="1">
      <c r="A315" s="59"/>
      <c r="B315" s="76"/>
      <c r="C315" s="60"/>
      <c r="D315" s="61"/>
      <c r="E315" s="61"/>
      <c r="F315" s="54"/>
      <c r="G315" s="39"/>
      <c r="H315" s="52"/>
      <c r="I315" s="39"/>
      <c r="J315" s="50"/>
      <c r="K315" s="39"/>
      <c r="L315" s="50"/>
      <c r="M315" s="50"/>
      <c r="N315" s="54"/>
      <c r="O315" s="39"/>
    </row>
    <row r="316" spans="1:15" ht="12.75" customHeight="1">
      <c r="A316" s="59"/>
      <c r="B316" s="59"/>
      <c r="C316" s="60"/>
      <c r="D316" s="61"/>
      <c r="E316" s="61"/>
      <c r="F316" s="58"/>
      <c r="G316" s="58"/>
      <c r="H316" s="62"/>
      <c r="I316" s="58"/>
      <c r="J316" s="58"/>
      <c r="K316" s="58"/>
      <c r="L316" s="58"/>
      <c r="M316" s="58"/>
      <c r="N316" s="58"/>
      <c r="O316" s="39"/>
    </row>
    <row r="317" spans="1:15" ht="12.75" customHeight="1">
      <c r="A317" s="8"/>
      <c r="B317" s="8"/>
      <c r="E317" s="48" t="s">
        <v>5</v>
      </c>
      <c r="O317" s="39"/>
    </row>
    <row r="318" spans="1:15" ht="12.75" customHeight="1">
      <c r="A318" s="8"/>
      <c r="B318" s="8"/>
      <c r="F318" s="48" t="s">
        <v>6</v>
      </c>
      <c r="O318" s="39"/>
    </row>
    <row r="319" spans="1:15" ht="12.75" customHeight="1">
      <c r="A319" s="95" t="s">
        <v>149</v>
      </c>
      <c r="E319" s="1"/>
      <c r="G319" s="48" t="s">
        <v>4</v>
      </c>
      <c r="O319" s="39"/>
    </row>
    <row r="320" spans="7:15" ht="12.75" customHeight="1">
      <c r="G320" s="48" t="s">
        <v>40</v>
      </c>
      <c r="O320" s="39"/>
    </row>
    <row r="321" spans="1:15" ht="12.75" customHeight="1">
      <c r="A321" s="39"/>
      <c r="F321" s="48" t="s">
        <v>24</v>
      </c>
      <c r="J321" s="13">
        <v>8</v>
      </c>
      <c r="O321" s="39"/>
    </row>
    <row r="322" spans="4:15" ht="12.75" customHeight="1">
      <c r="D322" s="4"/>
      <c r="E322" s="4"/>
      <c r="F322" s="2"/>
      <c r="O322" s="39"/>
    </row>
    <row r="323" spans="1:15" ht="12.75" customHeight="1">
      <c r="A323" s="2"/>
      <c r="B323" s="2" t="str">
        <f>+A328</f>
        <v>City of Truro C</v>
      </c>
      <c r="C323" s="9"/>
      <c r="D323" s="4"/>
      <c r="E323" s="4"/>
      <c r="F323" s="13">
        <f>+J335</f>
        <v>378</v>
      </c>
      <c r="H323" s="48" t="s">
        <v>141</v>
      </c>
      <c r="J323" s="10" t="str">
        <f>+A342</f>
        <v>Falmouth</v>
      </c>
      <c r="L323" s="5"/>
      <c r="M323" s="5"/>
      <c r="N323" s="13">
        <f>+J347</f>
        <v>374</v>
      </c>
      <c r="O323" s="39"/>
    </row>
    <row r="324" spans="1:15" ht="12.75" customHeight="1">
      <c r="A324" s="2"/>
      <c r="B324" s="2"/>
      <c r="C324" s="10"/>
      <c r="D324" s="4"/>
      <c r="E324" s="4"/>
      <c r="F324" s="2"/>
      <c r="H324" s="10"/>
      <c r="I324" s="2"/>
      <c r="J324" s="2"/>
      <c r="L324" s="2"/>
      <c r="M324" s="2"/>
      <c r="N324" s="2"/>
      <c r="O324" s="39"/>
    </row>
    <row r="325" spans="1:15" ht="12.75" customHeight="1">
      <c r="A325" s="6"/>
      <c r="B325" s="32" t="str">
        <f>+A336</f>
        <v>Penzance &amp; St. Ives B</v>
      </c>
      <c r="C325" s="11"/>
      <c r="D325" s="7"/>
      <c r="E325" s="7"/>
      <c r="F325" s="13">
        <f>+J341</f>
        <v>386</v>
      </c>
      <c r="H325" s="48" t="s">
        <v>141</v>
      </c>
      <c r="J325" s="2" t="str">
        <f>+A348</f>
        <v>Holmans </v>
      </c>
      <c r="L325" s="2"/>
      <c r="M325" s="2"/>
      <c r="N325" s="13">
        <f>+J353</f>
        <v>378</v>
      </c>
      <c r="O325" s="39"/>
    </row>
    <row r="326" spans="1:15" ht="12.75" customHeight="1">
      <c r="A326" s="6"/>
      <c r="B326" s="6"/>
      <c r="C326" s="11"/>
      <c r="D326" s="7"/>
      <c r="E326" s="7"/>
      <c r="F326" s="5"/>
      <c r="G326" s="5"/>
      <c r="H326" s="12"/>
      <c r="I326" s="5"/>
      <c r="J326" s="5"/>
      <c r="K326" s="5"/>
      <c r="L326" s="5"/>
      <c r="M326" s="5"/>
      <c r="N326" s="5"/>
      <c r="O326" s="39"/>
    </row>
    <row r="327" spans="1:15" ht="12.75" customHeight="1">
      <c r="A327" s="6"/>
      <c r="B327" s="4" t="s">
        <v>1</v>
      </c>
      <c r="C327" s="10" t="s">
        <v>3</v>
      </c>
      <c r="D327" s="7"/>
      <c r="E327" s="7"/>
      <c r="F327" s="5"/>
      <c r="G327" s="5"/>
      <c r="H327" s="12"/>
      <c r="I327" s="5"/>
      <c r="J327" s="5"/>
      <c r="K327" s="5"/>
      <c r="L327" s="5"/>
      <c r="M327" s="5"/>
      <c r="N327" s="5"/>
      <c r="O327" s="39"/>
    </row>
    <row r="328" spans="1:15" ht="12.75" customHeight="1">
      <c r="A328" s="2" t="s">
        <v>30</v>
      </c>
      <c r="B328" s="4" t="s">
        <v>0</v>
      </c>
      <c r="C328" s="7">
        <v>1</v>
      </c>
      <c r="D328" s="7">
        <v>2</v>
      </c>
      <c r="E328" s="7">
        <v>3</v>
      </c>
      <c r="F328" s="7">
        <v>4</v>
      </c>
      <c r="G328" s="7">
        <v>5</v>
      </c>
      <c r="H328" s="7">
        <v>6</v>
      </c>
      <c r="I328" s="7">
        <v>7</v>
      </c>
      <c r="J328" s="7">
        <v>8</v>
      </c>
      <c r="K328" s="7">
        <v>9</v>
      </c>
      <c r="L328" s="7">
        <v>10</v>
      </c>
      <c r="M328" s="14" t="s">
        <v>2</v>
      </c>
      <c r="N328" s="14" t="s">
        <v>0</v>
      </c>
      <c r="O328" s="39"/>
    </row>
    <row r="329" spans="1:15" ht="12.75" customHeight="1">
      <c r="A329" s="16" t="s">
        <v>73</v>
      </c>
      <c r="B329" s="18">
        <v>95.4</v>
      </c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>
        <f aca="true" t="shared" si="42" ref="M329:M335">SUM(C329:L329)</f>
        <v>0</v>
      </c>
      <c r="N329" s="18" t="str">
        <f aca="true" t="shared" si="43" ref="N329:N334">IF(COUNT(C329:L329),AVERAGE(C329:L329)," ")</f>
        <v> </v>
      </c>
      <c r="O329" s="39"/>
    </row>
    <row r="330" spans="1:15" ht="12.75" customHeight="1">
      <c r="A330" s="16" t="s">
        <v>74</v>
      </c>
      <c r="B330" s="17">
        <v>95.2</v>
      </c>
      <c r="C330" s="28">
        <v>94</v>
      </c>
      <c r="D330" s="17">
        <v>94</v>
      </c>
      <c r="E330" s="17">
        <v>88</v>
      </c>
      <c r="F330" s="17">
        <v>91</v>
      </c>
      <c r="G330" s="17">
        <v>91</v>
      </c>
      <c r="H330" s="17">
        <v>90</v>
      </c>
      <c r="I330" s="17">
        <v>94</v>
      </c>
      <c r="J330" s="17">
        <v>90</v>
      </c>
      <c r="K330" s="17"/>
      <c r="L330" s="17"/>
      <c r="M330" s="17">
        <f t="shared" si="42"/>
        <v>732</v>
      </c>
      <c r="N330" s="49">
        <f t="shared" si="43"/>
        <v>91.5</v>
      </c>
      <c r="O330" s="39"/>
    </row>
    <row r="331" spans="1:15" ht="12.75" customHeight="1">
      <c r="A331" s="16" t="s">
        <v>147</v>
      </c>
      <c r="B331" s="18">
        <v>95</v>
      </c>
      <c r="C331" s="17"/>
      <c r="D331" s="26">
        <v>92</v>
      </c>
      <c r="E331" s="26">
        <v>94</v>
      </c>
      <c r="F331" s="26">
        <v>94</v>
      </c>
      <c r="G331" s="26">
        <v>97</v>
      </c>
      <c r="H331" s="26">
        <v>96</v>
      </c>
      <c r="I331" s="26">
        <v>95</v>
      </c>
      <c r="J331" s="26">
        <v>99</v>
      </c>
      <c r="K331" s="26"/>
      <c r="L331" s="26"/>
      <c r="M331" s="17">
        <f t="shared" si="42"/>
        <v>667</v>
      </c>
      <c r="N331" s="49">
        <f t="shared" si="43"/>
        <v>95.28571428571429</v>
      </c>
      <c r="O331" s="39"/>
    </row>
    <row r="332" spans="1:15" ht="12.75" customHeight="1">
      <c r="A332" s="16" t="s">
        <v>76</v>
      </c>
      <c r="B332" s="31">
        <v>94.8</v>
      </c>
      <c r="C332" s="17">
        <v>92</v>
      </c>
      <c r="D332" s="26">
        <v>92</v>
      </c>
      <c r="E332" s="26">
        <v>98</v>
      </c>
      <c r="F332" s="26">
        <v>95</v>
      </c>
      <c r="G332" s="26">
        <v>93</v>
      </c>
      <c r="H332" s="26">
        <v>98</v>
      </c>
      <c r="I332" s="26">
        <v>98</v>
      </c>
      <c r="J332" s="26">
        <v>94</v>
      </c>
      <c r="K332" s="26"/>
      <c r="L332" s="26"/>
      <c r="M332" s="17">
        <f t="shared" si="42"/>
        <v>760</v>
      </c>
      <c r="N332" s="49">
        <f t="shared" si="43"/>
        <v>95</v>
      </c>
      <c r="O332" s="39"/>
    </row>
    <row r="333" spans="1:15" ht="12.75" customHeight="1">
      <c r="A333" s="16" t="s">
        <v>94</v>
      </c>
      <c r="B333" s="31">
        <v>94.5</v>
      </c>
      <c r="C333" s="17">
        <v>95</v>
      </c>
      <c r="D333" s="26">
        <v>98</v>
      </c>
      <c r="E333" s="26">
        <v>95</v>
      </c>
      <c r="F333" s="26">
        <v>97</v>
      </c>
      <c r="G333" s="26">
        <v>94</v>
      </c>
      <c r="H333" s="26">
        <v>93</v>
      </c>
      <c r="I333" s="91">
        <v>93</v>
      </c>
      <c r="J333" s="26">
        <v>95</v>
      </c>
      <c r="K333" s="26"/>
      <c r="L333" s="26"/>
      <c r="M333" s="17">
        <f t="shared" si="42"/>
        <v>760</v>
      </c>
      <c r="N333" s="49">
        <f t="shared" si="43"/>
        <v>95</v>
      </c>
      <c r="O333" s="39"/>
    </row>
    <row r="334" spans="1:15" ht="12.75" customHeight="1">
      <c r="A334" s="16" t="s">
        <v>142</v>
      </c>
      <c r="B334" s="31">
        <v>87.5</v>
      </c>
      <c r="C334" s="17">
        <v>94</v>
      </c>
      <c r="D334" s="26"/>
      <c r="E334" s="26"/>
      <c r="F334" s="26"/>
      <c r="G334" s="26"/>
      <c r="H334" s="26"/>
      <c r="I334" s="26"/>
      <c r="J334" s="26"/>
      <c r="K334" s="26"/>
      <c r="L334" s="26"/>
      <c r="M334" s="17">
        <f t="shared" si="42"/>
        <v>94</v>
      </c>
      <c r="N334" s="49">
        <f t="shared" si="43"/>
        <v>94</v>
      </c>
      <c r="O334" s="39"/>
    </row>
    <row r="335" spans="1:15" ht="12.75" customHeight="1">
      <c r="A335" s="16"/>
      <c r="B335" s="18">
        <f aca="true" t="shared" si="44" ref="B335:L335">SUM(B329:B334)</f>
        <v>562.4000000000001</v>
      </c>
      <c r="C335" s="17">
        <f t="shared" si="44"/>
        <v>375</v>
      </c>
      <c r="D335" s="17">
        <f t="shared" si="44"/>
        <v>376</v>
      </c>
      <c r="E335" s="17">
        <f t="shared" si="44"/>
        <v>375</v>
      </c>
      <c r="F335" s="17">
        <f t="shared" si="44"/>
        <v>377</v>
      </c>
      <c r="G335" s="17">
        <f t="shared" si="44"/>
        <v>375</v>
      </c>
      <c r="H335" s="17">
        <f t="shared" si="44"/>
        <v>377</v>
      </c>
      <c r="I335" s="17">
        <f t="shared" si="44"/>
        <v>380</v>
      </c>
      <c r="J335" s="17">
        <f t="shared" si="44"/>
        <v>378</v>
      </c>
      <c r="K335" s="17">
        <f t="shared" si="44"/>
        <v>0</v>
      </c>
      <c r="L335" s="17">
        <f t="shared" si="44"/>
        <v>0</v>
      </c>
      <c r="M335" s="17">
        <f t="shared" si="42"/>
        <v>3013</v>
      </c>
      <c r="N335" s="49"/>
      <c r="O335" s="39"/>
    </row>
    <row r="336" spans="1:15" ht="12.75" customHeight="1">
      <c r="A336" s="29" t="s">
        <v>13</v>
      </c>
      <c r="B336" s="19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49" t="str">
        <f>IF(COUNT(C336:L336),AVERAGE(C336:L336)," ")</f>
        <v> </v>
      </c>
      <c r="O336" s="39"/>
    </row>
    <row r="337" spans="1:15" ht="12.75" customHeight="1">
      <c r="A337" s="41" t="s">
        <v>77</v>
      </c>
      <c r="B337" s="36">
        <v>96.4</v>
      </c>
      <c r="C337" s="35">
        <v>96</v>
      </c>
      <c r="D337" s="17">
        <v>98</v>
      </c>
      <c r="E337" s="17">
        <v>99</v>
      </c>
      <c r="F337" s="17">
        <v>95</v>
      </c>
      <c r="G337" s="17">
        <v>95</v>
      </c>
      <c r="H337" s="17">
        <v>98</v>
      </c>
      <c r="I337" s="17">
        <v>93</v>
      </c>
      <c r="J337" s="17">
        <v>96</v>
      </c>
      <c r="K337" s="17"/>
      <c r="L337" s="17"/>
      <c r="M337" s="17">
        <f>SUM(C337:L337)</f>
        <v>770</v>
      </c>
      <c r="N337" s="49">
        <f>IF(COUNT(C337:L337),AVERAGE(C337:L337)," ")</f>
        <v>96.25</v>
      </c>
      <c r="O337" s="39"/>
    </row>
    <row r="338" spans="1:15" ht="12.75" customHeight="1">
      <c r="A338" s="41" t="s">
        <v>78</v>
      </c>
      <c r="B338" s="36">
        <v>95.3</v>
      </c>
      <c r="C338" s="35">
        <v>95</v>
      </c>
      <c r="D338" s="17">
        <v>96</v>
      </c>
      <c r="E338" s="17">
        <v>98</v>
      </c>
      <c r="F338" s="17">
        <v>98</v>
      </c>
      <c r="G338" s="17">
        <v>98</v>
      </c>
      <c r="H338" s="17">
        <v>96</v>
      </c>
      <c r="I338" s="17">
        <v>94</v>
      </c>
      <c r="J338" s="17">
        <v>96</v>
      </c>
      <c r="K338" s="17"/>
      <c r="L338" s="17"/>
      <c r="M338" s="17">
        <f>SUM(C338:L338)</f>
        <v>771</v>
      </c>
      <c r="N338" s="49">
        <f>IF(COUNT(C338:L338),AVERAGE(C338:L338)," ")</f>
        <v>96.375</v>
      </c>
      <c r="O338" s="39"/>
    </row>
    <row r="339" spans="1:15" ht="12.75" customHeight="1">
      <c r="A339" s="41" t="s">
        <v>79</v>
      </c>
      <c r="B339" s="36">
        <v>95.1</v>
      </c>
      <c r="C339" s="35">
        <v>96</v>
      </c>
      <c r="D339" s="26">
        <v>98</v>
      </c>
      <c r="E339" s="26">
        <v>95</v>
      </c>
      <c r="F339" s="26">
        <v>93</v>
      </c>
      <c r="G339" s="26">
        <v>90</v>
      </c>
      <c r="H339" s="26">
        <v>97</v>
      </c>
      <c r="I339" s="26">
        <v>96</v>
      </c>
      <c r="J339" s="26">
        <v>97</v>
      </c>
      <c r="K339" s="26"/>
      <c r="L339" s="26"/>
      <c r="M339" s="17">
        <f>SUM(C339:L339)</f>
        <v>762</v>
      </c>
      <c r="N339" s="49">
        <f>IF(COUNT(C339:L339),AVERAGE(C339:L339)," ")</f>
        <v>95.25</v>
      </c>
      <c r="O339" s="39"/>
    </row>
    <row r="340" spans="1:15" ht="12.75" customHeight="1">
      <c r="A340" s="41" t="s">
        <v>80</v>
      </c>
      <c r="B340" s="36">
        <v>92.9</v>
      </c>
      <c r="C340" s="35">
        <v>98</v>
      </c>
      <c r="D340" s="26">
        <v>89</v>
      </c>
      <c r="E340" s="26">
        <v>93</v>
      </c>
      <c r="F340" s="26">
        <v>93</v>
      </c>
      <c r="G340" s="26">
        <v>93</v>
      </c>
      <c r="H340" s="26">
        <v>92</v>
      </c>
      <c r="I340" s="26">
        <v>95</v>
      </c>
      <c r="J340" s="26">
        <v>97</v>
      </c>
      <c r="K340" s="26"/>
      <c r="L340" s="26"/>
      <c r="M340" s="17">
        <f>SUM(C340:L340)</f>
        <v>750</v>
      </c>
      <c r="N340" s="49">
        <f>IF(COUNT(C340:L340),AVERAGE(C340:L340)," ")</f>
        <v>93.75</v>
      </c>
      <c r="O340" s="39"/>
    </row>
    <row r="341" spans="1:15" ht="12.75" customHeight="1">
      <c r="A341" s="23"/>
      <c r="B341" s="31">
        <f aca="true" t="shared" si="45" ref="B341:L341">SUM(B337:B340)</f>
        <v>379.69999999999993</v>
      </c>
      <c r="C341" s="17">
        <f t="shared" si="45"/>
        <v>385</v>
      </c>
      <c r="D341" s="17">
        <f t="shared" si="45"/>
        <v>381</v>
      </c>
      <c r="E341" s="17">
        <f t="shared" si="45"/>
        <v>385</v>
      </c>
      <c r="F341" s="17">
        <f t="shared" si="45"/>
        <v>379</v>
      </c>
      <c r="G341" s="17">
        <f t="shared" si="45"/>
        <v>376</v>
      </c>
      <c r="H341" s="17">
        <f t="shared" si="45"/>
        <v>383</v>
      </c>
      <c r="I341" s="17">
        <f t="shared" si="45"/>
        <v>378</v>
      </c>
      <c r="J341" s="17">
        <f t="shared" si="45"/>
        <v>386</v>
      </c>
      <c r="K341" s="17">
        <f t="shared" si="45"/>
        <v>0</v>
      </c>
      <c r="L341" s="17">
        <f t="shared" si="45"/>
        <v>0</v>
      </c>
      <c r="M341" s="17">
        <f>SUM(C341:L341)</f>
        <v>3053</v>
      </c>
      <c r="N341" s="49"/>
      <c r="O341" s="39"/>
    </row>
    <row r="342" spans="1:15" ht="12.75" customHeight="1">
      <c r="A342" s="29" t="s">
        <v>81</v>
      </c>
      <c r="B342" s="19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49" t="str">
        <f>IF(COUNT(C342:L342),AVERAGE(C342:L342)," ")</f>
        <v> </v>
      </c>
      <c r="O342" s="39"/>
    </row>
    <row r="343" spans="1:15" ht="12.75" customHeight="1">
      <c r="A343" s="41" t="s">
        <v>82</v>
      </c>
      <c r="B343" s="18">
        <v>96.9</v>
      </c>
      <c r="C343" s="17">
        <v>97</v>
      </c>
      <c r="D343" s="17">
        <v>97</v>
      </c>
      <c r="E343" s="17">
        <v>99</v>
      </c>
      <c r="F343" s="17">
        <v>99</v>
      </c>
      <c r="G343" s="13">
        <v>100</v>
      </c>
      <c r="H343" s="17">
        <v>98</v>
      </c>
      <c r="I343" s="17">
        <v>97</v>
      </c>
      <c r="J343" s="17">
        <v>96</v>
      </c>
      <c r="K343" s="17"/>
      <c r="L343" s="17"/>
      <c r="M343" s="17">
        <f>SUM(C343:L343)</f>
        <v>783</v>
      </c>
      <c r="N343" s="49">
        <f>IF(COUNT(C343:L343),AVERAGE(C343:L343)," ")</f>
        <v>97.875</v>
      </c>
      <c r="O343" s="39"/>
    </row>
    <row r="344" spans="1:15" ht="12.75" customHeight="1">
      <c r="A344" s="41" t="s">
        <v>83</v>
      </c>
      <c r="B344" s="17">
        <v>96.1</v>
      </c>
      <c r="C344" s="28">
        <v>91</v>
      </c>
      <c r="D344" s="17">
        <v>93</v>
      </c>
      <c r="E344" s="17">
        <v>97</v>
      </c>
      <c r="F344" s="17">
        <v>97</v>
      </c>
      <c r="G344" s="17">
        <v>98</v>
      </c>
      <c r="H344" s="17">
        <v>96</v>
      </c>
      <c r="I344" s="17">
        <v>97</v>
      </c>
      <c r="J344" s="17">
        <v>93</v>
      </c>
      <c r="K344" s="17"/>
      <c r="L344" s="17"/>
      <c r="M344" s="17">
        <f>SUM(C344:L344)</f>
        <v>762</v>
      </c>
      <c r="N344" s="49">
        <f>IF(COUNT(C344:L344),AVERAGE(C344:L344)," ")</f>
        <v>95.25</v>
      </c>
      <c r="O344" s="39"/>
    </row>
    <row r="345" spans="1:15" ht="12.75" customHeight="1">
      <c r="A345" s="41" t="s">
        <v>84</v>
      </c>
      <c r="B345" s="18">
        <v>95.1</v>
      </c>
      <c r="C345" s="17">
        <v>95</v>
      </c>
      <c r="D345" s="26">
        <v>92</v>
      </c>
      <c r="E345" s="26">
        <v>96</v>
      </c>
      <c r="F345" s="26">
        <v>94</v>
      </c>
      <c r="G345" s="26">
        <v>97</v>
      </c>
      <c r="H345" s="26">
        <v>94</v>
      </c>
      <c r="I345" s="26">
        <v>94</v>
      </c>
      <c r="J345" s="26">
        <v>93</v>
      </c>
      <c r="K345" s="26"/>
      <c r="L345" s="26"/>
      <c r="M345" s="17">
        <f>SUM(C345:L345)</f>
        <v>755</v>
      </c>
      <c r="N345" s="49">
        <f>IF(COUNT(C345:L345),AVERAGE(C345:L345)," ")</f>
        <v>94.375</v>
      </c>
      <c r="O345" s="39"/>
    </row>
    <row r="346" spans="1:15" ht="12.75" customHeight="1">
      <c r="A346" s="41" t="s">
        <v>85</v>
      </c>
      <c r="B346" s="17">
        <v>91.3</v>
      </c>
      <c r="C346" s="17">
        <v>84</v>
      </c>
      <c r="D346" s="26">
        <v>91</v>
      </c>
      <c r="E346" s="26">
        <v>94</v>
      </c>
      <c r="F346" s="26">
        <v>88</v>
      </c>
      <c r="G346" s="26">
        <v>92</v>
      </c>
      <c r="H346" s="26">
        <v>96</v>
      </c>
      <c r="I346" s="26">
        <v>92</v>
      </c>
      <c r="J346" s="26">
        <v>92</v>
      </c>
      <c r="K346" s="26"/>
      <c r="L346" s="26"/>
      <c r="M346" s="17">
        <f>SUM(C346:L346)</f>
        <v>729</v>
      </c>
      <c r="N346" s="49">
        <f>IF(COUNT(C346:L346),AVERAGE(C346:L346)," ")</f>
        <v>91.125</v>
      </c>
      <c r="O346" s="39"/>
    </row>
    <row r="347" spans="1:15" ht="12.75" customHeight="1">
      <c r="A347" s="16"/>
      <c r="B347" s="18">
        <f aca="true" t="shared" si="46" ref="B347:L347">SUM(B343:B346)</f>
        <v>379.40000000000003</v>
      </c>
      <c r="C347" s="17">
        <f t="shared" si="46"/>
        <v>367</v>
      </c>
      <c r="D347" s="17">
        <f t="shared" si="46"/>
        <v>373</v>
      </c>
      <c r="E347" s="17">
        <f t="shared" si="46"/>
        <v>386</v>
      </c>
      <c r="F347" s="17">
        <f t="shared" si="46"/>
        <v>378</v>
      </c>
      <c r="G347" s="17">
        <f t="shared" si="46"/>
        <v>387</v>
      </c>
      <c r="H347" s="17">
        <f t="shared" si="46"/>
        <v>384</v>
      </c>
      <c r="I347" s="17">
        <f t="shared" si="46"/>
        <v>380</v>
      </c>
      <c r="J347" s="17">
        <f t="shared" si="46"/>
        <v>374</v>
      </c>
      <c r="K347" s="17">
        <f t="shared" si="46"/>
        <v>0</v>
      </c>
      <c r="L347" s="17">
        <f t="shared" si="46"/>
        <v>0</v>
      </c>
      <c r="M347" s="17">
        <f>SUM(C347:L347)</f>
        <v>3029</v>
      </c>
      <c r="N347" s="49"/>
      <c r="O347" s="39"/>
    </row>
    <row r="348" spans="1:15" ht="12.75" customHeight="1">
      <c r="A348" s="29" t="s">
        <v>156</v>
      </c>
      <c r="B348" s="19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49" t="str">
        <f>IF(COUNT(C348:L348),AVERAGE(C348:L348)," ")</f>
        <v> </v>
      </c>
      <c r="O348" s="39"/>
    </row>
    <row r="349" spans="1:15" ht="12.75" customHeight="1">
      <c r="A349" s="16" t="s">
        <v>86</v>
      </c>
      <c r="B349" s="17">
        <v>98.8</v>
      </c>
      <c r="C349" s="17">
        <v>95</v>
      </c>
      <c r="D349" s="17">
        <v>97</v>
      </c>
      <c r="E349" s="17">
        <v>97</v>
      </c>
      <c r="F349" s="17">
        <v>99</v>
      </c>
      <c r="G349" s="17">
        <v>98</v>
      </c>
      <c r="H349" s="17">
        <v>99</v>
      </c>
      <c r="I349" s="17">
        <v>99</v>
      </c>
      <c r="J349" s="17">
        <v>98</v>
      </c>
      <c r="K349" s="17"/>
      <c r="L349" s="17"/>
      <c r="M349" s="17">
        <f>SUM(C349:L349)</f>
        <v>782</v>
      </c>
      <c r="N349" s="49">
        <f>IF(COUNT(C349:L349),AVERAGE(C349:L349)," ")</f>
        <v>97.75</v>
      </c>
      <c r="O349" s="39"/>
    </row>
    <row r="350" spans="1:15" ht="12.75" customHeight="1">
      <c r="A350" s="16" t="s">
        <v>87</v>
      </c>
      <c r="B350" s="18">
        <v>94.7</v>
      </c>
      <c r="C350" s="47">
        <v>95</v>
      </c>
      <c r="D350" s="26">
        <v>94</v>
      </c>
      <c r="E350" s="26">
        <v>91</v>
      </c>
      <c r="F350" s="26">
        <v>91</v>
      </c>
      <c r="G350" s="26">
        <v>88</v>
      </c>
      <c r="H350" s="26">
        <v>92</v>
      </c>
      <c r="I350" s="26">
        <v>94</v>
      </c>
      <c r="J350" s="26">
        <v>94</v>
      </c>
      <c r="K350" s="26"/>
      <c r="L350" s="26"/>
      <c r="M350" s="17">
        <f>SUM(C350:L350)</f>
        <v>739</v>
      </c>
      <c r="N350" s="49">
        <f>IF(COUNT(C350:L350),AVERAGE(C350:L350)," ")</f>
        <v>92.375</v>
      </c>
      <c r="O350" s="39"/>
    </row>
    <row r="351" spans="1:15" ht="12.75" customHeight="1">
      <c r="A351" s="16" t="s">
        <v>88</v>
      </c>
      <c r="B351" s="18">
        <v>92.5</v>
      </c>
      <c r="C351" s="26">
        <v>95</v>
      </c>
      <c r="D351" s="26">
        <v>94</v>
      </c>
      <c r="E351" s="26">
        <v>91</v>
      </c>
      <c r="F351" s="26">
        <v>94</v>
      </c>
      <c r="G351" s="26">
        <v>87</v>
      </c>
      <c r="H351" s="26">
        <v>90</v>
      </c>
      <c r="I351" s="26">
        <v>93</v>
      </c>
      <c r="J351" s="26">
        <v>92</v>
      </c>
      <c r="K351" s="26"/>
      <c r="L351" s="26"/>
      <c r="M351" s="17">
        <f>SUM(C351:L351)</f>
        <v>736</v>
      </c>
      <c r="N351" s="49">
        <f>IF(COUNT(C351:L351),AVERAGE(C351:L351)," ")</f>
        <v>92</v>
      </c>
      <c r="O351" s="39"/>
    </row>
    <row r="352" spans="1:15" ht="12.75" customHeight="1">
      <c r="A352" s="16" t="s">
        <v>89</v>
      </c>
      <c r="B352" s="18">
        <v>91.5</v>
      </c>
      <c r="C352" s="17">
        <v>90</v>
      </c>
      <c r="D352" s="26">
        <v>91</v>
      </c>
      <c r="E352" s="26">
        <v>89</v>
      </c>
      <c r="F352" s="26">
        <v>90</v>
      </c>
      <c r="G352" s="26">
        <v>90</v>
      </c>
      <c r="H352" s="26">
        <v>91</v>
      </c>
      <c r="I352" s="26">
        <v>92</v>
      </c>
      <c r="J352" s="26">
        <v>94</v>
      </c>
      <c r="K352" s="26"/>
      <c r="L352" s="26"/>
      <c r="M352" s="17">
        <f>SUM(C352:L352)</f>
        <v>727</v>
      </c>
      <c r="N352" s="49">
        <f>IF(COUNT(C352:L352),AVERAGE(C352:L352)," ")</f>
        <v>90.875</v>
      </c>
      <c r="O352" s="39"/>
    </row>
    <row r="353" spans="1:15" ht="12.75" customHeight="1">
      <c r="A353" s="27"/>
      <c r="B353" s="17">
        <f aca="true" t="shared" si="47" ref="B353:L353">SUM(B349:B352)</f>
        <v>377.5</v>
      </c>
      <c r="C353" s="17">
        <f t="shared" si="47"/>
        <v>375</v>
      </c>
      <c r="D353" s="17">
        <f t="shared" si="47"/>
        <v>376</v>
      </c>
      <c r="E353" s="17">
        <f t="shared" si="47"/>
        <v>368</v>
      </c>
      <c r="F353" s="17">
        <f t="shared" si="47"/>
        <v>374</v>
      </c>
      <c r="G353" s="17">
        <f t="shared" si="47"/>
        <v>363</v>
      </c>
      <c r="H353" s="17">
        <f t="shared" si="47"/>
        <v>372</v>
      </c>
      <c r="I353" s="17">
        <f t="shared" si="47"/>
        <v>378</v>
      </c>
      <c r="J353" s="17">
        <f t="shared" si="47"/>
        <v>378</v>
      </c>
      <c r="K353" s="17">
        <f t="shared" si="47"/>
        <v>0</v>
      </c>
      <c r="L353" s="17">
        <f t="shared" si="47"/>
        <v>0</v>
      </c>
      <c r="M353" s="17">
        <f>SUM(C353:L353)</f>
        <v>2984</v>
      </c>
      <c r="N353" s="49"/>
      <c r="O353" s="39"/>
    </row>
    <row r="354" spans="1:15" ht="12.75" customHeight="1">
      <c r="A354" s="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39"/>
    </row>
    <row r="355" spans="1:15" ht="12.75" customHeight="1">
      <c r="A355" s="6"/>
      <c r="B355" s="17"/>
      <c r="C355" s="17"/>
      <c r="D355" s="22" t="s">
        <v>7</v>
      </c>
      <c r="E355" s="19" t="s">
        <v>8</v>
      </c>
      <c r="F355" s="19" t="s">
        <v>9</v>
      </c>
      <c r="G355" s="19" t="s">
        <v>10</v>
      </c>
      <c r="H355" s="19" t="s">
        <v>11</v>
      </c>
      <c r="I355" s="19" t="s">
        <v>12</v>
      </c>
      <c r="J355" s="17"/>
      <c r="K355" s="17"/>
      <c r="L355" s="17"/>
      <c r="M355" s="17"/>
      <c r="N355" s="17"/>
      <c r="O355" s="39"/>
    </row>
    <row r="356" spans="1:15" ht="12.75" customHeight="1">
      <c r="A356" s="15" t="str">
        <f>+A336</f>
        <v>Penzance &amp; St. Ives B</v>
      </c>
      <c r="B356" s="17"/>
      <c r="C356" s="17"/>
      <c r="D356" s="26">
        <f>+J321</f>
        <v>8</v>
      </c>
      <c r="E356" s="26">
        <v>7</v>
      </c>
      <c r="F356" s="26">
        <v>0</v>
      </c>
      <c r="G356" s="26">
        <v>1</v>
      </c>
      <c r="H356" s="26">
        <f>+E356*2+F356</f>
        <v>14</v>
      </c>
      <c r="I356" s="26">
        <f>+M341</f>
        <v>3053</v>
      </c>
      <c r="J356" s="17"/>
      <c r="K356" s="17"/>
      <c r="L356" s="17"/>
      <c r="M356" s="17"/>
      <c r="N356" s="17"/>
      <c r="O356" s="39"/>
    </row>
    <row r="357" spans="1:15" ht="12.75" customHeight="1">
      <c r="A357" s="15" t="str">
        <f>+A328</f>
        <v>City of Truro C</v>
      </c>
      <c r="B357" s="17"/>
      <c r="C357" s="17"/>
      <c r="D357" s="26">
        <f>+J321</f>
        <v>8</v>
      </c>
      <c r="E357" s="26">
        <v>4</v>
      </c>
      <c r="F357" s="26">
        <v>1</v>
      </c>
      <c r="G357" s="26">
        <v>3</v>
      </c>
      <c r="H357" s="26">
        <f>+E357*2+F357</f>
        <v>9</v>
      </c>
      <c r="I357" s="26">
        <f>+M335</f>
        <v>3013</v>
      </c>
      <c r="J357" s="17"/>
      <c r="K357" s="17"/>
      <c r="L357" s="17"/>
      <c r="M357" s="17"/>
      <c r="N357" s="17"/>
      <c r="O357" s="39"/>
    </row>
    <row r="358" spans="1:15" ht="12.75" customHeight="1">
      <c r="A358" s="15" t="str">
        <f>+A342</f>
        <v>Falmouth</v>
      </c>
      <c r="B358" s="17"/>
      <c r="C358" s="17"/>
      <c r="D358" s="26">
        <f>+J321</f>
        <v>8</v>
      </c>
      <c r="E358" s="26">
        <v>4</v>
      </c>
      <c r="F358" s="26">
        <v>0</v>
      </c>
      <c r="G358" s="26">
        <v>4</v>
      </c>
      <c r="H358" s="26">
        <f>+E358*2+F358</f>
        <v>8</v>
      </c>
      <c r="I358" s="26">
        <f>+M347</f>
        <v>3029</v>
      </c>
      <c r="J358" s="17"/>
      <c r="K358" s="17"/>
      <c r="L358" s="17"/>
      <c r="M358" s="17"/>
      <c r="N358" s="17"/>
      <c r="O358" s="39"/>
    </row>
    <row r="359" spans="1:15" ht="12.75" customHeight="1">
      <c r="A359" s="15" t="str">
        <f>+A348</f>
        <v>Holmans </v>
      </c>
      <c r="B359" s="17"/>
      <c r="C359" s="17"/>
      <c r="D359" s="26">
        <f>+J321</f>
        <v>8</v>
      </c>
      <c r="E359" s="26">
        <v>0</v>
      </c>
      <c r="F359" s="26">
        <v>1</v>
      </c>
      <c r="G359" s="26">
        <v>7</v>
      </c>
      <c r="H359" s="26">
        <f>+E359*2+F359</f>
        <v>1</v>
      </c>
      <c r="I359" s="26">
        <f>+M353</f>
        <v>2984</v>
      </c>
      <c r="J359" s="17"/>
      <c r="K359" s="17"/>
      <c r="L359" s="17"/>
      <c r="M359" s="17"/>
      <c r="N359" s="17"/>
      <c r="O359" s="39"/>
    </row>
    <row r="360" spans="1:15" ht="12.75" customHeight="1">
      <c r="A360" s="59"/>
      <c r="B360" s="55"/>
      <c r="C360" s="57"/>
      <c r="D360" s="61"/>
      <c r="E360" s="61"/>
      <c r="F360" s="58"/>
      <c r="G360" s="58"/>
      <c r="H360" s="62"/>
      <c r="I360" s="58"/>
      <c r="J360" s="58"/>
      <c r="K360" s="58"/>
      <c r="L360" s="58"/>
      <c r="M360" s="58"/>
      <c r="N360" s="58"/>
      <c r="O360" s="39"/>
    </row>
    <row r="361" spans="10:15" ht="12.75" customHeight="1">
      <c r="J361" s="61"/>
      <c r="K361" s="61"/>
      <c r="L361" s="61"/>
      <c r="M361" s="64"/>
      <c r="N361" s="64"/>
      <c r="O361" s="39"/>
    </row>
    <row r="362" spans="1:15" ht="12.75" customHeight="1">
      <c r="A362" s="8"/>
      <c r="B362" s="8"/>
      <c r="E362" s="48" t="s">
        <v>5</v>
      </c>
      <c r="O362" s="39"/>
    </row>
    <row r="363" spans="1:15" ht="12.75" customHeight="1">
      <c r="A363" s="8"/>
      <c r="B363" s="8"/>
      <c r="F363" s="48" t="s">
        <v>6</v>
      </c>
      <c r="O363" s="39"/>
    </row>
    <row r="364" spans="1:15" ht="12.75" customHeight="1">
      <c r="A364" s="95" t="s">
        <v>149</v>
      </c>
      <c r="E364" s="1"/>
      <c r="G364" s="48" t="s">
        <v>4</v>
      </c>
      <c r="O364" s="39"/>
    </row>
    <row r="365" spans="7:15" ht="12.75" customHeight="1">
      <c r="G365" s="48" t="s">
        <v>40</v>
      </c>
      <c r="O365" s="39"/>
    </row>
    <row r="366" spans="1:15" ht="12.75" customHeight="1">
      <c r="A366" s="39"/>
      <c r="F366" s="48" t="s">
        <v>24</v>
      </c>
      <c r="J366" s="13">
        <v>9</v>
      </c>
      <c r="O366" s="39"/>
    </row>
    <row r="367" spans="4:15" ht="12.75" customHeight="1">
      <c r="D367" s="4"/>
      <c r="E367" s="4"/>
      <c r="F367" s="2"/>
      <c r="O367" s="39"/>
    </row>
    <row r="368" spans="1:15" ht="12.75" customHeight="1">
      <c r="A368" s="2"/>
      <c r="B368" s="2" t="str">
        <f>+A373</f>
        <v>City of Truro C</v>
      </c>
      <c r="C368" s="9"/>
      <c r="D368" s="4"/>
      <c r="E368" s="4"/>
      <c r="F368" s="13">
        <f>+K380</f>
        <v>386</v>
      </c>
      <c r="H368" s="48" t="s">
        <v>141</v>
      </c>
      <c r="J368" s="32" t="str">
        <f>+A381</f>
        <v>Penzance &amp; St. Ives B</v>
      </c>
      <c r="K368" s="11"/>
      <c r="L368" s="7"/>
      <c r="M368" s="7"/>
      <c r="N368" s="13">
        <f>+K386</f>
        <v>383</v>
      </c>
      <c r="O368" s="39"/>
    </row>
    <row r="369" spans="1:15" ht="12.75" customHeight="1">
      <c r="A369" s="2"/>
      <c r="B369" s="2"/>
      <c r="C369" s="10"/>
      <c r="D369" s="4"/>
      <c r="E369" s="4"/>
      <c r="F369" s="2"/>
      <c r="H369" s="10"/>
      <c r="I369" s="2"/>
      <c r="J369" s="2"/>
      <c r="L369" s="2"/>
      <c r="M369" s="2"/>
      <c r="N369" s="2"/>
      <c r="O369" s="39"/>
    </row>
    <row r="370" spans="1:15" ht="12.75" customHeight="1">
      <c r="A370" s="6"/>
      <c r="B370" s="10" t="str">
        <f>+A387</f>
        <v>Falmouth</v>
      </c>
      <c r="D370" s="5"/>
      <c r="E370" s="5"/>
      <c r="F370" s="13">
        <f>+K392</f>
        <v>375</v>
      </c>
      <c r="H370" s="48" t="s">
        <v>141</v>
      </c>
      <c r="J370" s="2" t="str">
        <f>+A393</f>
        <v>Holmans </v>
      </c>
      <c r="L370" s="2"/>
      <c r="M370" s="2"/>
      <c r="N370" s="13">
        <f>+K398</f>
        <v>373</v>
      </c>
      <c r="O370" s="39"/>
    </row>
    <row r="371" spans="1:15" ht="12.75" customHeight="1">
      <c r="A371" s="6"/>
      <c r="B371" s="6"/>
      <c r="C371" s="11"/>
      <c r="D371" s="7"/>
      <c r="E371" s="7"/>
      <c r="F371" s="5"/>
      <c r="G371" s="5"/>
      <c r="H371" s="12"/>
      <c r="I371" s="5"/>
      <c r="J371" s="5"/>
      <c r="K371" s="5"/>
      <c r="L371" s="5"/>
      <c r="M371" s="5"/>
      <c r="N371" s="5"/>
      <c r="O371" s="39"/>
    </row>
    <row r="372" spans="1:15" ht="12.75" customHeight="1">
      <c r="A372" s="6"/>
      <c r="B372" s="4" t="s">
        <v>1</v>
      </c>
      <c r="C372" s="10" t="s">
        <v>3</v>
      </c>
      <c r="D372" s="7"/>
      <c r="E372" s="7"/>
      <c r="F372" s="5"/>
      <c r="G372" s="5"/>
      <c r="H372" s="12"/>
      <c r="I372" s="5"/>
      <c r="J372" s="5"/>
      <c r="K372" s="5"/>
      <c r="L372" s="5"/>
      <c r="M372" s="5"/>
      <c r="N372" s="5"/>
      <c r="O372" s="39"/>
    </row>
    <row r="373" spans="1:15" ht="12.75" customHeight="1">
      <c r="A373" s="2" t="s">
        <v>30</v>
      </c>
      <c r="B373" s="4" t="s">
        <v>0</v>
      </c>
      <c r="C373" s="7">
        <v>1</v>
      </c>
      <c r="D373" s="7">
        <v>2</v>
      </c>
      <c r="E373" s="7">
        <v>3</v>
      </c>
      <c r="F373" s="7">
        <v>4</v>
      </c>
      <c r="G373" s="7">
        <v>5</v>
      </c>
      <c r="H373" s="7">
        <v>6</v>
      </c>
      <c r="I373" s="7">
        <v>7</v>
      </c>
      <c r="J373" s="7">
        <v>8</v>
      </c>
      <c r="K373" s="7">
        <v>9</v>
      </c>
      <c r="L373" s="7">
        <v>10</v>
      </c>
      <c r="M373" s="14" t="s">
        <v>2</v>
      </c>
      <c r="N373" s="14" t="s">
        <v>0</v>
      </c>
      <c r="O373" s="39"/>
    </row>
    <row r="374" spans="1:15" ht="12.75" customHeight="1">
      <c r="A374" s="16" t="s">
        <v>73</v>
      </c>
      <c r="B374" s="18">
        <v>95.4</v>
      </c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>
        <f aca="true" t="shared" si="48" ref="M374:M380">SUM(C374:L374)</f>
        <v>0</v>
      </c>
      <c r="N374" s="18" t="str">
        <f aca="true" t="shared" si="49" ref="N374:N379">IF(COUNT(C374:L374),AVERAGE(C374:L374)," ")</f>
        <v> </v>
      </c>
      <c r="O374" s="39"/>
    </row>
    <row r="375" spans="1:15" ht="12.75" customHeight="1">
      <c r="A375" s="16" t="s">
        <v>74</v>
      </c>
      <c r="B375" s="17">
        <v>95.2</v>
      </c>
      <c r="C375" s="28">
        <v>94</v>
      </c>
      <c r="D375" s="17">
        <v>94</v>
      </c>
      <c r="E375" s="17">
        <v>88</v>
      </c>
      <c r="F375" s="17">
        <v>91</v>
      </c>
      <c r="G375" s="17">
        <v>91</v>
      </c>
      <c r="H375" s="17">
        <v>90</v>
      </c>
      <c r="I375" s="17">
        <v>94</v>
      </c>
      <c r="J375" s="17">
        <v>90</v>
      </c>
      <c r="K375" s="17">
        <v>96</v>
      </c>
      <c r="L375" s="17"/>
      <c r="M375" s="17">
        <f t="shared" si="48"/>
        <v>828</v>
      </c>
      <c r="N375" s="49">
        <f t="shared" si="49"/>
        <v>92</v>
      </c>
      <c r="O375" s="39"/>
    </row>
    <row r="376" spans="1:15" ht="12.75" customHeight="1">
      <c r="A376" s="16" t="s">
        <v>147</v>
      </c>
      <c r="B376" s="18">
        <v>95</v>
      </c>
      <c r="C376" s="17"/>
      <c r="D376" s="26">
        <v>92</v>
      </c>
      <c r="E376" s="26">
        <v>94</v>
      </c>
      <c r="F376" s="26">
        <v>94</v>
      </c>
      <c r="G376" s="26">
        <v>97</v>
      </c>
      <c r="H376" s="26">
        <v>96</v>
      </c>
      <c r="I376" s="26">
        <v>95</v>
      </c>
      <c r="J376" s="26">
        <v>99</v>
      </c>
      <c r="K376" s="26">
        <v>97</v>
      </c>
      <c r="L376" s="26"/>
      <c r="M376" s="17">
        <f t="shared" si="48"/>
        <v>764</v>
      </c>
      <c r="N376" s="49">
        <f t="shared" si="49"/>
        <v>95.5</v>
      </c>
      <c r="O376" s="39"/>
    </row>
    <row r="377" spans="1:15" ht="12.75" customHeight="1">
      <c r="A377" s="16" t="s">
        <v>76</v>
      </c>
      <c r="B377" s="31">
        <v>94.8</v>
      </c>
      <c r="C377" s="17">
        <v>92</v>
      </c>
      <c r="D377" s="26">
        <v>92</v>
      </c>
      <c r="E377" s="26">
        <v>98</v>
      </c>
      <c r="F377" s="26">
        <v>95</v>
      </c>
      <c r="G377" s="26">
        <v>93</v>
      </c>
      <c r="H377" s="26">
        <v>98</v>
      </c>
      <c r="I377" s="26">
        <v>98</v>
      </c>
      <c r="J377" s="26">
        <v>94</v>
      </c>
      <c r="K377" s="26">
        <v>96</v>
      </c>
      <c r="L377" s="26"/>
      <c r="M377" s="17">
        <f t="shared" si="48"/>
        <v>856</v>
      </c>
      <c r="N377" s="49">
        <f t="shared" si="49"/>
        <v>95.11111111111111</v>
      </c>
      <c r="O377" s="39"/>
    </row>
    <row r="378" spans="1:15" ht="12.75" customHeight="1">
      <c r="A378" s="16" t="s">
        <v>94</v>
      </c>
      <c r="B378" s="31">
        <v>94.5</v>
      </c>
      <c r="C378" s="17">
        <v>95</v>
      </c>
      <c r="D378" s="26">
        <v>98</v>
      </c>
      <c r="E378" s="26">
        <v>95</v>
      </c>
      <c r="F378" s="26">
        <v>97</v>
      </c>
      <c r="G378" s="26">
        <v>94</v>
      </c>
      <c r="H378" s="26">
        <v>93</v>
      </c>
      <c r="I378" s="91">
        <v>93</v>
      </c>
      <c r="J378" s="26">
        <v>95</v>
      </c>
      <c r="K378" s="26">
        <v>97</v>
      </c>
      <c r="L378" s="26"/>
      <c r="M378" s="17">
        <f t="shared" si="48"/>
        <v>857</v>
      </c>
      <c r="N378" s="49">
        <f t="shared" si="49"/>
        <v>95.22222222222223</v>
      </c>
      <c r="O378" s="39"/>
    </row>
    <row r="379" spans="1:15" ht="12.75" customHeight="1">
      <c r="A379" s="16" t="s">
        <v>142</v>
      </c>
      <c r="B379" s="31">
        <v>87.5</v>
      </c>
      <c r="C379" s="17">
        <v>94</v>
      </c>
      <c r="D379" s="26"/>
      <c r="E379" s="26"/>
      <c r="F379" s="26"/>
      <c r="G379" s="26"/>
      <c r="H379" s="26"/>
      <c r="I379" s="26"/>
      <c r="J379" s="26"/>
      <c r="K379" s="26"/>
      <c r="L379" s="26"/>
      <c r="M379" s="17">
        <f t="shared" si="48"/>
        <v>94</v>
      </c>
      <c r="N379" s="49">
        <f t="shared" si="49"/>
        <v>94</v>
      </c>
      <c r="O379" s="39"/>
    </row>
    <row r="380" spans="1:15" ht="12.75" customHeight="1">
      <c r="A380" s="16"/>
      <c r="B380" s="18">
        <f aca="true" t="shared" si="50" ref="B380:L380">SUM(B374:B379)</f>
        <v>562.4000000000001</v>
      </c>
      <c r="C380" s="17">
        <f t="shared" si="50"/>
        <v>375</v>
      </c>
      <c r="D380" s="17">
        <f t="shared" si="50"/>
        <v>376</v>
      </c>
      <c r="E380" s="17">
        <f t="shared" si="50"/>
        <v>375</v>
      </c>
      <c r="F380" s="17">
        <f t="shared" si="50"/>
        <v>377</v>
      </c>
      <c r="G380" s="17">
        <f t="shared" si="50"/>
        <v>375</v>
      </c>
      <c r="H380" s="17">
        <f t="shared" si="50"/>
        <v>377</v>
      </c>
      <c r="I380" s="17">
        <f t="shared" si="50"/>
        <v>380</v>
      </c>
      <c r="J380" s="17">
        <f t="shared" si="50"/>
        <v>378</v>
      </c>
      <c r="K380" s="17">
        <f t="shared" si="50"/>
        <v>386</v>
      </c>
      <c r="L380" s="17">
        <f t="shared" si="50"/>
        <v>0</v>
      </c>
      <c r="M380" s="17">
        <f t="shared" si="48"/>
        <v>3399</v>
      </c>
      <c r="N380" s="49"/>
      <c r="O380" s="39"/>
    </row>
    <row r="381" spans="1:15" ht="12.75" customHeight="1">
      <c r="A381" s="29" t="s">
        <v>13</v>
      </c>
      <c r="B381" s="19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49" t="str">
        <f>IF(COUNT(C381:L381),AVERAGE(C381:L381)," ")</f>
        <v> </v>
      </c>
      <c r="O381" s="39"/>
    </row>
    <row r="382" spans="1:15" ht="12.75" customHeight="1">
      <c r="A382" s="41" t="s">
        <v>77</v>
      </c>
      <c r="B382" s="36">
        <v>96.4</v>
      </c>
      <c r="C382" s="35">
        <v>96</v>
      </c>
      <c r="D382" s="17">
        <v>98</v>
      </c>
      <c r="E382" s="17">
        <v>99</v>
      </c>
      <c r="F382" s="17">
        <v>95</v>
      </c>
      <c r="G382" s="17">
        <v>95</v>
      </c>
      <c r="H382" s="17">
        <v>98</v>
      </c>
      <c r="I382" s="17">
        <v>93</v>
      </c>
      <c r="J382" s="17">
        <v>96</v>
      </c>
      <c r="K382" s="17">
        <v>97</v>
      </c>
      <c r="L382" s="17"/>
      <c r="M382" s="17">
        <f>SUM(C382:L382)</f>
        <v>867</v>
      </c>
      <c r="N382" s="49">
        <f>IF(COUNT(C382:L382),AVERAGE(C382:L382)," ")</f>
        <v>96.33333333333333</v>
      </c>
      <c r="O382" s="39"/>
    </row>
    <row r="383" spans="1:15" ht="12.75" customHeight="1">
      <c r="A383" s="41" t="s">
        <v>78</v>
      </c>
      <c r="B383" s="36">
        <v>95.3</v>
      </c>
      <c r="C383" s="35">
        <v>95</v>
      </c>
      <c r="D383" s="17">
        <v>96</v>
      </c>
      <c r="E383" s="17">
        <v>98</v>
      </c>
      <c r="F383" s="17">
        <v>98</v>
      </c>
      <c r="G383" s="17">
        <v>98</v>
      </c>
      <c r="H383" s="17">
        <v>96</v>
      </c>
      <c r="I383" s="17">
        <v>94</v>
      </c>
      <c r="J383" s="17">
        <v>96</v>
      </c>
      <c r="K383" s="17">
        <v>96</v>
      </c>
      <c r="L383" s="17"/>
      <c r="M383" s="17">
        <f>SUM(C383:L383)</f>
        <v>867</v>
      </c>
      <c r="N383" s="49">
        <f>IF(COUNT(C383:L383),AVERAGE(C383:L383)," ")</f>
        <v>96.33333333333333</v>
      </c>
      <c r="O383" s="39"/>
    </row>
    <row r="384" spans="1:15" ht="12.75" customHeight="1">
      <c r="A384" s="41" t="s">
        <v>79</v>
      </c>
      <c r="B384" s="36">
        <v>95.1</v>
      </c>
      <c r="C384" s="35">
        <v>96</v>
      </c>
      <c r="D384" s="26">
        <v>98</v>
      </c>
      <c r="E384" s="26">
        <v>95</v>
      </c>
      <c r="F384" s="26">
        <v>93</v>
      </c>
      <c r="G384" s="26">
        <v>90</v>
      </c>
      <c r="H384" s="26">
        <v>97</v>
      </c>
      <c r="I384" s="26">
        <v>96</v>
      </c>
      <c r="J384" s="26">
        <v>97</v>
      </c>
      <c r="K384" s="33">
        <v>100</v>
      </c>
      <c r="L384" s="26"/>
      <c r="M384" s="17">
        <f>SUM(C384:L384)</f>
        <v>862</v>
      </c>
      <c r="N384" s="49">
        <f>IF(COUNT(C384:L384),AVERAGE(C384:L384)," ")</f>
        <v>95.77777777777777</v>
      </c>
      <c r="O384" s="39"/>
    </row>
    <row r="385" spans="1:15" ht="12.75" customHeight="1">
      <c r="A385" s="41" t="s">
        <v>80</v>
      </c>
      <c r="B385" s="36">
        <v>92.9</v>
      </c>
      <c r="C385" s="35">
        <v>98</v>
      </c>
      <c r="D385" s="26">
        <v>89</v>
      </c>
      <c r="E385" s="26">
        <v>93</v>
      </c>
      <c r="F385" s="26">
        <v>93</v>
      </c>
      <c r="G385" s="26">
        <v>93</v>
      </c>
      <c r="H385" s="26">
        <v>92</v>
      </c>
      <c r="I385" s="26">
        <v>95</v>
      </c>
      <c r="J385" s="26">
        <v>97</v>
      </c>
      <c r="K385" s="26">
        <v>90</v>
      </c>
      <c r="L385" s="26"/>
      <c r="M385" s="17">
        <f>SUM(C385:L385)</f>
        <v>840</v>
      </c>
      <c r="N385" s="49">
        <f>IF(COUNT(C385:L385),AVERAGE(C385:L385)," ")</f>
        <v>93.33333333333333</v>
      </c>
      <c r="O385" s="39"/>
    </row>
    <row r="386" spans="1:15" ht="12.75" customHeight="1">
      <c r="A386" s="23"/>
      <c r="B386" s="31">
        <f aca="true" t="shared" si="51" ref="B386:L386">SUM(B382:B385)</f>
        <v>379.69999999999993</v>
      </c>
      <c r="C386" s="17">
        <f t="shared" si="51"/>
        <v>385</v>
      </c>
      <c r="D386" s="17">
        <f t="shared" si="51"/>
        <v>381</v>
      </c>
      <c r="E386" s="17">
        <f t="shared" si="51"/>
        <v>385</v>
      </c>
      <c r="F386" s="17">
        <f t="shared" si="51"/>
        <v>379</v>
      </c>
      <c r="G386" s="17">
        <f t="shared" si="51"/>
        <v>376</v>
      </c>
      <c r="H386" s="17">
        <f t="shared" si="51"/>
        <v>383</v>
      </c>
      <c r="I386" s="17">
        <f t="shared" si="51"/>
        <v>378</v>
      </c>
      <c r="J386" s="17">
        <f t="shared" si="51"/>
        <v>386</v>
      </c>
      <c r="K386" s="17">
        <f t="shared" si="51"/>
        <v>383</v>
      </c>
      <c r="L386" s="17">
        <f t="shared" si="51"/>
        <v>0</v>
      </c>
      <c r="M386" s="17">
        <f>SUM(C386:L386)</f>
        <v>3436</v>
      </c>
      <c r="N386" s="49"/>
      <c r="O386" s="39"/>
    </row>
    <row r="387" spans="1:15" ht="12.75" customHeight="1">
      <c r="A387" s="29" t="s">
        <v>81</v>
      </c>
      <c r="B387" s="19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49" t="str">
        <f>IF(COUNT(C387:L387),AVERAGE(C387:L387)," ")</f>
        <v> </v>
      </c>
      <c r="O387" s="39"/>
    </row>
    <row r="388" spans="1:15" ht="12.75" customHeight="1">
      <c r="A388" s="41" t="s">
        <v>82</v>
      </c>
      <c r="B388" s="18">
        <v>96.9</v>
      </c>
      <c r="C388" s="17">
        <v>97</v>
      </c>
      <c r="D388" s="17">
        <v>97</v>
      </c>
      <c r="E388" s="17">
        <v>99</v>
      </c>
      <c r="F388" s="17">
        <v>99</v>
      </c>
      <c r="G388" s="13">
        <v>100</v>
      </c>
      <c r="H388" s="17">
        <v>98</v>
      </c>
      <c r="I388" s="17">
        <v>97</v>
      </c>
      <c r="J388" s="17">
        <v>96</v>
      </c>
      <c r="K388" s="17">
        <v>96</v>
      </c>
      <c r="L388" s="17"/>
      <c r="M388" s="17">
        <f>SUM(C388:L388)</f>
        <v>879</v>
      </c>
      <c r="N388" s="49">
        <f>IF(COUNT(C388:L388),AVERAGE(C388:L388)," ")</f>
        <v>97.66666666666667</v>
      </c>
      <c r="O388" s="39"/>
    </row>
    <row r="389" spans="1:15" ht="12.75" customHeight="1">
      <c r="A389" s="41" t="s">
        <v>83</v>
      </c>
      <c r="B389" s="17">
        <v>96.1</v>
      </c>
      <c r="C389" s="28">
        <v>91</v>
      </c>
      <c r="D389" s="17">
        <v>93</v>
      </c>
      <c r="E389" s="17">
        <v>97</v>
      </c>
      <c r="F389" s="17">
        <v>97</v>
      </c>
      <c r="G389" s="17">
        <v>98</v>
      </c>
      <c r="H389" s="17">
        <v>96</v>
      </c>
      <c r="I389" s="17">
        <v>97</v>
      </c>
      <c r="J389" s="17">
        <v>93</v>
      </c>
      <c r="K389" s="17">
        <v>91</v>
      </c>
      <c r="L389" s="17"/>
      <c r="M389" s="17">
        <f>SUM(C389:L389)</f>
        <v>853</v>
      </c>
      <c r="N389" s="49">
        <f>IF(COUNT(C389:L389),AVERAGE(C389:L389)," ")</f>
        <v>94.77777777777777</v>
      </c>
      <c r="O389" s="39"/>
    </row>
    <row r="390" spans="1:15" ht="12.75" customHeight="1">
      <c r="A390" s="41" t="s">
        <v>84</v>
      </c>
      <c r="B390" s="18">
        <v>95.1</v>
      </c>
      <c r="C390" s="17">
        <v>95</v>
      </c>
      <c r="D390" s="26">
        <v>92</v>
      </c>
      <c r="E390" s="26">
        <v>96</v>
      </c>
      <c r="F390" s="26">
        <v>94</v>
      </c>
      <c r="G390" s="26">
        <v>97</v>
      </c>
      <c r="H390" s="26">
        <v>94</v>
      </c>
      <c r="I390" s="26">
        <v>94</v>
      </c>
      <c r="J390" s="26">
        <v>93</v>
      </c>
      <c r="K390" s="26">
        <v>94</v>
      </c>
      <c r="L390" s="26"/>
      <c r="M390" s="17">
        <f>SUM(C390:L390)</f>
        <v>849</v>
      </c>
      <c r="N390" s="49">
        <f>IF(COUNT(C390:L390),AVERAGE(C390:L390)," ")</f>
        <v>94.33333333333333</v>
      </c>
      <c r="O390" s="39"/>
    </row>
    <row r="391" spans="1:15" ht="12.75" customHeight="1">
      <c r="A391" s="41" t="s">
        <v>85</v>
      </c>
      <c r="B391" s="17">
        <v>91.3</v>
      </c>
      <c r="C391" s="17">
        <v>84</v>
      </c>
      <c r="D391" s="26">
        <v>91</v>
      </c>
      <c r="E391" s="26">
        <v>94</v>
      </c>
      <c r="F391" s="26">
        <v>88</v>
      </c>
      <c r="G391" s="26">
        <v>92</v>
      </c>
      <c r="H391" s="26">
        <v>96</v>
      </c>
      <c r="I391" s="26">
        <v>92</v>
      </c>
      <c r="J391" s="26">
        <v>92</v>
      </c>
      <c r="K391" s="91">
        <v>94</v>
      </c>
      <c r="L391" s="26"/>
      <c r="M391" s="17">
        <f>SUM(C391:L391)</f>
        <v>823</v>
      </c>
      <c r="N391" s="49">
        <f>IF(COUNT(C391:L391),AVERAGE(C391:L391)," ")</f>
        <v>91.44444444444444</v>
      </c>
      <c r="O391" s="39"/>
    </row>
    <row r="392" spans="1:15" ht="12.75" customHeight="1">
      <c r="A392" s="16"/>
      <c r="B392" s="18">
        <f aca="true" t="shared" si="52" ref="B392:L392">SUM(B388:B391)</f>
        <v>379.40000000000003</v>
      </c>
      <c r="C392" s="17">
        <f t="shared" si="52"/>
        <v>367</v>
      </c>
      <c r="D392" s="17">
        <f t="shared" si="52"/>
        <v>373</v>
      </c>
      <c r="E392" s="17">
        <f t="shared" si="52"/>
        <v>386</v>
      </c>
      <c r="F392" s="17">
        <f t="shared" si="52"/>
        <v>378</v>
      </c>
      <c r="G392" s="17">
        <f t="shared" si="52"/>
        <v>387</v>
      </c>
      <c r="H392" s="17">
        <f t="shared" si="52"/>
        <v>384</v>
      </c>
      <c r="I392" s="17">
        <f t="shared" si="52"/>
        <v>380</v>
      </c>
      <c r="J392" s="17">
        <f t="shared" si="52"/>
        <v>374</v>
      </c>
      <c r="K392" s="17">
        <f t="shared" si="52"/>
        <v>375</v>
      </c>
      <c r="L392" s="17">
        <f t="shared" si="52"/>
        <v>0</v>
      </c>
      <c r="M392" s="17">
        <f>SUM(C392:L392)</f>
        <v>3404</v>
      </c>
      <c r="N392" s="49"/>
      <c r="O392" s="39"/>
    </row>
    <row r="393" spans="1:15" ht="12.75" customHeight="1">
      <c r="A393" s="29" t="s">
        <v>156</v>
      </c>
      <c r="B393" s="19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49" t="str">
        <f>IF(COUNT(C393:L393),AVERAGE(C393:L393)," ")</f>
        <v> </v>
      </c>
      <c r="O393" s="39"/>
    </row>
    <row r="394" spans="1:15" ht="12.75" customHeight="1">
      <c r="A394" s="16" t="s">
        <v>86</v>
      </c>
      <c r="B394" s="17">
        <v>98.8</v>
      </c>
      <c r="C394" s="17">
        <v>95</v>
      </c>
      <c r="D394" s="17">
        <v>97</v>
      </c>
      <c r="E394" s="17">
        <v>97</v>
      </c>
      <c r="F394" s="17">
        <v>99</v>
      </c>
      <c r="G394" s="17">
        <v>98</v>
      </c>
      <c r="H394" s="17">
        <v>99</v>
      </c>
      <c r="I394" s="17">
        <v>99</v>
      </c>
      <c r="J394" s="17">
        <v>98</v>
      </c>
      <c r="K394" s="17">
        <v>95</v>
      </c>
      <c r="L394" s="17"/>
      <c r="M394" s="17">
        <f>SUM(C394:L394)</f>
        <v>877</v>
      </c>
      <c r="N394" s="49">
        <f>IF(COUNT(C394:L394),AVERAGE(C394:L394)," ")</f>
        <v>97.44444444444444</v>
      </c>
      <c r="O394" s="39"/>
    </row>
    <row r="395" spans="1:15" ht="12.75" customHeight="1">
      <c r="A395" s="16" t="s">
        <v>87</v>
      </c>
      <c r="B395" s="18">
        <v>94.7</v>
      </c>
      <c r="C395" s="47">
        <v>95</v>
      </c>
      <c r="D395" s="26">
        <v>94</v>
      </c>
      <c r="E395" s="26">
        <v>91</v>
      </c>
      <c r="F395" s="26">
        <v>91</v>
      </c>
      <c r="G395" s="26">
        <v>88</v>
      </c>
      <c r="H395" s="26">
        <v>92</v>
      </c>
      <c r="I395" s="26">
        <v>94</v>
      </c>
      <c r="J395" s="26">
        <v>94</v>
      </c>
      <c r="K395" s="26">
        <v>90</v>
      </c>
      <c r="L395" s="26"/>
      <c r="M395" s="17">
        <f>SUM(C395:L395)</f>
        <v>829</v>
      </c>
      <c r="N395" s="49">
        <f>IF(COUNT(C395:L395),AVERAGE(C395:L395)," ")</f>
        <v>92.11111111111111</v>
      </c>
      <c r="O395" s="39"/>
    </row>
    <row r="396" spans="1:15" ht="12.75" customHeight="1">
      <c r="A396" s="16" t="s">
        <v>88</v>
      </c>
      <c r="B396" s="18">
        <v>92.5</v>
      </c>
      <c r="C396" s="26">
        <v>95</v>
      </c>
      <c r="D396" s="26">
        <v>94</v>
      </c>
      <c r="E396" s="26">
        <v>91</v>
      </c>
      <c r="F396" s="26">
        <v>94</v>
      </c>
      <c r="G396" s="26">
        <v>87</v>
      </c>
      <c r="H396" s="26">
        <v>90</v>
      </c>
      <c r="I396" s="26">
        <v>93</v>
      </c>
      <c r="J396" s="26">
        <v>92</v>
      </c>
      <c r="K396" s="26">
        <v>96</v>
      </c>
      <c r="L396" s="26"/>
      <c r="M396" s="17">
        <f>SUM(C396:L396)</f>
        <v>832</v>
      </c>
      <c r="N396" s="49">
        <f>IF(COUNT(C396:L396),AVERAGE(C396:L396)," ")</f>
        <v>92.44444444444444</v>
      </c>
      <c r="O396" s="39"/>
    </row>
    <row r="397" spans="1:15" ht="12.75" customHeight="1">
      <c r="A397" s="16" t="s">
        <v>89</v>
      </c>
      <c r="B397" s="18">
        <v>91.5</v>
      </c>
      <c r="C397" s="17">
        <v>90</v>
      </c>
      <c r="D397" s="26">
        <v>91</v>
      </c>
      <c r="E397" s="26">
        <v>89</v>
      </c>
      <c r="F397" s="26">
        <v>90</v>
      </c>
      <c r="G397" s="26">
        <v>90</v>
      </c>
      <c r="H397" s="26">
        <v>91</v>
      </c>
      <c r="I397" s="26">
        <v>92</v>
      </c>
      <c r="J397" s="26">
        <v>94</v>
      </c>
      <c r="K397" s="26">
        <v>92</v>
      </c>
      <c r="L397" s="26"/>
      <c r="M397" s="17">
        <f>SUM(C397:L397)</f>
        <v>819</v>
      </c>
      <c r="N397" s="49">
        <f>IF(COUNT(C397:L397),AVERAGE(C397:L397)," ")</f>
        <v>91</v>
      </c>
      <c r="O397" s="39"/>
    </row>
    <row r="398" spans="1:15" ht="12.75" customHeight="1">
      <c r="A398" s="27"/>
      <c r="B398" s="17">
        <f aca="true" t="shared" si="53" ref="B398:L398">SUM(B394:B397)</f>
        <v>377.5</v>
      </c>
      <c r="C398" s="17">
        <f t="shared" si="53"/>
        <v>375</v>
      </c>
      <c r="D398" s="17">
        <f t="shared" si="53"/>
        <v>376</v>
      </c>
      <c r="E398" s="17">
        <f t="shared" si="53"/>
        <v>368</v>
      </c>
      <c r="F398" s="17">
        <f t="shared" si="53"/>
        <v>374</v>
      </c>
      <c r="G398" s="17">
        <f t="shared" si="53"/>
        <v>363</v>
      </c>
      <c r="H398" s="17">
        <f t="shared" si="53"/>
        <v>372</v>
      </c>
      <c r="I398" s="17">
        <f t="shared" si="53"/>
        <v>378</v>
      </c>
      <c r="J398" s="17">
        <f t="shared" si="53"/>
        <v>378</v>
      </c>
      <c r="K398" s="17">
        <f t="shared" si="53"/>
        <v>373</v>
      </c>
      <c r="L398" s="17">
        <f t="shared" si="53"/>
        <v>0</v>
      </c>
      <c r="M398" s="17">
        <f>SUM(C398:L398)</f>
        <v>3357</v>
      </c>
      <c r="N398" s="49"/>
      <c r="O398" s="39"/>
    </row>
    <row r="399" spans="1:15" ht="12.75" customHeight="1">
      <c r="A399" s="6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39"/>
    </row>
    <row r="400" spans="1:15" ht="12.75" customHeight="1">
      <c r="A400" s="6"/>
      <c r="B400" s="17"/>
      <c r="C400" s="17"/>
      <c r="D400" s="22" t="s">
        <v>7</v>
      </c>
      <c r="E400" s="19" t="s">
        <v>8</v>
      </c>
      <c r="F400" s="19" t="s">
        <v>9</v>
      </c>
      <c r="G400" s="19" t="s">
        <v>10</v>
      </c>
      <c r="H400" s="19" t="s">
        <v>11</v>
      </c>
      <c r="I400" s="19" t="s">
        <v>12</v>
      </c>
      <c r="J400" s="17"/>
      <c r="K400" s="17"/>
      <c r="L400" s="17"/>
      <c r="M400" s="17"/>
      <c r="N400" s="17"/>
      <c r="O400" s="39"/>
    </row>
    <row r="401" spans="1:16" ht="12.75" customHeight="1">
      <c r="A401" s="15" t="str">
        <f>+A381</f>
        <v>Penzance &amp; St. Ives B</v>
      </c>
      <c r="B401" s="17"/>
      <c r="C401" s="17"/>
      <c r="D401" s="26">
        <f>+J366</f>
        <v>9</v>
      </c>
      <c r="E401" s="26">
        <v>7</v>
      </c>
      <c r="F401" s="26">
        <v>0</v>
      </c>
      <c r="G401" s="26">
        <v>2</v>
      </c>
      <c r="H401" s="26">
        <f>+E401*2+F401</f>
        <v>14</v>
      </c>
      <c r="I401" s="26">
        <f>+M386</f>
        <v>3436</v>
      </c>
      <c r="J401" s="17"/>
      <c r="K401" s="17"/>
      <c r="L401" s="17"/>
      <c r="M401" s="17"/>
      <c r="N401" s="17"/>
      <c r="O401" s="39"/>
      <c r="P401" s="19"/>
    </row>
    <row r="402" spans="1:15" ht="12.75" customHeight="1">
      <c r="A402" s="15" t="str">
        <f>+A373</f>
        <v>City of Truro C</v>
      </c>
      <c r="B402" s="17"/>
      <c r="C402" s="17"/>
      <c r="D402" s="26">
        <f>+J366</f>
        <v>9</v>
      </c>
      <c r="E402" s="26">
        <v>5</v>
      </c>
      <c r="F402" s="26">
        <v>1</v>
      </c>
      <c r="G402" s="26">
        <v>3</v>
      </c>
      <c r="H402" s="26">
        <f>+E402*2+F402</f>
        <v>11</v>
      </c>
      <c r="I402" s="26">
        <f>+M380</f>
        <v>3399</v>
      </c>
      <c r="J402" s="17"/>
      <c r="K402" s="17"/>
      <c r="L402" s="17"/>
      <c r="M402" s="17"/>
      <c r="N402" s="17"/>
      <c r="O402" s="39"/>
    </row>
    <row r="403" spans="1:15" ht="12.75" customHeight="1">
      <c r="A403" s="15" t="str">
        <f>+A387</f>
        <v>Falmouth</v>
      </c>
      <c r="B403" s="17"/>
      <c r="C403" s="17"/>
      <c r="D403" s="26">
        <f>+J366</f>
        <v>9</v>
      </c>
      <c r="E403" s="26">
        <v>5</v>
      </c>
      <c r="F403" s="26">
        <v>0</v>
      </c>
      <c r="G403" s="26">
        <v>4</v>
      </c>
      <c r="H403" s="26">
        <f>+E403*2+F403</f>
        <v>10</v>
      </c>
      <c r="I403" s="26">
        <f>+M392</f>
        <v>3404</v>
      </c>
      <c r="J403" s="17"/>
      <c r="K403" s="17"/>
      <c r="L403" s="17"/>
      <c r="M403" s="17"/>
      <c r="N403" s="17"/>
      <c r="O403" s="39"/>
    </row>
    <row r="404" spans="1:15" ht="12.75" customHeight="1">
      <c r="A404" s="15" t="str">
        <f>+A393</f>
        <v>Holmans </v>
      </c>
      <c r="B404" s="17"/>
      <c r="C404" s="17"/>
      <c r="D404" s="26">
        <f>+J366</f>
        <v>9</v>
      </c>
      <c r="E404" s="26">
        <v>0</v>
      </c>
      <c r="F404" s="26">
        <v>1</v>
      </c>
      <c r="G404" s="26">
        <v>8</v>
      </c>
      <c r="H404" s="26">
        <f>+E404*2+F404</f>
        <v>1</v>
      </c>
      <c r="I404" s="26">
        <f>+M398</f>
        <v>3357</v>
      </c>
      <c r="J404" s="17"/>
      <c r="K404" s="17"/>
      <c r="L404" s="17"/>
      <c r="M404" s="17"/>
      <c r="N404" s="17"/>
      <c r="O404" s="39"/>
    </row>
    <row r="405" spans="10:15" ht="12.75" customHeight="1">
      <c r="J405" s="58"/>
      <c r="K405" s="58"/>
      <c r="L405" s="58"/>
      <c r="M405" s="58"/>
      <c r="N405" s="58"/>
      <c r="O405" s="39"/>
    </row>
    <row r="406" spans="10:15" ht="12.75" customHeight="1">
      <c r="J406" s="61"/>
      <c r="K406" s="61"/>
      <c r="L406" s="61"/>
      <c r="M406" s="64"/>
      <c r="N406" s="64"/>
      <c r="O406" s="39"/>
    </row>
    <row r="407" spans="1:15" ht="12.75" customHeight="1">
      <c r="A407" s="8"/>
      <c r="B407" s="8"/>
      <c r="E407" s="48" t="s">
        <v>5</v>
      </c>
      <c r="O407" s="39"/>
    </row>
    <row r="408" spans="1:15" ht="12.75" customHeight="1">
      <c r="A408" s="8"/>
      <c r="B408" s="8"/>
      <c r="F408" s="48" t="s">
        <v>6</v>
      </c>
      <c r="O408" s="39"/>
    </row>
    <row r="409" spans="1:15" ht="12.75" customHeight="1">
      <c r="A409" s="95" t="s">
        <v>149</v>
      </c>
      <c r="E409" s="1"/>
      <c r="G409" s="48" t="s">
        <v>4</v>
      </c>
      <c r="O409" s="39"/>
    </row>
    <row r="410" spans="7:15" ht="12.75" customHeight="1">
      <c r="G410" s="48" t="s">
        <v>40</v>
      </c>
      <c r="O410" s="39"/>
    </row>
    <row r="411" spans="1:16" ht="12.75" customHeight="1">
      <c r="A411" s="39"/>
      <c r="F411" s="48" t="s">
        <v>24</v>
      </c>
      <c r="J411" s="13">
        <v>10</v>
      </c>
      <c r="O411" s="39"/>
      <c r="P411" s="13"/>
    </row>
    <row r="412" spans="4:15" ht="12.75" customHeight="1">
      <c r="D412" s="4"/>
      <c r="E412" s="4"/>
      <c r="F412" s="2"/>
      <c r="H412" s="10" t="s">
        <v>157</v>
      </c>
      <c r="O412" s="39"/>
    </row>
    <row r="413" spans="1:15" ht="12.75" customHeight="1">
      <c r="A413" s="2"/>
      <c r="B413" s="32" t="str">
        <f>+A426</f>
        <v>Penzance &amp; St. Ives B</v>
      </c>
      <c r="C413" s="11"/>
      <c r="D413" s="7"/>
      <c r="E413" s="7"/>
      <c r="F413" s="13">
        <f>+L431</f>
        <v>389</v>
      </c>
      <c r="H413" s="13">
        <v>3</v>
      </c>
      <c r="O413" s="13"/>
    </row>
    <row r="414" spans="1:15" ht="12.75" customHeight="1">
      <c r="A414" s="2"/>
      <c r="B414" s="2" t="str">
        <f>+A438</f>
        <v>Holmans </v>
      </c>
      <c r="D414" s="2"/>
      <c r="E414" s="2"/>
      <c r="F414" s="13">
        <f>+L443</f>
        <v>381</v>
      </c>
      <c r="G414" s="5"/>
      <c r="H414" s="13">
        <v>2</v>
      </c>
      <c r="I414" s="2"/>
      <c r="J414" s="2"/>
      <c r="L414" s="2"/>
      <c r="M414" s="2"/>
      <c r="N414" s="2"/>
      <c r="O414" s="39"/>
    </row>
    <row r="415" spans="1:15" ht="12.75" customHeight="1">
      <c r="A415" s="6"/>
      <c r="B415" s="2" t="str">
        <f>+A418</f>
        <v>City of Truro C</v>
      </c>
      <c r="C415" s="9"/>
      <c r="D415" s="4"/>
      <c r="E415" s="4"/>
      <c r="F415" s="13">
        <f>+L425</f>
        <v>378</v>
      </c>
      <c r="H415" s="13">
        <v>1</v>
      </c>
      <c r="O415" s="39"/>
    </row>
    <row r="416" spans="1:15" ht="12.75" customHeight="1">
      <c r="A416" s="6"/>
      <c r="B416" s="10" t="str">
        <f>+A432</f>
        <v>Falmouth</v>
      </c>
      <c r="D416" s="5"/>
      <c r="E416" s="5"/>
      <c r="F416" s="13">
        <f>+L437</f>
        <v>377</v>
      </c>
      <c r="I416" s="5"/>
      <c r="J416" s="5"/>
      <c r="K416" s="5"/>
      <c r="L416" s="5"/>
      <c r="M416" s="5"/>
      <c r="N416" s="5"/>
      <c r="O416" s="39"/>
    </row>
    <row r="417" spans="1:15" ht="12.75" customHeight="1">
      <c r="A417" s="6"/>
      <c r="B417" s="4" t="s">
        <v>1</v>
      </c>
      <c r="C417" s="10" t="s">
        <v>3</v>
      </c>
      <c r="D417" s="7"/>
      <c r="E417" s="7"/>
      <c r="F417" s="5"/>
      <c r="G417" s="5"/>
      <c r="H417" s="12"/>
      <c r="I417" s="5"/>
      <c r="J417" s="5"/>
      <c r="K417" s="5"/>
      <c r="L417" s="5"/>
      <c r="M417" s="5"/>
      <c r="N417" s="5"/>
      <c r="O417" s="39"/>
    </row>
    <row r="418" spans="1:15" ht="12.75" customHeight="1">
      <c r="A418" s="2" t="s">
        <v>30</v>
      </c>
      <c r="B418" s="4" t="s">
        <v>0</v>
      </c>
      <c r="C418" s="7">
        <v>1</v>
      </c>
      <c r="D418" s="7">
        <v>2</v>
      </c>
      <c r="E418" s="7">
        <v>3</v>
      </c>
      <c r="F418" s="7">
        <v>4</v>
      </c>
      <c r="G418" s="7">
        <v>5</v>
      </c>
      <c r="H418" s="7">
        <v>6</v>
      </c>
      <c r="I418" s="7">
        <v>7</v>
      </c>
      <c r="J418" s="7">
        <v>8</v>
      </c>
      <c r="K418" s="7">
        <v>9</v>
      </c>
      <c r="L418" s="7">
        <v>10</v>
      </c>
      <c r="M418" s="14" t="s">
        <v>2</v>
      </c>
      <c r="N418" s="14" t="s">
        <v>0</v>
      </c>
      <c r="O418" s="39"/>
    </row>
    <row r="419" spans="1:15" ht="12.75" customHeight="1">
      <c r="A419" s="16" t="s">
        <v>73</v>
      </c>
      <c r="B419" s="18">
        <v>95.4</v>
      </c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>
        <f aca="true" t="shared" si="54" ref="M419:M425">SUM(C419:L419)</f>
        <v>0</v>
      </c>
      <c r="N419" s="18" t="str">
        <f aca="true" t="shared" si="55" ref="N419:N424">IF(COUNT(C419:L419),AVERAGE(C419:L419)," ")</f>
        <v> </v>
      </c>
      <c r="O419" s="39"/>
    </row>
    <row r="420" spans="1:15" ht="12.75" customHeight="1">
      <c r="A420" s="16" t="s">
        <v>74</v>
      </c>
      <c r="B420" s="17">
        <v>95.2</v>
      </c>
      <c r="C420" s="28">
        <v>94</v>
      </c>
      <c r="D420" s="17">
        <v>94</v>
      </c>
      <c r="E420" s="17">
        <v>88</v>
      </c>
      <c r="F420" s="17">
        <v>91</v>
      </c>
      <c r="G420" s="17">
        <v>91</v>
      </c>
      <c r="H420" s="17">
        <v>90</v>
      </c>
      <c r="I420" s="17">
        <v>94</v>
      </c>
      <c r="J420" s="17">
        <v>90</v>
      </c>
      <c r="K420" s="17">
        <v>96</v>
      </c>
      <c r="L420" s="17">
        <v>93</v>
      </c>
      <c r="M420" s="17">
        <f t="shared" si="54"/>
        <v>921</v>
      </c>
      <c r="N420" s="49">
        <f t="shared" si="55"/>
        <v>92.1</v>
      </c>
      <c r="O420" s="39"/>
    </row>
    <row r="421" spans="1:15" ht="12.75" customHeight="1">
      <c r="A421" s="16" t="s">
        <v>147</v>
      </c>
      <c r="B421" s="18">
        <v>95</v>
      </c>
      <c r="C421" s="17"/>
      <c r="D421" s="26">
        <v>92</v>
      </c>
      <c r="E421" s="26">
        <v>94</v>
      </c>
      <c r="F421" s="26">
        <v>94</v>
      </c>
      <c r="G421" s="26">
        <v>97</v>
      </c>
      <c r="H421" s="26">
        <v>96</v>
      </c>
      <c r="I421" s="26">
        <v>95</v>
      </c>
      <c r="J421" s="26">
        <v>99</v>
      </c>
      <c r="K421" s="26">
        <v>97</v>
      </c>
      <c r="L421" s="26">
        <v>96</v>
      </c>
      <c r="M421" s="17">
        <f t="shared" si="54"/>
        <v>860</v>
      </c>
      <c r="N421" s="49">
        <f t="shared" si="55"/>
        <v>95.55555555555556</v>
      </c>
      <c r="O421" s="39"/>
    </row>
    <row r="422" spans="1:15" ht="12.75" customHeight="1">
      <c r="A422" s="16" t="s">
        <v>76</v>
      </c>
      <c r="B422" s="31">
        <v>94.8</v>
      </c>
      <c r="C422" s="17">
        <v>92</v>
      </c>
      <c r="D422" s="26">
        <v>92</v>
      </c>
      <c r="E422" s="26">
        <v>98</v>
      </c>
      <c r="F422" s="26">
        <v>95</v>
      </c>
      <c r="G422" s="26">
        <v>93</v>
      </c>
      <c r="H422" s="26">
        <v>98</v>
      </c>
      <c r="I422" s="26">
        <v>98</v>
      </c>
      <c r="J422" s="26">
        <v>94</v>
      </c>
      <c r="K422" s="26">
        <v>96</v>
      </c>
      <c r="L422" s="26">
        <v>92</v>
      </c>
      <c r="M422" s="17">
        <f t="shared" si="54"/>
        <v>948</v>
      </c>
      <c r="N422" s="49">
        <f t="shared" si="55"/>
        <v>94.8</v>
      </c>
      <c r="O422" s="39"/>
    </row>
    <row r="423" spans="1:15" ht="12.75" customHeight="1">
      <c r="A423" s="16" t="s">
        <v>94</v>
      </c>
      <c r="B423" s="31">
        <v>94.5</v>
      </c>
      <c r="C423" s="17">
        <v>95</v>
      </c>
      <c r="D423" s="26">
        <v>98</v>
      </c>
      <c r="E423" s="26">
        <v>95</v>
      </c>
      <c r="F423" s="26">
        <v>97</v>
      </c>
      <c r="G423" s="26">
        <v>94</v>
      </c>
      <c r="H423" s="26">
        <v>93</v>
      </c>
      <c r="I423" s="91">
        <v>93</v>
      </c>
      <c r="J423" s="26">
        <v>95</v>
      </c>
      <c r="K423" s="26">
        <v>97</v>
      </c>
      <c r="L423" s="26">
        <v>97</v>
      </c>
      <c r="M423" s="17">
        <f t="shared" si="54"/>
        <v>954</v>
      </c>
      <c r="N423" s="49">
        <f t="shared" si="55"/>
        <v>95.4</v>
      </c>
      <c r="O423" s="39"/>
    </row>
    <row r="424" spans="1:15" ht="12.75" customHeight="1">
      <c r="A424" s="16" t="s">
        <v>142</v>
      </c>
      <c r="B424" s="31">
        <v>87.5</v>
      </c>
      <c r="C424" s="17">
        <v>94</v>
      </c>
      <c r="D424" s="26"/>
      <c r="E424" s="26"/>
      <c r="F424" s="26"/>
      <c r="G424" s="26"/>
      <c r="H424" s="26"/>
      <c r="I424" s="26"/>
      <c r="J424" s="26"/>
      <c r="K424" s="26"/>
      <c r="L424" s="26"/>
      <c r="M424" s="17">
        <f t="shared" si="54"/>
        <v>94</v>
      </c>
      <c r="N424" s="49">
        <f t="shared" si="55"/>
        <v>94</v>
      </c>
      <c r="O424" s="39"/>
    </row>
    <row r="425" spans="1:15" ht="12.75" customHeight="1">
      <c r="A425" s="16"/>
      <c r="B425" s="18">
        <f aca="true" t="shared" si="56" ref="B425:L425">SUM(B419:B424)</f>
        <v>562.4000000000001</v>
      </c>
      <c r="C425" s="17">
        <f t="shared" si="56"/>
        <v>375</v>
      </c>
      <c r="D425" s="17">
        <f t="shared" si="56"/>
        <v>376</v>
      </c>
      <c r="E425" s="17">
        <f t="shared" si="56"/>
        <v>375</v>
      </c>
      <c r="F425" s="17">
        <f t="shared" si="56"/>
        <v>377</v>
      </c>
      <c r="G425" s="17">
        <f t="shared" si="56"/>
        <v>375</v>
      </c>
      <c r="H425" s="17">
        <f t="shared" si="56"/>
        <v>377</v>
      </c>
      <c r="I425" s="17">
        <f t="shared" si="56"/>
        <v>380</v>
      </c>
      <c r="J425" s="17">
        <f t="shared" si="56"/>
        <v>378</v>
      </c>
      <c r="K425" s="17">
        <f t="shared" si="56"/>
        <v>386</v>
      </c>
      <c r="L425" s="17">
        <f t="shared" si="56"/>
        <v>378</v>
      </c>
      <c r="M425" s="17">
        <f t="shared" si="54"/>
        <v>3777</v>
      </c>
      <c r="N425" s="49"/>
      <c r="O425" s="39"/>
    </row>
    <row r="426" spans="1:15" ht="12.75" customHeight="1">
      <c r="A426" s="29" t="s">
        <v>13</v>
      </c>
      <c r="B426" s="19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49" t="str">
        <f>IF(COUNT(C426:L426),AVERAGE(C426:L426)," ")</f>
        <v> </v>
      </c>
      <c r="O426" s="39"/>
    </row>
    <row r="427" spans="1:15" ht="12.75" customHeight="1">
      <c r="A427" s="41" t="s">
        <v>77</v>
      </c>
      <c r="B427" s="36">
        <v>96.4</v>
      </c>
      <c r="C427" s="35">
        <v>96</v>
      </c>
      <c r="D427" s="17">
        <v>98</v>
      </c>
      <c r="E427" s="17">
        <v>99</v>
      </c>
      <c r="F427" s="17">
        <v>95</v>
      </c>
      <c r="G427" s="17">
        <v>95</v>
      </c>
      <c r="H427" s="17">
        <v>98</v>
      </c>
      <c r="I427" s="17">
        <v>93</v>
      </c>
      <c r="J427" s="17">
        <v>96</v>
      </c>
      <c r="K427" s="17">
        <v>97</v>
      </c>
      <c r="L427" s="17">
        <v>96</v>
      </c>
      <c r="M427" s="17">
        <f>SUM(C427:L427)</f>
        <v>963</v>
      </c>
      <c r="N427" s="49">
        <f>IF(COUNT(C427:L427),AVERAGE(C427:L427)," ")</f>
        <v>96.3</v>
      </c>
      <c r="O427" s="39"/>
    </row>
    <row r="428" spans="1:15" ht="12.75" customHeight="1">
      <c r="A428" s="41" t="s">
        <v>78</v>
      </c>
      <c r="B428" s="36">
        <v>95.3</v>
      </c>
      <c r="C428" s="35">
        <v>95</v>
      </c>
      <c r="D428" s="17">
        <v>96</v>
      </c>
      <c r="E428" s="17">
        <v>98</v>
      </c>
      <c r="F428" s="17">
        <v>98</v>
      </c>
      <c r="G428" s="17">
        <v>98</v>
      </c>
      <c r="H428" s="17">
        <v>96</v>
      </c>
      <c r="I428" s="17">
        <v>94</v>
      </c>
      <c r="J428" s="17">
        <v>96</v>
      </c>
      <c r="K428" s="17">
        <v>96</v>
      </c>
      <c r="L428" s="17">
        <v>98</v>
      </c>
      <c r="M428" s="17">
        <f>SUM(C428:L428)</f>
        <v>965</v>
      </c>
      <c r="N428" s="49">
        <f>IF(COUNT(C428:L428),AVERAGE(C428:L428)," ")</f>
        <v>96.5</v>
      </c>
      <c r="O428" s="39"/>
    </row>
    <row r="429" spans="1:15" ht="12.75" customHeight="1">
      <c r="A429" s="41" t="s">
        <v>79</v>
      </c>
      <c r="B429" s="36">
        <v>95.1</v>
      </c>
      <c r="C429" s="35">
        <v>96</v>
      </c>
      <c r="D429" s="26">
        <v>98</v>
      </c>
      <c r="E429" s="26">
        <v>95</v>
      </c>
      <c r="F429" s="26">
        <v>93</v>
      </c>
      <c r="G429" s="26">
        <v>90</v>
      </c>
      <c r="H429" s="26">
        <v>97</v>
      </c>
      <c r="I429" s="26">
        <v>96</v>
      </c>
      <c r="J429" s="26">
        <v>97</v>
      </c>
      <c r="K429" s="33">
        <v>100</v>
      </c>
      <c r="L429" s="33">
        <v>100</v>
      </c>
      <c r="M429" s="17">
        <f>SUM(C429:L429)</f>
        <v>962</v>
      </c>
      <c r="N429" s="49">
        <f>IF(COUNT(C429:L429),AVERAGE(C429:L429)," ")</f>
        <v>96.2</v>
      </c>
      <c r="O429" s="39"/>
    </row>
    <row r="430" spans="1:15" ht="12.75" customHeight="1">
      <c r="A430" s="41" t="s">
        <v>80</v>
      </c>
      <c r="B430" s="36">
        <v>92.9</v>
      </c>
      <c r="C430" s="35">
        <v>98</v>
      </c>
      <c r="D430" s="26">
        <v>89</v>
      </c>
      <c r="E430" s="26">
        <v>93</v>
      </c>
      <c r="F430" s="26">
        <v>93</v>
      </c>
      <c r="G430" s="26">
        <v>93</v>
      </c>
      <c r="H430" s="26">
        <v>92</v>
      </c>
      <c r="I430" s="26">
        <v>95</v>
      </c>
      <c r="J430" s="26">
        <v>97</v>
      </c>
      <c r="K430" s="26">
        <v>90</v>
      </c>
      <c r="L430" s="26">
        <v>95</v>
      </c>
      <c r="M430" s="17">
        <f>SUM(C430:L430)</f>
        <v>935</v>
      </c>
      <c r="N430" s="49">
        <f>IF(COUNT(C430:L430),AVERAGE(C430:L430)," ")</f>
        <v>93.5</v>
      </c>
      <c r="O430" s="39"/>
    </row>
    <row r="431" spans="1:15" ht="12.75" customHeight="1">
      <c r="A431" s="23"/>
      <c r="B431" s="31">
        <f aca="true" t="shared" si="57" ref="B431:L431">SUM(B427:B430)</f>
        <v>379.69999999999993</v>
      </c>
      <c r="C431" s="17">
        <f t="shared" si="57"/>
        <v>385</v>
      </c>
      <c r="D431" s="17">
        <f t="shared" si="57"/>
        <v>381</v>
      </c>
      <c r="E431" s="17">
        <f t="shared" si="57"/>
        <v>385</v>
      </c>
      <c r="F431" s="17">
        <f t="shared" si="57"/>
        <v>379</v>
      </c>
      <c r="G431" s="17">
        <f t="shared" si="57"/>
        <v>376</v>
      </c>
      <c r="H431" s="17">
        <f t="shared" si="57"/>
        <v>383</v>
      </c>
      <c r="I431" s="17">
        <f t="shared" si="57"/>
        <v>378</v>
      </c>
      <c r="J431" s="17">
        <f t="shared" si="57"/>
        <v>386</v>
      </c>
      <c r="K431" s="17">
        <f t="shared" si="57"/>
        <v>383</v>
      </c>
      <c r="L431" s="17">
        <f t="shared" si="57"/>
        <v>389</v>
      </c>
      <c r="M431" s="17">
        <f>SUM(C431:L431)</f>
        <v>3825</v>
      </c>
      <c r="N431" s="49"/>
      <c r="O431" s="39"/>
    </row>
    <row r="432" spans="1:15" ht="12.75" customHeight="1">
      <c r="A432" s="29" t="s">
        <v>81</v>
      </c>
      <c r="B432" s="19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49" t="str">
        <f>IF(COUNT(C432:L432),AVERAGE(C432:L432)," ")</f>
        <v> </v>
      </c>
      <c r="O432" s="39"/>
    </row>
    <row r="433" spans="1:15" ht="12.75" customHeight="1">
      <c r="A433" s="41" t="s">
        <v>82</v>
      </c>
      <c r="B433" s="18">
        <v>96.9</v>
      </c>
      <c r="C433" s="17">
        <v>97</v>
      </c>
      <c r="D433" s="17">
        <v>97</v>
      </c>
      <c r="E433" s="17">
        <v>99</v>
      </c>
      <c r="F433" s="17">
        <v>99</v>
      </c>
      <c r="G433" s="13">
        <v>100</v>
      </c>
      <c r="H433" s="17">
        <v>98</v>
      </c>
      <c r="I433" s="17">
        <v>97</v>
      </c>
      <c r="J433" s="17">
        <v>96</v>
      </c>
      <c r="K433" s="17">
        <v>96</v>
      </c>
      <c r="L433" s="17">
        <v>95</v>
      </c>
      <c r="M433" s="17">
        <f>SUM(C433:L433)</f>
        <v>974</v>
      </c>
      <c r="N433" s="49">
        <f>IF(COUNT(C433:L433),AVERAGE(C433:L433)," ")</f>
        <v>97.4</v>
      </c>
      <c r="O433" s="39"/>
    </row>
    <row r="434" spans="1:15" ht="12.75" customHeight="1">
      <c r="A434" s="41" t="s">
        <v>83</v>
      </c>
      <c r="B434" s="17">
        <v>96.1</v>
      </c>
      <c r="C434" s="28">
        <v>91</v>
      </c>
      <c r="D434" s="17">
        <v>93</v>
      </c>
      <c r="E434" s="17">
        <v>97</v>
      </c>
      <c r="F434" s="17">
        <v>97</v>
      </c>
      <c r="G434" s="17">
        <v>98</v>
      </c>
      <c r="H434" s="17">
        <v>96</v>
      </c>
      <c r="I434" s="17">
        <v>97</v>
      </c>
      <c r="J434" s="17">
        <v>93</v>
      </c>
      <c r="K434" s="17">
        <v>91</v>
      </c>
      <c r="L434" s="17">
        <v>96</v>
      </c>
      <c r="M434" s="17">
        <f>SUM(C434:L434)</f>
        <v>949</v>
      </c>
      <c r="N434" s="49">
        <f>IF(COUNT(C434:L434),AVERAGE(C434:L434)," ")</f>
        <v>94.9</v>
      </c>
      <c r="O434" s="39"/>
    </row>
    <row r="435" spans="1:15" ht="12.75" customHeight="1">
      <c r="A435" s="41" t="s">
        <v>84</v>
      </c>
      <c r="B435" s="18">
        <v>95.1</v>
      </c>
      <c r="C435" s="17">
        <v>95</v>
      </c>
      <c r="D435" s="26">
        <v>92</v>
      </c>
      <c r="E435" s="26">
        <v>96</v>
      </c>
      <c r="F435" s="26">
        <v>94</v>
      </c>
      <c r="G435" s="26">
        <v>97</v>
      </c>
      <c r="H435" s="26">
        <v>94</v>
      </c>
      <c r="I435" s="26">
        <v>94</v>
      </c>
      <c r="J435" s="26">
        <v>93</v>
      </c>
      <c r="K435" s="26">
        <v>94</v>
      </c>
      <c r="L435" s="26">
        <v>94</v>
      </c>
      <c r="M435" s="17">
        <f>SUM(C435:L435)</f>
        <v>943</v>
      </c>
      <c r="N435" s="49">
        <f>IF(COUNT(C435:L435),AVERAGE(C435:L435)," ")</f>
        <v>94.3</v>
      </c>
      <c r="O435" s="39"/>
    </row>
    <row r="436" spans="1:15" ht="12.75" customHeight="1">
      <c r="A436" s="41" t="s">
        <v>85</v>
      </c>
      <c r="B436" s="17">
        <v>91.3</v>
      </c>
      <c r="C436" s="17">
        <v>84</v>
      </c>
      <c r="D436" s="26">
        <v>91</v>
      </c>
      <c r="E436" s="26">
        <v>94</v>
      </c>
      <c r="F436" s="26">
        <v>88</v>
      </c>
      <c r="G436" s="26">
        <v>92</v>
      </c>
      <c r="H436" s="26">
        <v>96</v>
      </c>
      <c r="I436" s="26">
        <v>92</v>
      </c>
      <c r="J436" s="26">
        <v>92</v>
      </c>
      <c r="K436" s="91">
        <v>94</v>
      </c>
      <c r="L436" s="26">
        <v>92</v>
      </c>
      <c r="M436" s="17">
        <f>SUM(C436:L436)</f>
        <v>915</v>
      </c>
      <c r="N436" s="49">
        <f>IF(COUNT(C436:L436),AVERAGE(C436:L436)," ")</f>
        <v>91.5</v>
      </c>
      <c r="O436" s="39"/>
    </row>
    <row r="437" spans="1:15" ht="12.75" customHeight="1">
      <c r="A437" s="16"/>
      <c r="B437" s="18">
        <f aca="true" t="shared" si="58" ref="B437:L437">SUM(B433:B436)</f>
        <v>379.40000000000003</v>
      </c>
      <c r="C437" s="17">
        <f t="shared" si="58"/>
        <v>367</v>
      </c>
      <c r="D437" s="17">
        <f t="shared" si="58"/>
        <v>373</v>
      </c>
      <c r="E437" s="17">
        <f t="shared" si="58"/>
        <v>386</v>
      </c>
      <c r="F437" s="17">
        <f t="shared" si="58"/>
        <v>378</v>
      </c>
      <c r="G437" s="17">
        <f t="shared" si="58"/>
        <v>387</v>
      </c>
      <c r="H437" s="17">
        <f t="shared" si="58"/>
        <v>384</v>
      </c>
      <c r="I437" s="17">
        <f t="shared" si="58"/>
        <v>380</v>
      </c>
      <c r="J437" s="17">
        <f t="shared" si="58"/>
        <v>374</v>
      </c>
      <c r="K437" s="17">
        <f t="shared" si="58"/>
        <v>375</v>
      </c>
      <c r="L437" s="17">
        <f t="shared" si="58"/>
        <v>377</v>
      </c>
      <c r="M437" s="17">
        <f>SUM(C437:L437)</f>
        <v>3781</v>
      </c>
      <c r="N437" s="49"/>
      <c r="O437" s="39"/>
    </row>
    <row r="438" spans="1:15" ht="12.75" customHeight="1">
      <c r="A438" s="29" t="s">
        <v>156</v>
      </c>
      <c r="B438" s="19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49" t="str">
        <f>IF(COUNT(C438:L438),AVERAGE(C438:L438)," ")</f>
        <v> </v>
      </c>
      <c r="O438" s="39"/>
    </row>
    <row r="439" spans="1:15" ht="12.75" customHeight="1">
      <c r="A439" s="16" t="s">
        <v>86</v>
      </c>
      <c r="B439" s="17">
        <v>98.8</v>
      </c>
      <c r="C439" s="17">
        <v>95</v>
      </c>
      <c r="D439" s="17">
        <v>97</v>
      </c>
      <c r="E439" s="17">
        <v>97</v>
      </c>
      <c r="F439" s="17">
        <v>99</v>
      </c>
      <c r="G439" s="17">
        <v>98</v>
      </c>
      <c r="H439" s="17">
        <v>99</v>
      </c>
      <c r="I439" s="17">
        <v>99</v>
      </c>
      <c r="J439" s="17">
        <v>98</v>
      </c>
      <c r="K439" s="17">
        <v>95</v>
      </c>
      <c r="L439" s="17">
        <v>96</v>
      </c>
      <c r="M439" s="17">
        <f>SUM(C439:L439)</f>
        <v>973</v>
      </c>
      <c r="N439" s="49">
        <f>IF(COUNT(C439:L439),AVERAGE(C439:L439)," ")</f>
        <v>97.3</v>
      </c>
      <c r="O439" s="39"/>
    </row>
    <row r="440" spans="1:15" ht="12.75" customHeight="1">
      <c r="A440" s="16" t="s">
        <v>87</v>
      </c>
      <c r="B440" s="18">
        <v>94.7</v>
      </c>
      <c r="C440" s="47">
        <v>95</v>
      </c>
      <c r="D440" s="26">
        <v>94</v>
      </c>
      <c r="E440" s="26">
        <v>91</v>
      </c>
      <c r="F440" s="26">
        <v>91</v>
      </c>
      <c r="G440" s="26">
        <v>88</v>
      </c>
      <c r="H440" s="26">
        <v>92</v>
      </c>
      <c r="I440" s="26">
        <v>94</v>
      </c>
      <c r="J440" s="26">
        <v>94</v>
      </c>
      <c r="K440" s="26">
        <v>90</v>
      </c>
      <c r="L440" s="26">
        <v>97</v>
      </c>
      <c r="M440" s="17">
        <f>SUM(C440:L440)</f>
        <v>926</v>
      </c>
      <c r="N440" s="49">
        <f>IF(COUNT(C440:L440),AVERAGE(C440:L440)," ")</f>
        <v>92.6</v>
      </c>
      <c r="O440" s="39"/>
    </row>
    <row r="441" spans="1:15" ht="12.75" customHeight="1">
      <c r="A441" s="16" t="s">
        <v>88</v>
      </c>
      <c r="B441" s="18">
        <v>92.5</v>
      </c>
      <c r="C441" s="26">
        <v>95</v>
      </c>
      <c r="D441" s="26">
        <v>94</v>
      </c>
      <c r="E441" s="26">
        <v>91</v>
      </c>
      <c r="F441" s="26">
        <v>94</v>
      </c>
      <c r="G441" s="26">
        <v>87</v>
      </c>
      <c r="H441" s="26">
        <v>90</v>
      </c>
      <c r="I441" s="26">
        <v>93</v>
      </c>
      <c r="J441" s="26">
        <v>92</v>
      </c>
      <c r="K441" s="26">
        <v>96</v>
      </c>
      <c r="L441" s="26">
        <v>92</v>
      </c>
      <c r="M441" s="17">
        <f>SUM(C441:L441)</f>
        <v>924</v>
      </c>
      <c r="N441" s="49">
        <f>IF(COUNT(C441:L441),AVERAGE(C441:L441)," ")</f>
        <v>92.4</v>
      </c>
      <c r="O441" s="39"/>
    </row>
    <row r="442" spans="1:15" ht="12.75" customHeight="1">
      <c r="A442" s="16" t="s">
        <v>89</v>
      </c>
      <c r="B442" s="18">
        <v>91.5</v>
      </c>
      <c r="C442" s="17">
        <v>90</v>
      </c>
      <c r="D442" s="26">
        <v>91</v>
      </c>
      <c r="E442" s="26">
        <v>89</v>
      </c>
      <c r="F442" s="26">
        <v>90</v>
      </c>
      <c r="G442" s="26">
        <v>90</v>
      </c>
      <c r="H442" s="26">
        <v>91</v>
      </c>
      <c r="I442" s="26">
        <v>92</v>
      </c>
      <c r="J442" s="26">
        <v>94</v>
      </c>
      <c r="K442" s="26">
        <v>92</v>
      </c>
      <c r="L442" s="26">
        <v>96</v>
      </c>
      <c r="M442" s="17">
        <f>SUM(C442:L442)</f>
        <v>915</v>
      </c>
      <c r="N442" s="49">
        <f>IF(COUNT(C442:L442),AVERAGE(C442:L442)," ")</f>
        <v>91.5</v>
      </c>
      <c r="O442" s="39"/>
    </row>
    <row r="443" spans="1:15" ht="12.75" customHeight="1">
      <c r="A443" s="27"/>
      <c r="B443" s="17">
        <f aca="true" t="shared" si="59" ref="B443:L443">SUM(B439:B442)</f>
        <v>377.5</v>
      </c>
      <c r="C443" s="17">
        <f t="shared" si="59"/>
        <v>375</v>
      </c>
      <c r="D443" s="17">
        <f t="shared" si="59"/>
        <v>376</v>
      </c>
      <c r="E443" s="17">
        <f t="shared" si="59"/>
        <v>368</v>
      </c>
      <c r="F443" s="17">
        <f t="shared" si="59"/>
        <v>374</v>
      </c>
      <c r="G443" s="17">
        <f t="shared" si="59"/>
        <v>363</v>
      </c>
      <c r="H443" s="17">
        <f t="shared" si="59"/>
        <v>372</v>
      </c>
      <c r="I443" s="17">
        <f t="shared" si="59"/>
        <v>378</v>
      </c>
      <c r="J443" s="17">
        <f t="shared" si="59"/>
        <v>378</v>
      </c>
      <c r="K443" s="17">
        <f t="shared" si="59"/>
        <v>373</v>
      </c>
      <c r="L443" s="17">
        <f t="shared" si="59"/>
        <v>381</v>
      </c>
      <c r="M443" s="17">
        <f>SUM(C443:L443)</f>
        <v>3738</v>
      </c>
      <c r="N443" s="49"/>
      <c r="O443" s="39"/>
    </row>
    <row r="444" spans="1:15" ht="12.75" customHeight="1">
      <c r="A444" s="6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39"/>
    </row>
    <row r="445" spans="1:15" ht="12.75" customHeight="1">
      <c r="A445" s="6"/>
      <c r="B445" s="17"/>
      <c r="C445" s="17"/>
      <c r="D445" s="22" t="s">
        <v>7</v>
      </c>
      <c r="E445" s="19" t="s">
        <v>8</v>
      </c>
      <c r="F445" s="19" t="s">
        <v>9</v>
      </c>
      <c r="G445" s="19" t="s">
        <v>10</v>
      </c>
      <c r="H445" s="19" t="s">
        <v>11</v>
      </c>
      <c r="I445" s="19" t="s">
        <v>12</v>
      </c>
      <c r="J445" s="17"/>
      <c r="K445" s="17"/>
      <c r="L445" s="17"/>
      <c r="M445" s="17"/>
      <c r="N445" s="17"/>
      <c r="O445" s="39"/>
    </row>
    <row r="446" spans="1:15" ht="12.75" customHeight="1">
      <c r="A446" s="15" t="str">
        <f>+A426</f>
        <v>Penzance &amp; St. Ives B</v>
      </c>
      <c r="B446" s="17"/>
      <c r="C446" s="17"/>
      <c r="D446" s="26">
        <f>+J411</f>
        <v>10</v>
      </c>
      <c r="E446" s="26">
        <v>7</v>
      </c>
      <c r="F446" s="26">
        <v>0</v>
      </c>
      <c r="G446" s="26">
        <v>2</v>
      </c>
      <c r="H446" s="26">
        <v>17</v>
      </c>
      <c r="I446" s="26">
        <f>+M431</f>
        <v>3825</v>
      </c>
      <c r="J446" s="17"/>
      <c r="K446" s="17"/>
      <c r="L446" s="17"/>
      <c r="M446" s="17"/>
      <c r="N446" s="17"/>
      <c r="O446" s="39"/>
    </row>
    <row r="447" spans="1:15" ht="12.75" customHeight="1">
      <c r="A447" s="15" t="str">
        <f>+A418</f>
        <v>City of Truro C</v>
      </c>
      <c r="B447" s="17"/>
      <c r="C447" s="17"/>
      <c r="D447" s="26">
        <f>+J411</f>
        <v>10</v>
      </c>
      <c r="E447" s="26">
        <v>5</v>
      </c>
      <c r="F447" s="26">
        <v>1</v>
      </c>
      <c r="G447" s="26">
        <v>3</v>
      </c>
      <c r="H447" s="26">
        <v>12</v>
      </c>
      <c r="I447" s="26">
        <f>+M425</f>
        <v>3777</v>
      </c>
      <c r="J447" s="17"/>
      <c r="K447" s="17"/>
      <c r="L447" s="17"/>
      <c r="M447" s="17"/>
      <c r="N447" s="17"/>
      <c r="O447" s="39"/>
    </row>
    <row r="448" spans="1:15" ht="12.75" customHeight="1">
      <c r="A448" s="15" t="str">
        <f>+A432</f>
        <v>Falmouth</v>
      </c>
      <c r="B448" s="17"/>
      <c r="C448" s="17"/>
      <c r="D448" s="26">
        <f>+J411</f>
        <v>10</v>
      </c>
      <c r="E448" s="26">
        <v>5</v>
      </c>
      <c r="F448" s="26">
        <v>0</v>
      </c>
      <c r="G448" s="26">
        <v>4</v>
      </c>
      <c r="H448" s="26">
        <f>+E448*2+F448</f>
        <v>10</v>
      </c>
      <c r="I448" s="26">
        <f>+M437</f>
        <v>3781</v>
      </c>
      <c r="J448" s="17"/>
      <c r="K448" s="17"/>
      <c r="L448" s="17"/>
      <c r="M448" s="17"/>
      <c r="N448" s="17"/>
      <c r="O448" s="39"/>
    </row>
    <row r="449" spans="1:15" ht="12.75" customHeight="1">
      <c r="A449" s="15" t="str">
        <f>+A438</f>
        <v>Holmans </v>
      </c>
      <c r="B449" s="17"/>
      <c r="C449" s="17"/>
      <c r="D449" s="26">
        <f>+J411</f>
        <v>10</v>
      </c>
      <c r="E449" s="26">
        <v>0</v>
      </c>
      <c r="F449" s="26">
        <v>1</v>
      </c>
      <c r="G449" s="26">
        <v>8</v>
      </c>
      <c r="H449" s="26">
        <v>3</v>
      </c>
      <c r="I449" s="26">
        <f>+M443</f>
        <v>3738</v>
      </c>
      <c r="J449" s="17"/>
      <c r="K449" s="17"/>
      <c r="L449" s="17"/>
      <c r="M449" s="17"/>
      <c r="N449" s="17"/>
      <c r="O449" s="39"/>
    </row>
    <row r="450" spans="1:15" ht="12.75" customHeight="1">
      <c r="A450" s="41"/>
      <c r="B450" s="35"/>
      <c r="C450" s="35"/>
      <c r="D450" s="38"/>
      <c r="E450" s="38"/>
      <c r="F450" s="38"/>
      <c r="G450" s="38"/>
      <c r="H450" s="68"/>
      <c r="I450" s="38"/>
      <c r="J450" s="38"/>
      <c r="K450" s="38"/>
      <c r="L450" s="38"/>
      <c r="M450" s="35"/>
      <c r="N450" s="36"/>
      <c r="O450" s="39"/>
    </row>
    <row r="451" spans="1:15" ht="12.75" customHeight="1">
      <c r="A451" s="42"/>
      <c r="B451" s="67"/>
      <c r="C451" s="35"/>
      <c r="D451" s="38"/>
      <c r="E451" s="38"/>
      <c r="F451" s="38"/>
      <c r="G451" s="38"/>
      <c r="H451" s="38"/>
      <c r="I451" s="38"/>
      <c r="J451" s="38"/>
      <c r="K451" s="38"/>
      <c r="L451" s="38"/>
      <c r="M451" s="35"/>
      <c r="N451" s="36"/>
      <c r="O451" s="39"/>
    </row>
    <row r="452" spans="1:15" ht="12.75" customHeight="1">
      <c r="A452" s="42"/>
      <c r="B452" s="67"/>
      <c r="C452" s="35"/>
      <c r="D452" s="38"/>
      <c r="E452" s="38"/>
      <c r="F452" s="38"/>
      <c r="G452" s="38"/>
      <c r="H452" s="38"/>
      <c r="I452" s="38"/>
      <c r="J452" s="38"/>
      <c r="K452" s="38"/>
      <c r="L452" s="38"/>
      <c r="M452" s="35"/>
      <c r="N452" s="36"/>
      <c r="O452" s="39"/>
    </row>
    <row r="453" spans="1:15" ht="12.75" customHeight="1">
      <c r="A453" s="42"/>
      <c r="B453" s="67"/>
      <c r="C453" s="35"/>
      <c r="D453" s="38"/>
      <c r="E453" s="38"/>
      <c r="F453" s="38"/>
      <c r="G453" s="38"/>
      <c r="H453" s="38"/>
      <c r="I453" s="38"/>
      <c r="J453" s="38"/>
      <c r="K453" s="38"/>
      <c r="L453" s="38"/>
      <c r="M453" s="35"/>
      <c r="N453" s="36"/>
      <c r="O453" s="39"/>
    </row>
    <row r="454" spans="1:15" ht="12.75" customHeight="1">
      <c r="A454" s="41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6"/>
      <c r="O454" s="39"/>
    </row>
    <row r="455" spans="1:15" ht="12.75" customHeight="1">
      <c r="A455" s="43"/>
      <c r="B455" s="44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6"/>
      <c r="O455" s="39"/>
    </row>
    <row r="456" spans="1:15" ht="12.75" customHeight="1">
      <c r="A456" s="41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6"/>
      <c r="O456" s="39"/>
    </row>
    <row r="457" spans="1:15" ht="12.75" customHeight="1">
      <c r="A457" s="41"/>
      <c r="B457" s="36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6"/>
      <c r="O457" s="39"/>
    </row>
    <row r="458" spans="1:15" ht="12.75" customHeight="1">
      <c r="A458" s="41"/>
      <c r="B458" s="36"/>
      <c r="C458" s="35"/>
      <c r="D458" s="38"/>
      <c r="E458" s="38"/>
      <c r="F458" s="38"/>
      <c r="G458" s="38"/>
      <c r="H458" s="38"/>
      <c r="I458" s="38"/>
      <c r="J458" s="38"/>
      <c r="K458" s="38"/>
      <c r="L458" s="38"/>
      <c r="M458" s="35"/>
      <c r="N458" s="36"/>
      <c r="O458" s="39"/>
    </row>
    <row r="459" spans="1:15" ht="12.75" customHeight="1">
      <c r="A459" s="41"/>
      <c r="B459" s="36"/>
      <c r="C459" s="35"/>
      <c r="D459" s="38"/>
      <c r="E459" s="38"/>
      <c r="F459" s="38"/>
      <c r="G459" s="38"/>
      <c r="H459" s="38"/>
      <c r="I459" s="38"/>
      <c r="J459" s="38"/>
      <c r="K459" s="38"/>
      <c r="L459" s="38"/>
      <c r="M459" s="35"/>
      <c r="N459" s="36"/>
      <c r="O459" s="39"/>
    </row>
    <row r="460" spans="1:15" ht="12.75" customHeight="1">
      <c r="A460" s="41"/>
      <c r="B460" s="36"/>
      <c r="C460" s="35"/>
      <c r="D460" s="38"/>
      <c r="E460" s="38"/>
      <c r="F460" s="38"/>
      <c r="G460" s="38"/>
      <c r="H460" s="38"/>
      <c r="I460" s="38"/>
      <c r="J460" s="38"/>
      <c r="K460" s="38"/>
      <c r="L460" s="38"/>
      <c r="M460" s="35"/>
      <c r="N460" s="36"/>
      <c r="O460" s="39"/>
    </row>
    <row r="461" spans="1:15" ht="12.75" customHeight="1">
      <c r="A461" s="41"/>
      <c r="B461" s="36"/>
      <c r="C461" s="35"/>
      <c r="D461" s="38"/>
      <c r="E461" s="38"/>
      <c r="F461" s="38"/>
      <c r="G461" s="38"/>
      <c r="H461" s="38"/>
      <c r="I461" s="38"/>
      <c r="J461" s="38"/>
      <c r="K461" s="38"/>
      <c r="L461" s="38"/>
      <c r="M461" s="35"/>
      <c r="N461" s="36"/>
      <c r="O461" s="39"/>
    </row>
    <row r="462" spans="1:15" ht="12.75" customHeight="1">
      <c r="A462" s="43"/>
      <c r="B462" s="44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6"/>
      <c r="O462" s="39"/>
    </row>
    <row r="463" spans="1:15" ht="12.75" customHeight="1">
      <c r="A463" s="43"/>
      <c r="B463" s="44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6"/>
      <c r="O463" s="39"/>
    </row>
    <row r="464" spans="1:15" ht="12.75" customHeight="1">
      <c r="A464" s="41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6"/>
      <c r="O464" s="39"/>
    </row>
    <row r="465" spans="1:15" ht="12.75" customHeight="1">
      <c r="A465" s="41"/>
      <c r="B465" s="35"/>
      <c r="C465" s="67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6"/>
      <c r="O465" s="39"/>
    </row>
    <row r="466" spans="1:15" ht="12.75" customHeight="1">
      <c r="A466" s="41"/>
      <c r="B466" s="36"/>
      <c r="C466" s="35"/>
      <c r="D466" s="38"/>
      <c r="E466" s="38"/>
      <c r="F466" s="38"/>
      <c r="G466" s="38"/>
      <c r="H466" s="38"/>
      <c r="I466" s="38"/>
      <c r="J466" s="38"/>
      <c r="K466" s="38"/>
      <c r="L466" s="38"/>
      <c r="M466" s="35"/>
      <c r="N466" s="36"/>
      <c r="O466" s="39"/>
    </row>
    <row r="467" spans="1:15" ht="12.75" customHeight="1">
      <c r="A467" s="41"/>
      <c r="B467" s="35"/>
      <c r="C467" s="35"/>
      <c r="D467" s="38"/>
      <c r="E467" s="38"/>
      <c r="F467" s="38"/>
      <c r="G467" s="38"/>
      <c r="H467" s="38"/>
      <c r="I467" s="38"/>
      <c r="J467" s="38"/>
      <c r="K467" s="38"/>
      <c r="L467" s="38"/>
      <c r="M467" s="35"/>
      <c r="N467" s="36"/>
      <c r="O467" s="39"/>
    </row>
    <row r="468" spans="1:15" ht="12.75" customHeight="1">
      <c r="A468" s="41"/>
      <c r="B468" s="35"/>
      <c r="C468" s="35"/>
      <c r="D468" s="38"/>
      <c r="E468" s="38"/>
      <c r="F468" s="38"/>
      <c r="G468" s="38"/>
      <c r="H468" s="38"/>
      <c r="I468" s="38"/>
      <c r="J468" s="38"/>
      <c r="K468" s="38"/>
      <c r="L468" s="38"/>
      <c r="M468" s="35"/>
      <c r="N468" s="36"/>
      <c r="O468" s="39"/>
    </row>
    <row r="469" spans="1:15" ht="12.75" customHeight="1">
      <c r="A469" s="41"/>
      <c r="B469" s="35"/>
      <c r="C469" s="35"/>
      <c r="D469" s="38"/>
      <c r="E469" s="38"/>
      <c r="F469" s="38"/>
      <c r="G469" s="38"/>
      <c r="H469" s="38"/>
      <c r="I469" s="38"/>
      <c r="J469" s="38"/>
      <c r="K469" s="38"/>
      <c r="L469" s="38"/>
      <c r="M469" s="35"/>
      <c r="N469" s="36"/>
      <c r="O469" s="39"/>
    </row>
    <row r="470" spans="1:15" ht="12.75" customHeight="1">
      <c r="A470" s="41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6"/>
      <c r="O470" s="39"/>
    </row>
    <row r="471" spans="1:15" ht="12.75" customHeight="1">
      <c r="A471" s="43"/>
      <c r="B471" s="44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6"/>
      <c r="O471" s="39"/>
    </row>
    <row r="472" spans="1:15" ht="12.75" customHeight="1">
      <c r="A472" s="41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6"/>
      <c r="O472" s="39"/>
    </row>
    <row r="473" spans="1:15" ht="12.75" customHeight="1">
      <c r="A473" s="41"/>
      <c r="B473" s="36"/>
      <c r="C473" s="67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6"/>
      <c r="O473" s="39"/>
    </row>
    <row r="474" spans="1:15" ht="12.75" customHeight="1">
      <c r="A474" s="41"/>
      <c r="B474" s="36"/>
      <c r="C474" s="35"/>
      <c r="D474" s="38"/>
      <c r="E474" s="38"/>
      <c r="F474" s="38"/>
      <c r="G474" s="38"/>
      <c r="H474" s="38"/>
      <c r="I474" s="38"/>
      <c r="J474" s="38"/>
      <c r="K474" s="38"/>
      <c r="L474" s="38"/>
      <c r="M474" s="35"/>
      <c r="N474" s="36"/>
      <c r="O474" s="39"/>
    </row>
    <row r="475" spans="1:15" ht="12.75" customHeight="1">
      <c r="A475" s="41"/>
      <c r="B475" s="35"/>
      <c r="C475" s="35"/>
      <c r="D475" s="38"/>
      <c r="E475" s="38"/>
      <c r="F475" s="38"/>
      <c r="G475" s="38"/>
      <c r="H475" s="38"/>
      <c r="I475" s="38"/>
      <c r="J475" s="38"/>
      <c r="K475" s="38"/>
      <c r="L475" s="38"/>
      <c r="M475" s="35"/>
      <c r="N475" s="36"/>
      <c r="O475" s="39"/>
    </row>
    <row r="476" spans="1:15" ht="12.75" customHeight="1">
      <c r="A476" s="41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6"/>
      <c r="O476" s="39"/>
    </row>
    <row r="477" spans="1:15" ht="12.75" customHeight="1">
      <c r="A477" s="59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9"/>
    </row>
    <row r="478" spans="1:15" ht="12.75" customHeight="1">
      <c r="A478" s="59"/>
      <c r="B478" s="35"/>
      <c r="C478" s="35"/>
      <c r="D478" s="70"/>
      <c r="E478" s="44"/>
      <c r="F478" s="44"/>
      <c r="G478" s="44"/>
      <c r="H478" s="44"/>
      <c r="I478" s="44"/>
      <c r="J478" s="35"/>
      <c r="K478" s="35"/>
      <c r="L478" s="35"/>
      <c r="M478" s="35"/>
      <c r="N478" s="35"/>
      <c r="O478" s="39"/>
    </row>
    <row r="479" spans="1:15" ht="12.75" customHeight="1">
      <c r="A479" s="71"/>
      <c r="B479" s="35"/>
      <c r="C479" s="35"/>
      <c r="D479" s="38"/>
      <c r="E479" s="38"/>
      <c r="F479" s="38"/>
      <c r="G479" s="38"/>
      <c r="H479" s="38"/>
      <c r="I479" s="38"/>
      <c r="J479" s="35"/>
      <c r="K479" s="35"/>
      <c r="L479" s="35"/>
      <c r="M479" s="35"/>
      <c r="N479" s="35"/>
      <c r="O479" s="39"/>
    </row>
    <row r="480" spans="1:15" ht="12.75" customHeight="1">
      <c r="A480" s="71"/>
      <c r="B480" s="35"/>
      <c r="C480" s="35"/>
      <c r="D480" s="38"/>
      <c r="E480" s="38"/>
      <c r="F480" s="38"/>
      <c r="G480" s="38"/>
      <c r="H480" s="38"/>
      <c r="I480" s="38"/>
      <c r="J480" s="35"/>
      <c r="K480" s="35"/>
      <c r="L480" s="35"/>
      <c r="M480" s="35"/>
      <c r="N480" s="35"/>
      <c r="O480" s="39"/>
    </row>
    <row r="481" spans="1:15" ht="12.75" customHeight="1">
      <c r="A481" s="71"/>
      <c r="B481" s="35"/>
      <c r="C481" s="35"/>
      <c r="D481" s="38"/>
      <c r="E481" s="38"/>
      <c r="F481" s="38"/>
      <c r="G481" s="38"/>
      <c r="H481" s="38"/>
      <c r="I481" s="38"/>
      <c r="J481" s="35"/>
      <c r="K481" s="35"/>
      <c r="L481" s="35"/>
      <c r="M481" s="35"/>
      <c r="N481" s="35"/>
      <c r="O481" s="39"/>
    </row>
    <row r="482" spans="1:15" ht="12.75" customHeight="1">
      <c r="A482" s="71"/>
      <c r="B482" s="35"/>
      <c r="C482" s="35"/>
      <c r="D482" s="38"/>
      <c r="E482" s="38"/>
      <c r="F482" s="38"/>
      <c r="G482" s="38"/>
      <c r="H482" s="38"/>
      <c r="I482" s="38"/>
      <c r="J482" s="35"/>
      <c r="K482" s="35"/>
      <c r="L482" s="35"/>
      <c r="M482" s="35"/>
      <c r="N482" s="35"/>
      <c r="O482" s="39"/>
    </row>
    <row r="483" spans="1:15" ht="12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</row>
    <row r="484" spans="1:15" ht="12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1:15" ht="12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1:15" ht="12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1:15" ht="12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1:15" ht="12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1:15" ht="12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1:15" ht="12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1:15" ht="12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1:15" ht="12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1:15" ht="12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1:15" ht="12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1:15" ht="12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1:15" ht="12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1:15" ht="12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1:15" ht="12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1:15" ht="12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1:15" ht="12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1:15" ht="12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1:15" ht="12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1:15" ht="12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1:15" ht="12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1:15" ht="12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1:15" ht="12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1:15" ht="12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1:15" ht="12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1:15" ht="12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1:15" ht="12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1:15" ht="12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1:15" ht="12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1:15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ht="12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ht="12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ht="12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ht="12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666"/>
  <sheetViews>
    <sheetView workbookViewId="0" topLeftCell="A401">
      <selection activeCell="A446" sqref="A446"/>
    </sheetView>
  </sheetViews>
  <sheetFormatPr defaultColWidth="8.8515625" defaultRowHeight="12.75"/>
  <cols>
    <col min="1" max="1" width="18.281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8.0039062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ht="12.75" customHeight="1">
      <c r="G5" s="48" t="s">
        <v>40</v>
      </c>
    </row>
    <row r="6" spans="6:10" ht="12.75" customHeight="1">
      <c r="F6" s="48" t="s">
        <v>23</v>
      </c>
      <c r="J6" s="13">
        <v>1</v>
      </c>
    </row>
    <row r="7" spans="4:6" ht="12.75" customHeight="1">
      <c r="D7" s="4"/>
      <c r="E7" s="4"/>
      <c r="F7" s="2"/>
    </row>
    <row r="8" spans="1:28" ht="12.75" customHeight="1">
      <c r="A8" s="2"/>
      <c r="B8" s="2" t="str">
        <f>+A13</f>
        <v>Bodmin B</v>
      </c>
      <c r="C8" s="9"/>
      <c r="D8" s="4"/>
      <c r="E8" s="4"/>
      <c r="F8" s="13">
        <f>+C18</f>
        <v>376</v>
      </c>
      <c r="H8" s="48" t="s">
        <v>141</v>
      </c>
      <c r="J8" s="2" t="str">
        <f>+A32</f>
        <v>Hayle B</v>
      </c>
      <c r="L8" s="2"/>
      <c r="M8" s="2"/>
      <c r="N8" s="13">
        <f>+C37</f>
        <v>367</v>
      </c>
      <c r="O8" s="2"/>
      <c r="P8" s="2"/>
      <c r="Q8" s="3"/>
      <c r="R8" s="2"/>
      <c r="T8" s="2"/>
      <c r="V8" s="2"/>
      <c r="X8" s="2"/>
      <c r="Y8" s="2"/>
      <c r="Z8" s="4"/>
      <c r="AA8" s="4"/>
      <c r="AB8" s="4"/>
    </row>
    <row r="9" spans="1:28" ht="12.75" customHeight="1">
      <c r="A9" s="2"/>
      <c r="B9" s="2"/>
      <c r="C9" s="10"/>
      <c r="D9" s="4"/>
      <c r="E9" s="4"/>
      <c r="F9" s="2"/>
      <c r="H9" s="10"/>
      <c r="I9" s="2"/>
      <c r="J9" s="2"/>
      <c r="L9" s="2"/>
      <c r="M9" s="2"/>
      <c r="N9" s="2"/>
      <c r="O9" s="2"/>
      <c r="P9" s="2"/>
      <c r="Q9" s="3"/>
      <c r="R9" s="2"/>
      <c r="T9" s="2"/>
      <c r="V9" s="2"/>
      <c r="X9" s="2"/>
      <c r="Y9" s="2"/>
      <c r="Z9" s="4"/>
      <c r="AA9" s="4"/>
      <c r="AB9" s="4"/>
    </row>
    <row r="10" spans="1:28" ht="12.75" customHeight="1">
      <c r="A10" s="6"/>
      <c r="B10" s="2" t="str">
        <f>+A19</f>
        <v>City of Truro D</v>
      </c>
      <c r="C10" s="11"/>
      <c r="D10" s="7"/>
      <c r="E10" s="7"/>
      <c r="F10" s="13">
        <f>+C25</f>
        <v>371</v>
      </c>
      <c r="H10" s="48" t="s">
        <v>141</v>
      </c>
      <c r="J10" s="10" t="str">
        <f>+A26</f>
        <v>Helston B</v>
      </c>
      <c r="L10" s="5"/>
      <c r="M10" s="5"/>
      <c r="N10" s="13">
        <f>+C31</f>
        <v>369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6"/>
      <c r="B11" s="6"/>
      <c r="C11" s="11"/>
      <c r="D11" s="7"/>
      <c r="E11" s="7"/>
      <c r="F11" s="5"/>
      <c r="G11" s="5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6"/>
      <c r="B12" s="4" t="s">
        <v>1</v>
      </c>
      <c r="C12" s="10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3" t="s">
        <v>38</v>
      </c>
      <c r="B13" s="4" t="s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14" t="s">
        <v>2</v>
      </c>
      <c r="N13" s="14" t="s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16" t="s">
        <v>90</v>
      </c>
      <c r="B14" s="18">
        <v>94.9</v>
      </c>
      <c r="C14" s="17">
        <v>96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f>SUM(C14:L14)</f>
        <v>96</v>
      </c>
      <c r="N14" s="17">
        <f>IF(COUNT(C14:L14),AVERAGE(C14:L14)," ")</f>
        <v>96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 customHeight="1">
      <c r="A15" s="16" t="s">
        <v>91</v>
      </c>
      <c r="B15" s="18">
        <v>94.5</v>
      </c>
      <c r="C15" s="17">
        <v>94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94</v>
      </c>
      <c r="N15" s="17">
        <f aca="true" t="shared" si="0" ref="N15:N36">IF(COUNT(C15:L15),AVERAGE(C15:L15)," ")</f>
        <v>94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16" t="s">
        <v>137</v>
      </c>
      <c r="B16" s="18">
        <v>94.4</v>
      </c>
      <c r="C16" s="28">
        <v>94</v>
      </c>
      <c r="D16" s="26"/>
      <c r="E16" s="26"/>
      <c r="F16" s="26"/>
      <c r="G16" s="26"/>
      <c r="H16" s="26"/>
      <c r="I16" s="26"/>
      <c r="J16" s="26"/>
      <c r="K16" s="26"/>
      <c r="L16" s="26"/>
      <c r="M16" s="17">
        <f>SUM(C16:L16)</f>
        <v>94</v>
      </c>
      <c r="N16" s="17">
        <f t="shared" si="0"/>
        <v>94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16" t="s">
        <v>92</v>
      </c>
      <c r="B17" s="31">
        <v>92.7</v>
      </c>
      <c r="C17" s="17">
        <v>92</v>
      </c>
      <c r="D17" s="26"/>
      <c r="E17" s="26"/>
      <c r="F17" s="26"/>
      <c r="G17" s="26"/>
      <c r="H17" s="26"/>
      <c r="I17" s="26"/>
      <c r="J17" s="26"/>
      <c r="K17" s="26"/>
      <c r="L17" s="26"/>
      <c r="M17" s="17">
        <f>SUM(C17:L17)</f>
        <v>92</v>
      </c>
      <c r="N17" s="17">
        <f t="shared" si="0"/>
        <v>92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16"/>
      <c r="B18" s="18">
        <f>SUM(B14:B17)</f>
        <v>376.5</v>
      </c>
      <c r="C18" s="17">
        <f>SUM(C14:C17)</f>
        <v>376</v>
      </c>
      <c r="D18" s="17">
        <f aca="true" t="shared" si="1" ref="D18:L18">SUM(D14:D17)</f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>SUM(C18:L18)</f>
        <v>376</v>
      </c>
      <c r="N18" s="1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29" t="s">
        <v>37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tr">
        <f t="shared" si="0"/>
        <v> 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16" t="s">
        <v>94</v>
      </c>
      <c r="B20" s="18">
        <v>94.5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>
        <f aca="true" t="shared" si="2" ref="M20:M25">SUM(C20:L20)</f>
        <v>0</v>
      </c>
      <c r="N20" s="17" t="str">
        <f t="shared" si="0"/>
        <v> 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16" t="s">
        <v>93</v>
      </c>
      <c r="B21" s="18">
        <v>94</v>
      </c>
      <c r="C21" s="17">
        <v>92</v>
      </c>
      <c r="D21" s="17"/>
      <c r="E21" s="17"/>
      <c r="F21" s="17"/>
      <c r="G21" s="17"/>
      <c r="H21" s="17"/>
      <c r="I21" s="17"/>
      <c r="J21" s="17"/>
      <c r="K21" s="17"/>
      <c r="L21" s="17"/>
      <c r="M21" s="17">
        <f t="shared" si="2"/>
        <v>92</v>
      </c>
      <c r="N21" s="17">
        <f t="shared" si="0"/>
        <v>92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16" t="s">
        <v>95</v>
      </c>
      <c r="B22" s="18">
        <v>93.5</v>
      </c>
      <c r="C22" s="17">
        <v>96</v>
      </c>
      <c r="D22" s="26"/>
      <c r="E22" s="26"/>
      <c r="F22" s="26"/>
      <c r="G22" s="26"/>
      <c r="H22" s="26"/>
      <c r="I22" s="26"/>
      <c r="J22" s="26"/>
      <c r="K22" s="26"/>
      <c r="L22" s="26"/>
      <c r="M22" s="17">
        <f t="shared" si="2"/>
        <v>96</v>
      </c>
      <c r="N22" s="17">
        <f t="shared" si="0"/>
        <v>96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16" t="s">
        <v>96</v>
      </c>
      <c r="B23" s="18">
        <v>93.3</v>
      </c>
      <c r="C23" s="17">
        <v>92</v>
      </c>
      <c r="D23" s="26"/>
      <c r="E23" s="26"/>
      <c r="F23" s="26"/>
      <c r="G23" s="26"/>
      <c r="H23" s="26"/>
      <c r="I23" s="26"/>
      <c r="J23" s="26"/>
      <c r="K23" s="26"/>
      <c r="L23" s="26"/>
      <c r="M23" s="17">
        <f t="shared" si="2"/>
        <v>92</v>
      </c>
      <c r="N23" s="17">
        <f>IF(COUNT(C23:L23),AVERAGE(C23:L23)," ")</f>
        <v>92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16" t="s">
        <v>140</v>
      </c>
      <c r="B24" s="18">
        <v>93.2</v>
      </c>
      <c r="C24" s="17">
        <v>91</v>
      </c>
      <c r="D24" s="26"/>
      <c r="E24" s="26"/>
      <c r="F24" s="26"/>
      <c r="G24" s="26"/>
      <c r="H24" s="26"/>
      <c r="I24" s="26"/>
      <c r="J24" s="26"/>
      <c r="K24" s="26"/>
      <c r="L24" s="26"/>
      <c r="M24" s="17">
        <f t="shared" si="2"/>
        <v>91</v>
      </c>
      <c r="N24" s="17">
        <f>IF(COUNT(C24:L24),AVERAGE(C24:L24)," ")</f>
        <v>91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23"/>
      <c r="B25" s="31">
        <f>SUM(B20:B24)</f>
        <v>468.5</v>
      </c>
      <c r="C25" s="17">
        <f>SUM(C20:C24)</f>
        <v>371</v>
      </c>
      <c r="D25" s="17">
        <f aca="true" t="shared" si="3" ref="D25:L25">SUM(D20:D24)</f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17">
        <f t="shared" si="2"/>
        <v>371</v>
      </c>
      <c r="N25" s="1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>
      <c r="A26" s="29" t="s">
        <v>14</v>
      </c>
      <c r="B26" s="56"/>
      <c r="C26" s="35"/>
      <c r="D26" s="35"/>
      <c r="E26" s="35"/>
      <c r="F26" s="17"/>
      <c r="G26" s="17"/>
      <c r="H26" s="17"/>
      <c r="I26" s="17"/>
      <c r="J26" s="17"/>
      <c r="K26" s="17"/>
      <c r="L26" s="17"/>
      <c r="M26" s="17"/>
      <c r="N26" s="17" t="str">
        <f t="shared" si="0"/>
        <v> 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16" t="s">
        <v>98</v>
      </c>
      <c r="B27" s="5">
        <v>93.6</v>
      </c>
      <c r="C27" s="35">
        <v>92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f>SUM(C27:L27)</f>
        <v>92</v>
      </c>
      <c r="N27" s="17">
        <f t="shared" si="0"/>
        <v>92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16" t="s">
        <v>99</v>
      </c>
      <c r="B28" s="18">
        <v>93.3</v>
      </c>
      <c r="C28" s="17">
        <v>95</v>
      </c>
      <c r="D28" s="17"/>
      <c r="E28" s="17"/>
      <c r="F28" s="17"/>
      <c r="G28" s="17"/>
      <c r="H28" s="17"/>
      <c r="I28" s="17"/>
      <c r="J28" s="17"/>
      <c r="K28" s="17"/>
      <c r="L28" s="17"/>
      <c r="M28" s="17">
        <f>SUM(C28:L28)</f>
        <v>95</v>
      </c>
      <c r="N28" s="17">
        <f t="shared" si="0"/>
        <v>95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16" t="s">
        <v>100</v>
      </c>
      <c r="B29" s="18">
        <v>92.8</v>
      </c>
      <c r="C29" s="17">
        <v>89</v>
      </c>
      <c r="D29" s="26"/>
      <c r="E29" s="26"/>
      <c r="F29" s="26"/>
      <c r="G29" s="26"/>
      <c r="H29" s="26"/>
      <c r="I29" s="26"/>
      <c r="J29" s="26"/>
      <c r="K29" s="26"/>
      <c r="L29" s="26"/>
      <c r="M29" s="17">
        <f>SUM(C29:L29)</f>
        <v>89</v>
      </c>
      <c r="N29" s="17">
        <f t="shared" si="0"/>
        <v>89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16" t="s">
        <v>129</v>
      </c>
      <c r="B30" s="18">
        <v>90.3</v>
      </c>
      <c r="C30" s="17">
        <v>93</v>
      </c>
      <c r="D30" s="26"/>
      <c r="E30" s="26"/>
      <c r="F30" s="26"/>
      <c r="G30" s="26"/>
      <c r="H30" s="26"/>
      <c r="I30" s="26"/>
      <c r="J30" s="26"/>
      <c r="K30" s="26"/>
      <c r="L30" s="26"/>
      <c r="M30" s="17">
        <f>SUM(C30:L30)</f>
        <v>93</v>
      </c>
      <c r="N30" s="17">
        <f t="shared" si="0"/>
        <v>93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 customHeight="1">
      <c r="A31" s="16"/>
      <c r="B31" s="17">
        <f>SUM(B27:B30)</f>
        <v>370</v>
      </c>
      <c r="C31" s="17">
        <f>SUM(C27:C30)</f>
        <v>369</v>
      </c>
      <c r="D31" s="17">
        <f aca="true" t="shared" si="4" ref="D31:L31">SUM(D27:D30)</f>
        <v>0</v>
      </c>
      <c r="E31" s="17">
        <f t="shared" si="4"/>
        <v>0</v>
      </c>
      <c r="F31" s="17">
        <f t="shared" si="4"/>
        <v>0</v>
      </c>
      <c r="G31" s="17">
        <f t="shared" si="4"/>
        <v>0</v>
      </c>
      <c r="H31" s="17">
        <f t="shared" si="4"/>
        <v>0</v>
      </c>
      <c r="I31" s="17">
        <f t="shared" si="4"/>
        <v>0</v>
      </c>
      <c r="J31" s="17">
        <f t="shared" si="4"/>
        <v>0</v>
      </c>
      <c r="K31" s="17">
        <f t="shared" si="4"/>
        <v>0</v>
      </c>
      <c r="L31" s="17">
        <f t="shared" si="4"/>
        <v>0</v>
      </c>
      <c r="M31" s="17">
        <f>SUM(C31:L31)</f>
        <v>369</v>
      </c>
      <c r="N31" s="1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29" t="s">
        <v>19</v>
      </c>
      <c r="B32" s="1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 t="str">
        <f t="shared" si="0"/>
        <v> 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 customHeight="1">
      <c r="A33" s="16" t="s">
        <v>101</v>
      </c>
      <c r="B33" s="18">
        <v>94</v>
      </c>
      <c r="C33" s="17">
        <v>93</v>
      </c>
      <c r="D33" s="17"/>
      <c r="E33" s="17"/>
      <c r="F33" s="17"/>
      <c r="G33" s="17"/>
      <c r="H33" s="17"/>
      <c r="I33" s="17"/>
      <c r="J33" s="17"/>
      <c r="K33" s="17"/>
      <c r="L33" s="17"/>
      <c r="M33" s="17">
        <f>SUM(C33:L33)</f>
        <v>93</v>
      </c>
      <c r="N33" s="17">
        <f t="shared" si="0"/>
        <v>93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16" t="s">
        <v>102</v>
      </c>
      <c r="B34" s="17">
        <v>93.4</v>
      </c>
      <c r="C34" s="17">
        <v>86</v>
      </c>
      <c r="D34" s="17"/>
      <c r="E34" s="17"/>
      <c r="F34" s="17"/>
      <c r="G34" s="17"/>
      <c r="H34" s="17"/>
      <c r="I34" s="17"/>
      <c r="J34" s="17"/>
      <c r="K34" s="17"/>
      <c r="L34" s="17"/>
      <c r="M34" s="17">
        <f>SUM(C34:L34)</f>
        <v>86</v>
      </c>
      <c r="N34" s="17">
        <f t="shared" si="0"/>
        <v>86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16" t="s">
        <v>103</v>
      </c>
      <c r="B35" s="18">
        <v>93.1</v>
      </c>
      <c r="C35" s="17">
        <v>93</v>
      </c>
      <c r="D35" s="26"/>
      <c r="E35" s="26"/>
      <c r="F35" s="26"/>
      <c r="G35" s="26"/>
      <c r="H35" s="26"/>
      <c r="I35" s="26"/>
      <c r="J35" s="26"/>
      <c r="K35" s="26"/>
      <c r="L35" s="26"/>
      <c r="M35" s="17">
        <f>SUM(C35:L35)</f>
        <v>93</v>
      </c>
      <c r="N35" s="17">
        <f t="shared" si="0"/>
        <v>93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16" t="s">
        <v>104</v>
      </c>
      <c r="B36" s="18">
        <v>92.5</v>
      </c>
      <c r="C36" s="17">
        <v>95</v>
      </c>
      <c r="D36" s="26"/>
      <c r="E36" s="26"/>
      <c r="F36" s="26"/>
      <c r="G36" s="26"/>
      <c r="H36" s="26"/>
      <c r="I36" s="26"/>
      <c r="J36" s="26"/>
      <c r="K36" s="26"/>
      <c r="L36" s="26"/>
      <c r="M36" s="17">
        <f>SUM(C36:L36)</f>
        <v>95</v>
      </c>
      <c r="N36" s="17">
        <f t="shared" si="0"/>
        <v>95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6"/>
      <c r="B37" s="18">
        <f>SUM(B33:B36)</f>
        <v>373</v>
      </c>
      <c r="C37" s="17">
        <f aca="true" t="shared" si="5" ref="C37:L37">SUM(C33:C36)</f>
        <v>367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17">
        <f t="shared" si="5"/>
        <v>0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>SUM(C37:L37)</f>
        <v>367</v>
      </c>
      <c r="N37" s="1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6"/>
      <c r="B39" s="17"/>
      <c r="C39" s="17"/>
      <c r="D39" s="22" t="s">
        <v>7</v>
      </c>
      <c r="E39" s="19" t="s">
        <v>8</v>
      </c>
      <c r="F39" s="19" t="s">
        <v>9</v>
      </c>
      <c r="G39" s="19" t="s">
        <v>10</v>
      </c>
      <c r="H39" s="19" t="s">
        <v>11</v>
      </c>
      <c r="I39" s="19" t="s">
        <v>12</v>
      </c>
      <c r="J39" s="17"/>
      <c r="K39" s="17"/>
      <c r="L39" s="17"/>
      <c r="M39" s="17"/>
      <c r="N39" s="1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15" t="str">
        <f>+A13</f>
        <v>Bodmin B</v>
      </c>
      <c r="B40" s="17"/>
      <c r="C40" s="17"/>
      <c r="D40" s="26">
        <f>+J6</f>
        <v>1</v>
      </c>
      <c r="E40" s="26">
        <v>1</v>
      </c>
      <c r="F40" s="26">
        <v>0</v>
      </c>
      <c r="G40" s="26">
        <v>0</v>
      </c>
      <c r="H40" s="26">
        <f>+E40*2+F40</f>
        <v>2</v>
      </c>
      <c r="I40" s="26">
        <f>+M18</f>
        <v>376</v>
      </c>
      <c r="J40" s="17"/>
      <c r="K40" s="17"/>
      <c r="L40" s="17"/>
      <c r="M40" s="17"/>
      <c r="N40" s="1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15" t="str">
        <f>+A19</f>
        <v>City of Truro D</v>
      </c>
      <c r="B41" s="17"/>
      <c r="C41" s="17"/>
      <c r="D41" s="26">
        <f>+J6</f>
        <v>1</v>
      </c>
      <c r="E41" s="26">
        <v>1</v>
      </c>
      <c r="F41" s="26">
        <v>0</v>
      </c>
      <c r="G41" s="26">
        <v>0</v>
      </c>
      <c r="H41" s="26">
        <f>+E41*2+F41</f>
        <v>2</v>
      </c>
      <c r="I41" s="26">
        <f>+M25</f>
        <v>371</v>
      </c>
      <c r="J41" s="17"/>
      <c r="K41" s="17"/>
      <c r="L41" s="17"/>
      <c r="M41" s="17"/>
      <c r="N41" s="1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15" t="str">
        <f>+A26</f>
        <v>Helston B</v>
      </c>
      <c r="B42" s="17"/>
      <c r="C42" s="17"/>
      <c r="D42" s="26">
        <f>+J6</f>
        <v>1</v>
      </c>
      <c r="E42" s="26">
        <v>0</v>
      </c>
      <c r="F42" s="26">
        <v>0</v>
      </c>
      <c r="G42" s="26">
        <v>1</v>
      </c>
      <c r="H42" s="26">
        <f>+E42*2+F42</f>
        <v>0</v>
      </c>
      <c r="I42" s="26">
        <f>+M31</f>
        <v>369</v>
      </c>
      <c r="J42" s="17"/>
      <c r="K42" s="17"/>
      <c r="L42" s="17"/>
      <c r="M42" s="17"/>
      <c r="N42" s="1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>
      <c r="A43" s="15" t="str">
        <f>+A32</f>
        <v>Hayle B</v>
      </c>
      <c r="B43" s="17"/>
      <c r="C43" s="17"/>
      <c r="D43" s="26">
        <f>+J6</f>
        <v>1</v>
      </c>
      <c r="E43" s="26">
        <v>0</v>
      </c>
      <c r="F43" s="26">
        <v>0</v>
      </c>
      <c r="G43" s="26">
        <v>1</v>
      </c>
      <c r="H43" s="26">
        <f>+E43*2+F43</f>
        <v>0</v>
      </c>
      <c r="I43" s="26">
        <f>+M37</f>
        <v>367</v>
      </c>
      <c r="J43" s="17"/>
      <c r="K43" s="17"/>
      <c r="L43" s="17"/>
      <c r="M43" s="17"/>
      <c r="N43" s="1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0:28" ht="12.75" customHeight="1"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5:28" ht="12.75" customHeight="1">
      <c r="O45" s="5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>
      <c r="A46" s="8"/>
      <c r="B46" s="8"/>
      <c r="E46" s="48" t="s">
        <v>5</v>
      </c>
      <c r="O46" s="5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>
      <c r="A47" s="8"/>
      <c r="B47" s="8"/>
      <c r="F47" s="48" t="s">
        <v>6</v>
      </c>
      <c r="O47" s="5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5:28" ht="12.75" customHeight="1">
      <c r="E48" s="1"/>
      <c r="G48" s="48" t="s">
        <v>4</v>
      </c>
      <c r="O48" s="5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7:28" ht="12.75" customHeight="1">
      <c r="G49" s="48" t="s">
        <v>40</v>
      </c>
      <c r="O49" s="5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6:28" ht="12.75" customHeight="1">
      <c r="F50" s="48" t="s">
        <v>23</v>
      </c>
      <c r="J50" s="13">
        <v>2</v>
      </c>
      <c r="O50" s="5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4:28" ht="12.75" customHeight="1">
      <c r="D51" s="4"/>
      <c r="E51" s="4"/>
      <c r="F51" s="2"/>
      <c r="O51" s="5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>
      <c r="A52" s="2"/>
      <c r="B52" s="2" t="str">
        <f>+A57</f>
        <v>Bodmin B</v>
      </c>
      <c r="C52" s="9"/>
      <c r="D52" s="4"/>
      <c r="E52" s="4"/>
      <c r="F52" s="13">
        <f>+D62</f>
        <v>381</v>
      </c>
      <c r="H52" s="48" t="s">
        <v>141</v>
      </c>
      <c r="J52" s="10" t="str">
        <f>+A70</f>
        <v>Helston B</v>
      </c>
      <c r="L52" s="5"/>
      <c r="M52" s="5"/>
      <c r="N52" s="13">
        <f>+D75</f>
        <v>377</v>
      </c>
      <c r="O52" s="5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>
      <c r="A53" s="2"/>
      <c r="B53" s="2"/>
      <c r="C53" s="10"/>
      <c r="D53" s="4"/>
      <c r="E53" s="4"/>
      <c r="F53" s="2"/>
      <c r="H53" s="10"/>
      <c r="I53" s="2"/>
      <c r="J53" s="2"/>
      <c r="L53" s="2"/>
      <c r="M53" s="2"/>
      <c r="N53" s="2"/>
      <c r="O53" s="58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>
      <c r="A54" s="6"/>
      <c r="B54" s="2" t="str">
        <f>+A63</f>
        <v>City of Truro D</v>
      </c>
      <c r="C54" s="11"/>
      <c r="D54" s="7"/>
      <c r="E54" s="7"/>
      <c r="F54" s="13">
        <f>+D69</f>
        <v>366</v>
      </c>
      <c r="H54" s="48" t="s">
        <v>143</v>
      </c>
      <c r="J54" s="2" t="str">
        <f>+A76</f>
        <v>Hayle B</v>
      </c>
      <c r="L54" s="2"/>
      <c r="M54" s="2"/>
      <c r="N54" s="13">
        <f>+D81</f>
        <v>376</v>
      </c>
      <c r="O54" s="5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>
      <c r="A55" s="6"/>
      <c r="B55" s="6"/>
      <c r="C55" s="11"/>
      <c r="D55" s="7"/>
      <c r="E55" s="7"/>
      <c r="F55" s="5"/>
      <c r="G55" s="5"/>
      <c r="H55" s="12"/>
      <c r="I55" s="5"/>
      <c r="J55" s="5"/>
      <c r="K55" s="5"/>
      <c r="L55" s="5"/>
      <c r="M55" s="5"/>
      <c r="N55" s="5"/>
      <c r="O55" s="5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>
      <c r="A56" s="6"/>
      <c r="B56" s="4" t="s">
        <v>1</v>
      </c>
      <c r="C56" s="10" t="s">
        <v>3</v>
      </c>
      <c r="D56" s="7"/>
      <c r="E56" s="7"/>
      <c r="F56" s="5"/>
      <c r="G56" s="5"/>
      <c r="H56" s="12"/>
      <c r="I56" s="5"/>
      <c r="J56" s="5"/>
      <c r="K56" s="5"/>
      <c r="L56" s="5"/>
      <c r="M56" s="5"/>
      <c r="N56" s="5"/>
      <c r="O56" s="5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3" t="s">
        <v>38</v>
      </c>
      <c r="B57" s="4" t="s">
        <v>0</v>
      </c>
      <c r="C57" s="7">
        <v>1</v>
      </c>
      <c r="D57" s="7">
        <v>2</v>
      </c>
      <c r="E57" s="7">
        <v>3</v>
      </c>
      <c r="F57" s="7">
        <v>4</v>
      </c>
      <c r="G57" s="7">
        <v>5</v>
      </c>
      <c r="H57" s="7">
        <v>6</v>
      </c>
      <c r="I57" s="7">
        <v>7</v>
      </c>
      <c r="J57" s="7">
        <v>8</v>
      </c>
      <c r="K57" s="7">
        <v>9</v>
      </c>
      <c r="L57" s="7">
        <v>10</v>
      </c>
      <c r="M57" s="14" t="s">
        <v>2</v>
      </c>
      <c r="N57" s="14" t="s">
        <v>0</v>
      </c>
      <c r="O57" s="5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>
      <c r="A58" s="16" t="s">
        <v>90</v>
      </c>
      <c r="B58" s="18">
        <v>94.9</v>
      </c>
      <c r="C58" s="17">
        <v>96</v>
      </c>
      <c r="D58" s="17">
        <v>97</v>
      </c>
      <c r="E58" s="17"/>
      <c r="F58" s="17"/>
      <c r="G58" s="17"/>
      <c r="H58" s="17"/>
      <c r="I58" s="17"/>
      <c r="J58" s="17"/>
      <c r="K58" s="17"/>
      <c r="L58" s="17"/>
      <c r="M58" s="17">
        <f>SUM(C58:L58)</f>
        <v>193</v>
      </c>
      <c r="N58" s="17">
        <f>IF(COUNT(C58:L58),AVERAGE(C58:L58)," ")</f>
        <v>96.5</v>
      </c>
      <c r="O58" s="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>
      <c r="A59" s="16" t="s">
        <v>91</v>
      </c>
      <c r="B59" s="18">
        <v>94.5</v>
      </c>
      <c r="C59" s="17">
        <v>94</v>
      </c>
      <c r="D59" s="17">
        <v>95</v>
      </c>
      <c r="E59" s="17"/>
      <c r="F59" s="17"/>
      <c r="G59" s="17"/>
      <c r="H59" s="17"/>
      <c r="I59" s="17"/>
      <c r="J59" s="17"/>
      <c r="K59" s="17"/>
      <c r="L59" s="17"/>
      <c r="M59" s="17">
        <f>SUM(C59:L59)</f>
        <v>189</v>
      </c>
      <c r="N59" s="17">
        <f>IF(COUNT(C59:L59),AVERAGE(C59:L59)," ")</f>
        <v>94.5</v>
      </c>
      <c r="O59" s="5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>
      <c r="A60" s="16" t="s">
        <v>137</v>
      </c>
      <c r="B60" s="18">
        <v>94.4</v>
      </c>
      <c r="C60" s="28">
        <v>94</v>
      </c>
      <c r="D60" s="26">
        <v>95</v>
      </c>
      <c r="E60" s="26"/>
      <c r="F60" s="26"/>
      <c r="G60" s="26"/>
      <c r="H60" s="26"/>
      <c r="I60" s="26"/>
      <c r="J60" s="26"/>
      <c r="K60" s="26"/>
      <c r="L60" s="26"/>
      <c r="M60" s="17">
        <f>SUM(C60:L60)</f>
        <v>189</v>
      </c>
      <c r="N60" s="17">
        <f>IF(COUNT(C60:L60),AVERAGE(C60:L60)," ")</f>
        <v>94.5</v>
      </c>
      <c r="O60" s="5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>
      <c r="A61" s="16" t="s">
        <v>92</v>
      </c>
      <c r="B61" s="31">
        <v>92.7</v>
      </c>
      <c r="C61" s="17">
        <v>92</v>
      </c>
      <c r="D61" s="26">
        <v>94</v>
      </c>
      <c r="E61" s="26"/>
      <c r="F61" s="26"/>
      <c r="G61" s="26"/>
      <c r="H61" s="26"/>
      <c r="I61" s="26"/>
      <c r="J61" s="26"/>
      <c r="K61" s="26"/>
      <c r="L61" s="26"/>
      <c r="M61" s="17">
        <f>SUM(C61:L61)</f>
        <v>186</v>
      </c>
      <c r="N61" s="17">
        <f>IF(COUNT(C61:L61),AVERAGE(C61:L61)," ")</f>
        <v>93</v>
      </c>
      <c r="O61" s="5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>
      <c r="A62" s="16"/>
      <c r="B62" s="18">
        <f aca="true" t="shared" si="6" ref="B62:L62">SUM(B58:B61)</f>
        <v>376.5</v>
      </c>
      <c r="C62" s="17">
        <f t="shared" si="6"/>
        <v>376</v>
      </c>
      <c r="D62" s="17">
        <f t="shared" si="6"/>
        <v>381</v>
      </c>
      <c r="E62" s="17">
        <f t="shared" si="6"/>
        <v>0</v>
      </c>
      <c r="F62" s="17">
        <f t="shared" si="6"/>
        <v>0</v>
      </c>
      <c r="G62" s="17">
        <f t="shared" si="6"/>
        <v>0</v>
      </c>
      <c r="H62" s="17">
        <f t="shared" si="6"/>
        <v>0</v>
      </c>
      <c r="I62" s="17">
        <f t="shared" si="6"/>
        <v>0</v>
      </c>
      <c r="J62" s="17">
        <f t="shared" si="6"/>
        <v>0</v>
      </c>
      <c r="K62" s="17">
        <f t="shared" si="6"/>
        <v>0</v>
      </c>
      <c r="L62" s="17">
        <f t="shared" si="6"/>
        <v>0</v>
      </c>
      <c r="M62" s="17">
        <f>SUM(C62:L62)</f>
        <v>757</v>
      </c>
      <c r="N62" s="17"/>
      <c r="O62" s="5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>
      <c r="A63" s="29" t="s">
        <v>37</v>
      </c>
      <c r="B63" s="1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 t="str">
        <f aca="true" t="shared" si="7" ref="N63:N68">IF(COUNT(C63:L63),AVERAGE(C63:L63)," ")</f>
        <v> </v>
      </c>
      <c r="O63" s="5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>
      <c r="A64" s="16" t="s">
        <v>94</v>
      </c>
      <c r="B64" s="18">
        <v>94.5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>
        <f aca="true" t="shared" si="8" ref="M64:M69">SUM(C64:L64)</f>
        <v>0</v>
      </c>
      <c r="N64" s="17" t="str">
        <f t="shared" si="7"/>
        <v> </v>
      </c>
      <c r="O64" s="5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>
      <c r="A65" s="16" t="s">
        <v>93</v>
      </c>
      <c r="B65" s="18">
        <v>94</v>
      </c>
      <c r="C65" s="17">
        <v>92</v>
      </c>
      <c r="D65" s="17">
        <v>90</v>
      </c>
      <c r="E65" s="17"/>
      <c r="F65" s="17"/>
      <c r="G65" s="17"/>
      <c r="H65" s="17"/>
      <c r="I65" s="17"/>
      <c r="J65" s="17"/>
      <c r="K65" s="17"/>
      <c r="L65" s="17"/>
      <c r="M65" s="17">
        <f t="shared" si="8"/>
        <v>182</v>
      </c>
      <c r="N65" s="17">
        <f t="shared" si="7"/>
        <v>91</v>
      </c>
      <c r="O65" s="5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>
      <c r="A66" s="16" t="s">
        <v>95</v>
      </c>
      <c r="B66" s="18">
        <v>93.5</v>
      </c>
      <c r="C66" s="17">
        <v>96</v>
      </c>
      <c r="D66" s="26">
        <v>96</v>
      </c>
      <c r="E66" s="26"/>
      <c r="F66" s="26"/>
      <c r="G66" s="26"/>
      <c r="H66" s="26"/>
      <c r="I66" s="26"/>
      <c r="J66" s="26"/>
      <c r="K66" s="26"/>
      <c r="L66" s="26"/>
      <c r="M66" s="17">
        <f t="shared" si="8"/>
        <v>192</v>
      </c>
      <c r="N66" s="17">
        <f t="shared" si="7"/>
        <v>96</v>
      </c>
      <c r="O66" s="5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>
      <c r="A67" s="16" t="s">
        <v>96</v>
      </c>
      <c r="B67" s="18">
        <v>93.3</v>
      </c>
      <c r="C67" s="17">
        <v>92</v>
      </c>
      <c r="D67" s="26">
        <v>90</v>
      </c>
      <c r="E67" s="26"/>
      <c r="F67" s="26"/>
      <c r="G67" s="26"/>
      <c r="H67" s="26"/>
      <c r="I67" s="26"/>
      <c r="J67" s="26"/>
      <c r="K67" s="26"/>
      <c r="L67" s="26"/>
      <c r="M67" s="17">
        <f t="shared" si="8"/>
        <v>182</v>
      </c>
      <c r="N67" s="17">
        <f t="shared" si="7"/>
        <v>91</v>
      </c>
      <c r="O67" s="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>
      <c r="A68" s="16" t="s">
        <v>140</v>
      </c>
      <c r="B68" s="18">
        <v>93.2</v>
      </c>
      <c r="C68" s="17">
        <v>91</v>
      </c>
      <c r="D68" s="26">
        <v>90</v>
      </c>
      <c r="E68" s="26"/>
      <c r="F68" s="26"/>
      <c r="G68" s="26"/>
      <c r="H68" s="26"/>
      <c r="I68" s="26"/>
      <c r="J68" s="26"/>
      <c r="K68" s="26"/>
      <c r="L68" s="26"/>
      <c r="M68" s="17">
        <f t="shared" si="8"/>
        <v>181</v>
      </c>
      <c r="N68" s="17">
        <f t="shared" si="7"/>
        <v>90.5</v>
      </c>
      <c r="O68" s="5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>
      <c r="A69" s="23"/>
      <c r="B69" s="31">
        <f aca="true" t="shared" si="9" ref="B69:L69">SUM(B64:B68)</f>
        <v>468.5</v>
      </c>
      <c r="C69" s="17">
        <f t="shared" si="9"/>
        <v>371</v>
      </c>
      <c r="D69" s="17">
        <f t="shared" si="9"/>
        <v>366</v>
      </c>
      <c r="E69" s="17">
        <f t="shared" si="9"/>
        <v>0</v>
      </c>
      <c r="F69" s="17">
        <f t="shared" si="9"/>
        <v>0</v>
      </c>
      <c r="G69" s="17">
        <f t="shared" si="9"/>
        <v>0</v>
      </c>
      <c r="H69" s="17">
        <f t="shared" si="9"/>
        <v>0</v>
      </c>
      <c r="I69" s="17">
        <f t="shared" si="9"/>
        <v>0</v>
      </c>
      <c r="J69" s="17">
        <f t="shared" si="9"/>
        <v>0</v>
      </c>
      <c r="K69" s="17">
        <f t="shared" si="9"/>
        <v>0</v>
      </c>
      <c r="L69" s="17">
        <f t="shared" si="9"/>
        <v>0</v>
      </c>
      <c r="M69" s="17">
        <f t="shared" si="8"/>
        <v>737</v>
      </c>
      <c r="N69" s="17"/>
      <c r="O69" s="5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>
      <c r="A70" s="29" t="s">
        <v>14</v>
      </c>
      <c r="B70" s="56"/>
      <c r="C70" s="35"/>
      <c r="D70" s="35"/>
      <c r="E70" s="35"/>
      <c r="F70" s="17"/>
      <c r="G70" s="17"/>
      <c r="H70" s="17"/>
      <c r="I70" s="17"/>
      <c r="J70" s="17"/>
      <c r="K70" s="17"/>
      <c r="L70" s="17"/>
      <c r="M70" s="17"/>
      <c r="N70" s="17" t="str">
        <f>IF(COUNT(C70:L70),AVERAGE(C70:L70)," ")</f>
        <v> </v>
      </c>
      <c r="O70" s="5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>
      <c r="A71" s="16" t="s">
        <v>98</v>
      </c>
      <c r="B71" s="5">
        <v>93.6</v>
      </c>
      <c r="C71" s="35">
        <v>92</v>
      </c>
      <c r="D71" s="17">
        <v>98</v>
      </c>
      <c r="E71" s="17"/>
      <c r="F71" s="17"/>
      <c r="G71" s="17"/>
      <c r="H71" s="17"/>
      <c r="I71" s="17"/>
      <c r="J71" s="17"/>
      <c r="K71" s="17"/>
      <c r="L71" s="17"/>
      <c r="M71" s="17">
        <f>SUM(C71:L71)</f>
        <v>190</v>
      </c>
      <c r="N71" s="17">
        <f>IF(COUNT(C71:L71),AVERAGE(C71:L71)," ")</f>
        <v>95</v>
      </c>
      <c r="O71" s="5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>
      <c r="A72" s="16" t="s">
        <v>99</v>
      </c>
      <c r="B72" s="18">
        <v>93.3</v>
      </c>
      <c r="C72" s="17">
        <v>95</v>
      </c>
      <c r="D72" s="17">
        <v>92</v>
      </c>
      <c r="E72" s="17"/>
      <c r="F72" s="17"/>
      <c r="G72" s="17"/>
      <c r="H72" s="17"/>
      <c r="I72" s="17"/>
      <c r="J72" s="17"/>
      <c r="K72" s="17"/>
      <c r="L72" s="17"/>
      <c r="M72" s="17">
        <f>SUM(C72:L72)</f>
        <v>187</v>
      </c>
      <c r="N72" s="17">
        <f>IF(COUNT(C72:L72),AVERAGE(C72:L72)," ")</f>
        <v>93.5</v>
      </c>
      <c r="O72" s="5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>
      <c r="A73" s="16" t="s">
        <v>100</v>
      </c>
      <c r="B73" s="18">
        <v>92.8</v>
      </c>
      <c r="C73" s="17">
        <v>89</v>
      </c>
      <c r="D73" s="26">
        <v>91</v>
      </c>
      <c r="E73" s="26"/>
      <c r="F73" s="26"/>
      <c r="G73" s="26"/>
      <c r="H73" s="26"/>
      <c r="I73" s="26"/>
      <c r="J73" s="26"/>
      <c r="K73" s="26"/>
      <c r="L73" s="26"/>
      <c r="M73" s="17">
        <f>SUM(C73:L73)</f>
        <v>180</v>
      </c>
      <c r="N73" s="17">
        <f>IF(COUNT(C73:L73),AVERAGE(C73:L73)," ")</f>
        <v>90</v>
      </c>
      <c r="O73" s="5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>
      <c r="A74" s="16" t="s">
        <v>129</v>
      </c>
      <c r="B74" s="18">
        <v>90.3</v>
      </c>
      <c r="C74" s="17">
        <v>93</v>
      </c>
      <c r="D74" s="26">
        <v>96</v>
      </c>
      <c r="E74" s="26"/>
      <c r="F74" s="26"/>
      <c r="G74" s="26"/>
      <c r="H74" s="26"/>
      <c r="I74" s="26"/>
      <c r="J74" s="26"/>
      <c r="K74" s="26"/>
      <c r="L74" s="26"/>
      <c r="M74" s="17">
        <f>SUM(C74:L74)</f>
        <v>189</v>
      </c>
      <c r="N74" s="17">
        <f>IF(COUNT(C74:L74),AVERAGE(C74:L74)," ")</f>
        <v>94.5</v>
      </c>
      <c r="O74" s="5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>
      <c r="A75" s="16"/>
      <c r="B75" s="17">
        <f aca="true" t="shared" si="10" ref="B75:L75">SUM(B71:B74)</f>
        <v>370</v>
      </c>
      <c r="C75" s="17">
        <f t="shared" si="10"/>
        <v>369</v>
      </c>
      <c r="D75" s="17">
        <f t="shared" si="10"/>
        <v>377</v>
      </c>
      <c r="E75" s="17">
        <f t="shared" si="10"/>
        <v>0</v>
      </c>
      <c r="F75" s="17">
        <f t="shared" si="10"/>
        <v>0</v>
      </c>
      <c r="G75" s="17">
        <f t="shared" si="10"/>
        <v>0</v>
      </c>
      <c r="H75" s="17">
        <f t="shared" si="10"/>
        <v>0</v>
      </c>
      <c r="I75" s="17">
        <f t="shared" si="10"/>
        <v>0</v>
      </c>
      <c r="J75" s="17">
        <f t="shared" si="10"/>
        <v>0</v>
      </c>
      <c r="K75" s="17">
        <f t="shared" si="10"/>
        <v>0</v>
      </c>
      <c r="L75" s="17">
        <f t="shared" si="10"/>
        <v>0</v>
      </c>
      <c r="M75" s="17">
        <f>SUM(C75:L75)</f>
        <v>746</v>
      </c>
      <c r="N75" s="17"/>
      <c r="O75" s="5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>
      <c r="A76" s="29" t="s">
        <v>19</v>
      </c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 t="str">
        <f>IF(COUNT(C76:L76),AVERAGE(C76:L76)," ")</f>
        <v> </v>
      </c>
      <c r="O76" s="5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>
      <c r="A77" s="16" t="s">
        <v>101</v>
      </c>
      <c r="B77" s="18">
        <v>94</v>
      </c>
      <c r="C77" s="17">
        <v>93</v>
      </c>
      <c r="D77" s="17">
        <v>95</v>
      </c>
      <c r="E77" s="17"/>
      <c r="F77" s="17"/>
      <c r="G77" s="17"/>
      <c r="H77" s="17"/>
      <c r="I77" s="17"/>
      <c r="J77" s="17"/>
      <c r="K77" s="17"/>
      <c r="L77" s="17"/>
      <c r="M77" s="17">
        <f>SUM(C77:L77)</f>
        <v>188</v>
      </c>
      <c r="N77" s="17">
        <f>IF(COUNT(C77:L77),AVERAGE(C77:L77)," ")</f>
        <v>94</v>
      </c>
      <c r="O77" s="5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>
      <c r="A78" s="16" t="s">
        <v>102</v>
      </c>
      <c r="B78" s="17">
        <v>93.4</v>
      </c>
      <c r="C78" s="17">
        <v>86</v>
      </c>
      <c r="D78" s="17">
        <v>91</v>
      </c>
      <c r="E78" s="17"/>
      <c r="F78" s="17"/>
      <c r="G78" s="17"/>
      <c r="H78" s="17"/>
      <c r="I78" s="17"/>
      <c r="J78" s="17"/>
      <c r="K78" s="17"/>
      <c r="L78" s="17"/>
      <c r="M78" s="17">
        <f>SUM(C78:L78)</f>
        <v>177</v>
      </c>
      <c r="N78" s="17">
        <f>IF(COUNT(C78:L78),AVERAGE(C78:L78)," ")</f>
        <v>88.5</v>
      </c>
      <c r="O78" s="5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>
      <c r="A79" s="16" t="s">
        <v>103</v>
      </c>
      <c r="B79" s="18">
        <v>93.1</v>
      </c>
      <c r="C79" s="17">
        <v>93</v>
      </c>
      <c r="D79" s="26">
        <v>97</v>
      </c>
      <c r="E79" s="26"/>
      <c r="F79" s="26"/>
      <c r="G79" s="26"/>
      <c r="H79" s="26"/>
      <c r="I79" s="26"/>
      <c r="J79" s="26"/>
      <c r="K79" s="26"/>
      <c r="L79" s="26"/>
      <c r="M79" s="17">
        <f>SUM(C79:L79)</f>
        <v>190</v>
      </c>
      <c r="N79" s="17">
        <f>IF(COUNT(C79:L79),AVERAGE(C79:L79)," ")</f>
        <v>95</v>
      </c>
      <c r="O79" s="5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>
      <c r="A80" s="16" t="s">
        <v>104</v>
      </c>
      <c r="B80" s="18">
        <v>92.5</v>
      </c>
      <c r="C80" s="17">
        <v>95</v>
      </c>
      <c r="D80" s="26">
        <v>93</v>
      </c>
      <c r="E80" s="26"/>
      <c r="F80" s="26"/>
      <c r="G80" s="26"/>
      <c r="H80" s="26"/>
      <c r="I80" s="26"/>
      <c r="J80" s="26"/>
      <c r="K80" s="26"/>
      <c r="L80" s="26"/>
      <c r="M80" s="17">
        <f>SUM(C80:L80)</f>
        <v>188</v>
      </c>
      <c r="N80" s="17">
        <f>IF(COUNT(C80:L80),AVERAGE(C80:L80)," ")</f>
        <v>94</v>
      </c>
      <c r="O80" s="5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>
      <c r="A81" s="6"/>
      <c r="B81" s="18">
        <f aca="true" t="shared" si="11" ref="B81:L81">SUM(B77:B80)</f>
        <v>373</v>
      </c>
      <c r="C81" s="17">
        <f t="shared" si="11"/>
        <v>367</v>
      </c>
      <c r="D81" s="17">
        <f t="shared" si="11"/>
        <v>376</v>
      </c>
      <c r="E81" s="17">
        <f t="shared" si="11"/>
        <v>0</v>
      </c>
      <c r="F81" s="17">
        <f t="shared" si="11"/>
        <v>0</v>
      </c>
      <c r="G81" s="17">
        <f t="shared" si="11"/>
        <v>0</v>
      </c>
      <c r="H81" s="17">
        <f t="shared" si="11"/>
        <v>0</v>
      </c>
      <c r="I81" s="17">
        <f t="shared" si="11"/>
        <v>0</v>
      </c>
      <c r="J81" s="17">
        <f t="shared" si="11"/>
        <v>0</v>
      </c>
      <c r="K81" s="17">
        <f t="shared" si="11"/>
        <v>0</v>
      </c>
      <c r="L81" s="17">
        <f t="shared" si="11"/>
        <v>0</v>
      </c>
      <c r="M81" s="17">
        <f>SUM(C81:L81)</f>
        <v>743</v>
      </c>
      <c r="N81" s="17"/>
      <c r="O81" s="5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>
      <c r="A82" s="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5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>
      <c r="A83" s="6"/>
      <c r="B83" s="17"/>
      <c r="C83" s="17"/>
      <c r="D83" s="22" t="s">
        <v>7</v>
      </c>
      <c r="E83" s="19" t="s">
        <v>8</v>
      </c>
      <c r="F83" s="19" t="s">
        <v>9</v>
      </c>
      <c r="G83" s="19" t="s">
        <v>10</v>
      </c>
      <c r="H83" s="19" t="s">
        <v>11</v>
      </c>
      <c r="I83" s="19" t="s">
        <v>12</v>
      </c>
      <c r="J83" s="17"/>
      <c r="K83" s="17"/>
      <c r="L83" s="17"/>
      <c r="M83" s="17"/>
      <c r="N83" s="17"/>
      <c r="O83" s="5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>
      <c r="A84" s="15" t="str">
        <f>+A57</f>
        <v>Bodmin B</v>
      </c>
      <c r="B84" s="17"/>
      <c r="C84" s="17"/>
      <c r="D84" s="26">
        <f>+J50</f>
        <v>2</v>
      </c>
      <c r="E84" s="26">
        <v>2</v>
      </c>
      <c r="F84" s="26">
        <v>0</v>
      </c>
      <c r="G84" s="26">
        <v>0</v>
      </c>
      <c r="H84" s="26">
        <f>+E84*2+F84</f>
        <v>4</v>
      </c>
      <c r="I84" s="26">
        <f>+M62</f>
        <v>757</v>
      </c>
      <c r="J84" s="17"/>
      <c r="K84" s="17"/>
      <c r="L84" s="17"/>
      <c r="M84" s="17"/>
      <c r="N84" s="17"/>
      <c r="O84" s="5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>
      <c r="A85" s="15" t="str">
        <f>+A76</f>
        <v>Hayle B</v>
      </c>
      <c r="B85" s="17"/>
      <c r="C85" s="17"/>
      <c r="D85" s="26">
        <f>+J50</f>
        <v>2</v>
      </c>
      <c r="E85" s="26">
        <v>1</v>
      </c>
      <c r="F85" s="26">
        <v>0</v>
      </c>
      <c r="G85" s="26">
        <v>1</v>
      </c>
      <c r="H85" s="26">
        <f>+E85*2+F85</f>
        <v>2</v>
      </c>
      <c r="I85" s="26">
        <f>+M81</f>
        <v>743</v>
      </c>
      <c r="J85" s="17"/>
      <c r="K85" s="17"/>
      <c r="L85" s="17"/>
      <c r="M85" s="17"/>
      <c r="N85" s="17"/>
      <c r="O85" s="5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>
      <c r="A86" s="15" t="str">
        <f>+A63</f>
        <v>City of Truro D</v>
      </c>
      <c r="B86" s="17"/>
      <c r="C86" s="17"/>
      <c r="D86" s="26">
        <f>+J50</f>
        <v>2</v>
      </c>
      <c r="E86" s="26">
        <v>1</v>
      </c>
      <c r="F86" s="26">
        <v>0</v>
      </c>
      <c r="G86" s="26">
        <v>1</v>
      </c>
      <c r="H86" s="26">
        <f>+E86*2+F86</f>
        <v>2</v>
      </c>
      <c r="I86" s="26">
        <f>+M69</f>
        <v>737</v>
      </c>
      <c r="J86" s="17"/>
      <c r="K86" s="17"/>
      <c r="L86" s="17"/>
      <c r="M86" s="17"/>
      <c r="N86" s="17"/>
      <c r="O86" s="5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>
      <c r="A87" s="15" t="str">
        <f>+A70</f>
        <v>Helston B</v>
      </c>
      <c r="B87" s="17"/>
      <c r="C87" s="17"/>
      <c r="D87" s="26">
        <f>+J50</f>
        <v>2</v>
      </c>
      <c r="E87" s="26">
        <v>0</v>
      </c>
      <c r="F87" s="26">
        <v>0</v>
      </c>
      <c r="G87" s="26">
        <v>2</v>
      </c>
      <c r="H87" s="26">
        <f>+E87*2+F87</f>
        <v>0</v>
      </c>
      <c r="I87" s="26">
        <f>+M75</f>
        <v>746</v>
      </c>
      <c r="J87" s="17"/>
      <c r="K87" s="17"/>
      <c r="L87" s="17"/>
      <c r="M87" s="17"/>
      <c r="N87" s="17"/>
      <c r="O87" s="5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0:28" ht="12.75" customHeight="1">
      <c r="J88" s="35"/>
      <c r="K88" s="35"/>
      <c r="L88" s="35"/>
      <c r="M88" s="35"/>
      <c r="N88" s="35"/>
      <c r="O88" s="5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0:28" ht="12.75" customHeight="1">
      <c r="J89" s="39"/>
      <c r="K89" s="39"/>
      <c r="L89" s="39"/>
      <c r="M89" s="39"/>
      <c r="N89" s="39"/>
      <c r="O89" s="5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>
      <c r="A90" s="8"/>
      <c r="B90" s="8"/>
      <c r="E90" s="48" t="s">
        <v>5</v>
      </c>
      <c r="O90" s="5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>
      <c r="A91" s="8"/>
      <c r="B91" s="8"/>
      <c r="F91" s="48" t="s">
        <v>6</v>
      </c>
      <c r="O91" s="5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5:28" ht="12.75" customHeight="1">
      <c r="E92" s="1"/>
      <c r="G92" s="48" t="s">
        <v>4</v>
      </c>
      <c r="O92" s="5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7:28" ht="12.75" customHeight="1">
      <c r="G93" s="48" t="s">
        <v>40</v>
      </c>
      <c r="O93" s="5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6:28" ht="12.75" customHeight="1">
      <c r="F94" s="48" t="s">
        <v>23</v>
      </c>
      <c r="J94" s="13">
        <v>3</v>
      </c>
      <c r="O94" s="5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4:28" ht="12.75" customHeight="1">
      <c r="D95" s="4"/>
      <c r="E95" s="4"/>
      <c r="F95" s="2"/>
      <c r="O95" s="5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>
      <c r="A96" s="2"/>
      <c r="B96" s="2" t="str">
        <f>+A101</f>
        <v>Bodmin B</v>
      </c>
      <c r="C96" s="9"/>
      <c r="D96" s="4"/>
      <c r="E96" s="4"/>
      <c r="F96" s="13">
        <f>+E106</f>
        <v>377</v>
      </c>
      <c r="H96" s="48" t="s">
        <v>143</v>
      </c>
      <c r="J96" s="2" t="str">
        <f>+A107</f>
        <v>City of Truro D</v>
      </c>
      <c r="K96" s="11"/>
      <c r="L96" s="7"/>
      <c r="M96" s="7"/>
      <c r="N96" s="13">
        <f>+E113</f>
        <v>384</v>
      </c>
      <c r="O96" s="5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>
      <c r="A97" s="2"/>
      <c r="B97" s="2"/>
      <c r="C97" s="10"/>
      <c r="D97" s="4"/>
      <c r="E97" s="4"/>
      <c r="F97" s="2"/>
      <c r="H97" s="10"/>
      <c r="I97" s="2"/>
      <c r="J97" s="2"/>
      <c r="L97" s="2"/>
      <c r="M97" s="2"/>
      <c r="N97" s="2"/>
      <c r="O97" s="5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>
      <c r="A98" s="6"/>
      <c r="B98" s="10" t="str">
        <f>+A114</f>
        <v>Helston B</v>
      </c>
      <c r="D98" s="5"/>
      <c r="E98" s="5"/>
      <c r="F98" s="13">
        <f>+E119</f>
        <v>380</v>
      </c>
      <c r="H98" s="48" t="s">
        <v>141</v>
      </c>
      <c r="J98" s="2" t="str">
        <f>+A120</f>
        <v>Hayle B</v>
      </c>
      <c r="L98" s="2"/>
      <c r="M98" s="2"/>
      <c r="N98" s="13">
        <f>+E125</f>
        <v>368</v>
      </c>
      <c r="O98" s="5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>
      <c r="A99" s="6"/>
      <c r="B99" s="6"/>
      <c r="C99" s="11"/>
      <c r="D99" s="7"/>
      <c r="E99" s="7"/>
      <c r="F99" s="5"/>
      <c r="G99" s="5"/>
      <c r="H99" s="12"/>
      <c r="I99" s="5"/>
      <c r="J99" s="5"/>
      <c r="K99" s="5"/>
      <c r="L99" s="5"/>
      <c r="M99" s="5"/>
      <c r="N99" s="5"/>
      <c r="O99" s="5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>
      <c r="A100" s="6"/>
      <c r="B100" s="4" t="s">
        <v>1</v>
      </c>
      <c r="C100" s="10" t="s">
        <v>3</v>
      </c>
      <c r="D100" s="7"/>
      <c r="E100" s="7"/>
      <c r="F100" s="5"/>
      <c r="G100" s="5"/>
      <c r="H100" s="12"/>
      <c r="I100" s="5"/>
      <c r="J100" s="5"/>
      <c r="K100" s="5"/>
      <c r="L100" s="5"/>
      <c r="M100" s="5"/>
      <c r="N100" s="5"/>
      <c r="O100" s="5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>
      <c r="A101" s="3" t="s">
        <v>38</v>
      </c>
      <c r="B101" s="4" t="s">
        <v>0</v>
      </c>
      <c r="C101" s="7">
        <v>1</v>
      </c>
      <c r="D101" s="7">
        <v>2</v>
      </c>
      <c r="E101" s="7">
        <v>3</v>
      </c>
      <c r="F101" s="7">
        <v>4</v>
      </c>
      <c r="G101" s="7">
        <v>5</v>
      </c>
      <c r="H101" s="7">
        <v>6</v>
      </c>
      <c r="I101" s="7">
        <v>7</v>
      </c>
      <c r="J101" s="7">
        <v>8</v>
      </c>
      <c r="K101" s="7">
        <v>9</v>
      </c>
      <c r="L101" s="7">
        <v>10</v>
      </c>
      <c r="M101" s="14" t="s">
        <v>2</v>
      </c>
      <c r="N101" s="14" t="s">
        <v>0</v>
      </c>
      <c r="O101" s="5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>
      <c r="A102" s="16" t="s">
        <v>90</v>
      </c>
      <c r="B102" s="18">
        <v>94.9</v>
      </c>
      <c r="C102" s="17">
        <v>96</v>
      </c>
      <c r="D102" s="17">
        <v>97</v>
      </c>
      <c r="E102" s="17">
        <v>94</v>
      </c>
      <c r="F102" s="17"/>
      <c r="G102" s="17"/>
      <c r="H102" s="17"/>
      <c r="I102" s="17"/>
      <c r="J102" s="17"/>
      <c r="K102" s="17"/>
      <c r="L102" s="17"/>
      <c r="M102" s="17">
        <f>SUM(C102:L102)</f>
        <v>287</v>
      </c>
      <c r="N102" s="17">
        <f>IF(COUNT(C102:L102),AVERAGE(C102:L102)," ")</f>
        <v>95.66666666666667</v>
      </c>
      <c r="O102" s="5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>
      <c r="A103" s="16" t="s">
        <v>91</v>
      </c>
      <c r="B103" s="18">
        <v>94.5</v>
      </c>
      <c r="C103" s="17">
        <v>94</v>
      </c>
      <c r="D103" s="17">
        <v>95</v>
      </c>
      <c r="E103" s="17">
        <v>94</v>
      </c>
      <c r="F103" s="17"/>
      <c r="G103" s="17"/>
      <c r="H103" s="17"/>
      <c r="I103" s="17"/>
      <c r="J103" s="17"/>
      <c r="K103" s="17"/>
      <c r="L103" s="17"/>
      <c r="M103" s="17">
        <f>SUM(C103:L103)</f>
        <v>283</v>
      </c>
      <c r="N103" s="17">
        <f>IF(COUNT(C103:L103),AVERAGE(C103:L103)," ")</f>
        <v>94.33333333333333</v>
      </c>
      <c r="O103" s="5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>
      <c r="A104" s="16" t="s">
        <v>137</v>
      </c>
      <c r="B104" s="18">
        <v>94.4</v>
      </c>
      <c r="C104" s="28">
        <v>94</v>
      </c>
      <c r="D104" s="26">
        <v>95</v>
      </c>
      <c r="E104" s="26">
        <v>94</v>
      </c>
      <c r="F104" s="26"/>
      <c r="G104" s="26"/>
      <c r="H104" s="26"/>
      <c r="I104" s="26"/>
      <c r="J104" s="26"/>
      <c r="K104" s="26"/>
      <c r="L104" s="26"/>
      <c r="M104" s="17">
        <f>SUM(C104:L104)</f>
        <v>283</v>
      </c>
      <c r="N104" s="17">
        <f>IF(COUNT(C104:L104),AVERAGE(C104:L104)," ")</f>
        <v>94.33333333333333</v>
      </c>
      <c r="O104" s="5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>
      <c r="A105" s="16" t="s">
        <v>92</v>
      </c>
      <c r="B105" s="31">
        <v>92.7</v>
      </c>
      <c r="C105" s="17">
        <v>92</v>
      </c>
      <c r="D105" s="26">
        <v>94</v>
      </c>
      <c r="E105" s="26">
        <v>95</v>
      </c>
      <c r="F105" s="26"/>
      <c r="G105" s="26"/>
      <c r="H105" s="26"/>
      <c r="I105" s="26"/>
      <c r="J105" s="26"/>
      <c r="K105" s="26"/>
      <c r="L105" s="26"/>
      <c r="M105" s="17">
        <f>SUM(C105:L105)</f>
        <v>281</v>
      </c>
      <c r="N105" s="17">
        <f>IF(COUNT(C105:L105),AVERAGE(C105:L105)," ")</f>
        <v>93.66666666666667</v>
      </c>
      <c r="O105" s="5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16"/>
      <c r="B106" s="18">
        <f aca="true" t="shared" si="12" ref="B106:L106">SUM(B102:B105)</f>
        <v>376.5</v>
      </c>
      <c r="C106" s="17">
        <f t="shared" si="12"/>
        <v>376</v>
      </c>
      <c r="D106" s="17">
        <f t="shared" si="12"/>
        <v>381</v>
      </c>
      <c r="E106" s="17">
        <f t="shared" si="12"/>
        <v>377</v>
      </c>
      <c r="F106" s="17">
        <f t="shared" si="12"/>
        <v>0</v>
      </c>
      <c r="G106" s="17">
        <f t="shared" si="12"/>
        <v>0</v>
      </c>
      <c r="H106" s="17">
        <f t="shared" si="12"/>
        <v>0</v>
      </c>
      <c r="I106" s="17">
        <f t="shared" si="12"/>
        <v>0</v>
      </c>
      <c r="J106" s="17">
        <f t="shared" si="12"/>
        <v>0</v>
      </c>
      <c r="K106" s="17">
        <f t="shared" si="12"/>
        <v>0</v>
      </c>
      <c r="L106" s="17">
        <f t="shared" si="12"/>
        <v>0</v>
      </c>
      <c r="M106" s="17">
        <f>SUM(C106:L106)</f>
        <v>1134</v>
      </c>
      <c r="N106" s="17"/>
      <c r="O106" s="5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>
      <c r="A107" s="29" t="s">
        <v>37</v>
      </c>
      <c r="B107" s="19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 t="str">
        <f aca="true" t="shared" si="13" ref="N107:N112">IF(COUNT(C107:L107),AVERAGE(C107:L107)," ")</f>
        <v> </v>
      </c>
      <c r="O107" s="5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>
      <c r="A108" s="16" t="s">
        <v>94</v>
      </c>
      <c r="B108" s="18">
        <v>94.5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>
        <f aca="true" t="shared" si="14" ref="M108:M113">SUM(C108:L108)</f>
        <v>0</v>
      </c>
      <c r="N108" s="17" t="str">
        <f t="shared" si="13"/>
        <v> </v>
      </c>
      <c r="O108" s="5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>
      <c r="A109" s="16" t="s">
        <v>93</v>
      </c>
      <c r="B109" s="18">
        <v>94</v>
      </c>
      <c r="C109" s="17">
        <v>92</v>
      </c>
      <c r="D109" s="17">
        <v>90</v>
      </c>
      <c r="E109" s="17">
        <v>97</v>
      </c>
      <c r="F109" s="17"/>
      <c r="G109" s="17"/>
      <c r="H109" s="17"/>
      <c r="I109" s="17"/>
      <c r="J109" s="17"/>
      <c r="K109" s="17"/>
      <c r="L109" s="17"/>
      <c r="M109" s="17">
        <f t="shared" si="14"/>
        <v>279</v>
      </c>
      <c r="N109" s="17">
        <f t="shared" si="13"/>
        <v>93</v>
      </c>
      <c r="O109" s="5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>
      <c r="A110" s="16" t="s">
        <v>95</v>
      </c>
      <c r="B110" s="18">
        <v>93.5</v>
      </c>
      <c r="C110" s="17">
        <v>96</v>
      </c>
      <c r="D110" s="26">
        <v>96</v>
      </c>
      <c r="E110" s="26">
        <v>97</v>
      </c>
      <c r="F110" s="26"/>
      <c r="G110" s="26"/>
      <c r="H110" s="26"/>
      <c r="I110" s="26"/>
      <c r="J110" s="26"/>
      <c r="K110" s="26"/>
      <c r="L110" s="26"/>
      <c r="M110" s="17">
        <f t="shared" si="14"/>
        <v>289</v>
      </c>
      <c r="N110" s="17">
        <f t="shared" si="13"/>
        <v>96.33333333333333</v>
      </c>
      <c r="O110" s="5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>
      <c r="A111" s="16" t="s">
        <v>96</v>
      </c>
      <c r="B111" s="18">
        <v>93.3</v>
      </c>
      <c r="C111" s="17">
        <v>92</v>
      </c>
      <c r="D111" s="26">
        <v>90</v>
      </c>
      <c r="E111" s="26">
        <v>99</v>
      </c>
      <c r="F111" s="26"/>
      <c r="G111" s="26"/>
      <c r="H111" s="26"/>
      <c r="I111" s="26"/>
      <c r="J111" s="26"/>
      <c r="K111" s="26"/>
      <c r="L111" s="26"/>
      <c r="M111" s="17">
        <f t="shared" si="14"/>
        <v>281</v>
      </c>
      <c r="N111" s="17">
        <f t="shared" si="13"/>
        <v>93.66666666666667</v>
      </c>
      <c r="O111" s="5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>
      <c r="A112" s="16" t="s">
        <v>140</v>
      </c>
      <c r="B112" s="18">
        <v>93.2</v>
      </c>
      <c r="C112" s="17">
        <v>91</v>
      </c>
      <c r="D112" s="26">
        <v>90</v>
      </c>
      <c r="E112" s="26">
        <v>91</v>
      </c>
      <c r="F112" s="26"/>
      <c r="G112" s="26"/>
      <c r="H112" s="26"/>
      <c r="I112" s="26"/>
      <c r="J112" s="26"/>
      <c r="K112" s="26"/>
      <c r="L112" s="26"/>
      <c r="M112" s="17">
        <f t="shared" si="14"/>
        <v>272</v>
      </c>
      <c r="N112" s="17">
        <f t="shared" si="13"/>
        <v>90.66666666666667</v>
      </c>
      <c r="O112" s="5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>
      <c r="A113" s="23"/>
      <c r="B113" s="31">
        <f aca="true" t="shared" si="15" ref="B113:L113">SUM(B108:B112)</f>
        <v>468.5</v>
      </c>
      <c r="C113" s="17">
        <f t="shared" si="15"/>
        <v>371</v>
      </c>
      <c r="D113" s="17">
        <f t="shared" si="15"/>
        <v>366</v>
      </c>
      <c r="E113" s="17">
        <f t="shared" si="15"/>
        <v>384</v>
      </c>
      <c r="F113" s="17">
        <f t="shared" si="15"/>
        <v>0</v>
      </c>
      <c r="G113" s="17">
        <f t="shared" si="15"/>
        <v>0</v>
      </c>
      <c r="H113" s="17">
        <f t="shared" si="15"/>
        <v>0</v>
      </c>
      <c r="I113" s="17">
        <f t="shared" si="15"/>
        <v>0</v>
      </c>
      <c r="J113" s="17">
        <f t="shared" si="15"/>
        <v>0</v>
      </c>
      <c r="K113" s="17">
        <f t="shared" si="15"/>
        <v>0</v>
      </c>
      <c r="L113" s="17">
        <f t="shared" si="15"/>
        <v>0</v>
      </c>
      <c r="M113" s="17">
        <f t="shared" si="14"/>
        <v>1121</v>
      </c>
      <c r="N113" s="17"/>
      <c r="O113" s="5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>
      <c r="A114" s="29" t="s">
        <v>14</v>
      </c>
      <c r="B114" s="56"/>
      <c r="C114" s="35"/>
      <c r="D114" s="35"/>
      <c r="E114" s="35"/>
      <c r="F114" s="17"/>
      <c r="G114" s="17"/>
      <c r="H114" s="17"/>
      <c r="I114" s="17"/>
      <c r="J114" s="17"/>
      <c r="K114" s="17"/>
      <c r="L114" s="17"/>
      <c r="M114" s="17"/>
      <c r="N114" s="17" t="str">
        <f>IF(COUNT(C114:L114),AVERAGE(C114:L114)," ")</f>
        <v> </v>
      </c>
      <c r="O114" s="5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>
      <c r="A115" s="16" t="s">
        <v>98</v>
      </c>
      <c r="B115" s="5">
        <v>93.6</v>
      </c>
      <c r="C115" s="35">
        <v>92</v>
      </c>
      <c r="D115" s="17">
        <v>98</v>
      </c>
      <c r="E115" s="17">
        <v>97</v>
      </c>
      <c r="F115" s="17"/>
      <c r="G115" s="17"/>
      <c r="H115" s="17"/>
      <c r="I115" s="17"/>
      <c r="J115" s="17"/>
      <c r="K115" s="17"/>
      <c r="L115" s="17"/>
      <c r="M115" s="17">
        <f>SUM(C115:L115)</f>
        <v>287</v>
      </c>
      <c r="N115" s="17">
        <f>IF(COUNT(C115:L115),AVERAGE(C115:L115)," ")</f>
        <v>95.66666666666667</v>
      </c>
      <c r="O115" s="5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>
      <c r="A116" s="16" t="s">
        <v>99</v>
      </c>
      <c r="B116" s="18">
        <v>93.3</v>
      </c>
      <c r="C116" s="17">
        <v>95</v>
      </c>
      <c r="D116" s="17">
        <v>92</v>
      </c>
      <c r="E116" s="17">
        <v>93</v>
      </c>
      <c r="F116" s="17"/>
      <c r="G116" s="17"/>
      <c r="H116" s="17"/>
      <c r="I116" s="17"/>
      <c r="J116" s="17"/>
      <c r="K116" s="17"/>
      <c r="L116" s="17"/>
      <c r="M116" s="17">
        <f>SUM(C116:L116)</f>
        <v>280</v>
      </c>
      <c r="N116" s="17">
        <f>IF(COUNT(C116:L116),AVERAGE(C116:L116)," ")</f>
        <v>93.33333333333333</v>
      </c>
      <c r="O116" s="5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>
      <c r="A117" s="16" t="s">
        <v>100</v>
      </c>
      <c r="B117" s="18">
        <v>92.8</v>
      </c>
      <c r="C117" s="17">
        <v>89</v>
      </c>
      <c r="D117" s="26">
        <v>91</v>
      </c>
      <c r="E117" s="26">
        <v>97</v>
      </c>
      <c r="F117" s="26"/>
      <c r="G117" s="26"/>
      <c r="H117" s="26"/>
      <c r="I117" s="26"/>
      <c r="J117" s="26"/>
      <c r="K117" s="26"/>
      <c r="L117" s="26"/>
      <c r="M117" s="17">
        <f>SUM(C117:L117)</f>
        <v>277</v>
      </c>
      <c r="N117" s="17">
        <f>IF(COUNT(C117:L117),AVERAGE(C117:L117)," ")</f>
        <v>92.33333333333333</v>
      </c>
      <c r="O117" s="5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>
      <c r="A118" s="16" t="s">
        <v>129</v>
      </c>
      <c r="B118" s="18">
        <v>90.3</v>
      </c>
      <c r="C118" s="17">
        <v>93</v>
      </c>
      <c r="D118" s="26">
        <v>96</v>
      </c>
      <c r="E118" s="26">
        <v>93</v>
      </c>
      <c r="F118" s="26"/>
      <c r="G118" s="26"/>
      <c r="H118" s="26"/>
      <c r="I118" s="26"/>
      <c r="J118" s="26"/>
      <c r="K118" s="26"/>
      <c r="L118" s="26"/>
      <c r="M118" s="17">
        <f>SUM(C118:L118)</f>
        <v>282</v>
      </c>
      <c r="N118" s="17">
        <f>IF(COUNT(C118:L118),AVERAGE(C118:L118)," ")</f>
        <v>94</v>
      </c>
      <c r="O118" s="5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>
      <c r="A119" s="16"/>
      <c r="B119" s="17">
        <f aca="true" t="shared" si="16" ref="B119:L119">SUM(B115:B118)</f>
        <v>370</v>
      </c>
      <c r="C119" s="17">
        <f t="shared" si="16"/>
        <v>369</v>
      </c>
      <c r="D119" s="17">
        <f t="shared" si="16"/>
        <v>377</v>
      </c>
      <c r="E119" s="17">
        <f t="shared" si="16"/>
        <v>380</v>
      </c>
      <c r="F119" s="17">
        <f t="shared" si="16"/>
        <v>0</v>
      </c>
      <c r="G119" s="17">
        <f t="shared" si="16"/>
        <v>0</v>
      </c>
      <c r="H119" s="17">
        <f t="shared" si="16"/>
        <v>0</v>
      </c>
      <c r="I119" s="17">
        <f t="shared" si="16"/>
        <v>0</v>
      </c>
      <c r="J119" s="17">
        <f t="shared" si="16"/>
        <v>0</v>
      </c>
      <c r="K119" s="17">
        <f t="shared" si="16"/>
        <v>0</v>
      </c>
      <c r="L119" s="17">
        <f t="shared" si="16"/>
        <v>0</v>
      </c>
      <c r="M119" s="17">
        <f>SUM(C119:L119)</f>
        <v>1126</v>
      </c>
      <c r="N119" s="17"/>
      <c r="O119" s="5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>
      <c r="A120" s="29" t="s">
        <v>19</v>
      </c>
      <c r="B120" s="19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 t="str">
        <f>IF(COUNT(C120:L120),AVERAGE(C120:L120)," ")</f>
        <v> </v>
      </c>
      <c r="O120" s="5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>
      <c r="A121" s="16" t="s">
        <v>101</v>
      </c>
      <c r="B121" s="18">
        <v>94</v>
      </c>
      <c r="C121" s="17">
        <v>93</v>
      </c>
      <c r="D121" s="17">
        <v>95</v>
      </c>
      <c r="E121" s="17">
        <v>89</v>
      </c>
      <c r="F121" s="17"/>
      <c r="G121" s="17"/>
      <c r="H121" s="17"/>
      <c r="I121" s="17"/>
      <c r="J121" s="17"/>
      <c r="K121" s="17"/>
      <c r="L121" s="17"/>
      <c r="M121" s="17">
        <f>SUM(C121:L121)</f>
        <v>277</v>
      </c>
      <c r="N121" s="17">
        <f>IF(COUNT(C121:L121),AVERAGE(C121:L121)," ")</f>
        <v>92.33333333333333</v>
      </c>
      <c r="O121" s="5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>
      <c r="A122" s="16" t="s">
        <v>102</v>
      </c>
      <c r="B122" s="17">
        <v>93.4</v>
      </c>
      <c r="C122" s="17">
        <v>86</v>
      </c>
      <c r="D122" s="17">
        <v>91</v>
      </c>
      <c r="E122" s="17">
        <v>92</v>
      </c>
      <c r="F122" s="17"/>
      <c r="G122" s="17"/>
      <c r="H122" s="17"/>
      <c r="I122" s="17"/>
      <c r="J122" s="17"/>
      <c r="K122" s="17"/>
      <c r="L122" s="17"/>
      <c r="M122" s="17">
        <f>SUM(C122:L122)</f>
        <v>269</v>
      </c>
      <c r="N122" s="17">
        <f>IF(COUNT(C122:L122),AVERAGE(C122:L122)," ")</f>
        <v>89.66666666666667</v>
      </c>
      <c r="O122" s="5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>
      <c r="A123" s="16" t="s">
        <v>103</v>
      </c>
      <c r="B123" s="18">
        <v>93.1</v>
      </c>
      <c r="C123" s="17">
        <v>93</v>
      </c>
      <c r="D123" s="26">
        <v>97</v>
      </c>
      <c r="E123" s="26">
        <v>93</v>
      </c>
      <c r="F123" s="26"/>
      <c r="G123" s="26"/>
      <c r="H123" s="26"/>
      <c r="I123" s="26"/>
      <c r="J123" s="26"/>
      <c r="K123" s="26"/>
      <c r="L123" s="26"/>
      <c r="M123" s="17">
        <f>SUM(C123:L123)</f>
        <v>283</v>
      </c>
      <c r="N123" s="17">
        <f>IF(COUNT(C123:L123),AVERAGE(C123:L123)," ")</f>
        <v>94.33333333333333</v>
      </c>
      <c r="O123" s="5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>
      <c r="A124" s="16" t="s">
        <v>104</v>
      </c>
      <c r="B124" s="18">
        <v>92.5</v>
      </c>
      <c r="C124" s="17">
        <v>95</v>
      </c>
      <c r="D124" s="26">
        <v>93</v>
      </c>
      <c r="E124" s="26">
        <v>94</v>
      </c>
      <c r="F124" s="26"/>
      <c r="G124" s="26"/>
      <c r="H124" s="26"/>
      <c r="I124" s="26"/>
      <c r="J124" s="26"/>
      <c r="K124" s="26"/>
      <c r="L124" s="26"/>
      <c r="M124" s="17">
        <f>SUM(C124:L124)</f>
        <v>282</v>
      </c>
      <c r="N124" s="17">
        <f>IF(COUNT(C124:L124),AVERAGE(C124:L124)," ")</f>
        <v>94</v>
      </c>
      <c r="O124" s="5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>
      <c r="A125" s="6"/>
      <c r="B125" s="18">
        <f aca="true" t="shared" si="17" ref="B125:L125">SUM(B121:B124)</f>
        <v>373</v>
      </c>
      <c r="C125" s="17">
        <f t="shared" si="17"/>
        <v>367</v>
      </c>
      <c r="D125" s="17">
        <f t="shared" si="17"/>
        <v>376</v>
      </c>
      <c r="E125" s="17">
        <f t="shared" si="17"/>
        <v>368</v>
      </c>
      <c r="F125" s="17">
        <f t="shared" si="17"/>
        <v>0</v>
      </c>
      <c r="G125" s="17">
        <f t="shared" si="17"/>
        <v>0</v>
      </c>
      <c r="H125" s="17">
        <f t="shared" si="17"/>
        <v>0</v>
      </c>
      <c r="I125" s="17">
        <f t="shared" si="17"/>
        <v>0</v>
      </c>
      <c r="J125" s="17">
        <f t="shared" si="17"/>
        <v>0</v>
      </c>
      <c r="K125" s="17">
        <f t="shared" si="17"/>
        <v>0</v>
      </c>
      <c r="L125" s="17">
        <f t="shared" si="17"/>
        <v>0</v>
      </c>
      <c r="M125" s="17">
        <f>SUM(C125:L125)</f>
        <v>1111</v>
      </c>
      <c r="N125" s="17"/>
      <c r="O125" s="5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>
      <c r="A126" s="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5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>
      <c r="A127" s="6"/>
      <c r="B127" s="17"/>
      <c r="C127" s="17"/>
      <c r="D127" s="22" t="s">
        <v>7</v>
      </c>
      <c r="E127" s="19" t="s">
        <v>8</v>
      </c>
      <c r="F127" s="19" t="s">
        <v>9</v>
      </c>
      <c r="G127" s="19" t="s">
        <v>10</v>
      </c>
      <c r="H127" s="19" t="s">
        <v>11</v>
      </c>
      <c r="I127" s="19" t="s">
        <v>12</v>
      </c>
      <c r="J127" s="17"/>
      <c r="K127" s="17"/>
      <c r="L127" s="17"/>
      <c r="M127" s="17"/>
      <c r="N127" s="17"/>
      <c r="O127" s="5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>
      <c r="A128" s="15" t="str">
        <f>+A101</f>
        <v>Bodmin B</v>
      </c>
      <c r="B128" s="17"/>
      <c r="C128" s="17"/>
      <c r="D128" s="26">
        <f>+J94</f>
        <v>3</v>
      </c>
      <c r="E128" s="26">
        <v>2</v>
      </c>
      <c r="F128" s="26">
        <v>0</v>
      </c>
      <c r="G128" s="26">
        <v>1</v>
      </c>
      <c r="H128" s="26">
        <f>+E128*2+F128</f>
        <v>4</v>
      </c>
      <c r="I128" s="26">
        <f>+M106</f>
        <v>1134</v>
      </c>
      <c r="J128" s="17"/>
      <c r="K128" s="17"/>
      <c r="L128" s="17"/>
      <c r="M128" s="17"/>
      <c r="N128" s="17"/>
      <c r="O128" s="5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>
      <c r="A129" s="15" t="str">
        <f>+A107</f>
        <v>City of Truro D</v>
      </c>
      <c r="B129" s="17"/>
      <c r="C129" s="17"/>
      <c r="D129" s="26">
        <f>+J94</f>
        <v>3</v>
      </c>
      <c r="E129" s="26">
        <v>2</v>
      </c>
      <c r="F129" s="26">
        <v>0</v>
      </c>
      <c r="G129" s="26">
        <v>1</v>
      </c>
      <c r="H129" s="26">
        <f>+E129*2+F129</f>
        <v>4</v>
      </c>
      <c r="I129" s="26">
        <f>+M113</f>
        <v>1121</v>
      </c>
      <c r="J129" s="17"/>
      <c r="K129" s="17"/>
      <c r="L129" s="17"/>
      <c r="M129" s="17"/>
      <c r="N129" s="17"/>
      <c r="O129" s="5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>
      <c r="A130" s="15" t="str">
        <f>+A114</f>
        <v>Helston B</v>
      </c>
      <c r="B130" s="17"/>
      <c r="C130" s="17"/>
      <c r="D130" s="26">
        <f>+J94</f>
        <v>3</v>
      </c>
      <c r="E130" s="26">
        <v>1</v>
      </c>
      <c r="F130" s="26">
        <v>0</v>
      </c>
      <c r="G130" s="26">
        <v>2</v>
      </c>
      <c r="H130" s="26">
        <f>+E130*2+F130</f>
        <v>2</v>
      </c>
      <c r="I130" s="26">
        <f>+M119</f>
        <v>1126</v>
      </c>
      <c r="J130" s="17"/>
      <c r="K130" s="17"/>
      <c r="L130" s="17"/>
      <c r="M130" s="17"/>
      <c r="N130" s="17"/>
      <c r="O130" s="5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>
      <c r="A131" s="15" t="str">
        <f>+A120</f>
        <v>Hayle B</v>
      </c>
      <c r="B131" s="17"/>
      <c r="C131" s="17"/>
      <c r="D131" s="26">
        <f>+J94</f>
        <v>3</v>
      </c>
      <c r="E131" s="26">
        <v>1</v>
      </c>
      <c r="F131" s="26">
        <v>0</v>
      </c>
      <c r="G131" s="26">
        <v>2</v>
      </c>
      <c r="H131" s="26">
        <f>+E131*2+F131</f>
        <v>2</v>
      </c>
      <c r="I131" s="26">
        <f>+M125</f>
        <v>1111</v>
      </c>
      <c r="J131" s="17"/>
      <c r="K131" s="17"/>
      <c r="L131" s="17"/>
      <c r="M131" s="17"/>
      <c r="N131" s="17"/>
      <c r="O131" s="5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5"/>
      <c r="K132" s="35"/>
      <c r="L132" s="35"/>
      <c r="M132" s="35"/>
      <c r="N132" s="35"/>
      <c r="O132" s="5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0:28" ht="12.75" customHeight="1">
      <c r="J133" s="39"/>
      <c r="K133" s="39"/>
      <c r="L133" s="39"/>
      <c r="M133" s="39"/>
      <c r="N133" s="39"/>
      <c r="O133" s="5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>
      <c r="A134" s="8"/>
      <c r="B134" s="8"/>
      <c r="E134" s="48" t="s">
        <v>5</v>
      </c>
      <c r="O134" s="5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customHeight="1">
      <c r="A135" s="8"/>
      <c r="B135" s="8"/>
      <c r="F135" s="48" t="s">
        <v>6</v>
      </c>
      <c r="O135" s="5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5:28" ht="12.75" customHeight="1">
      <c r="E136" s="1"/>
      <c r="G136" s="48" t="s">
        <v>4</v>
      </c>
      <c r="O136" s="5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7:28" ht="12.75" customHeight="1">
      <c r="G137" s="48" t="s">
        <v>40</v>
      </c>
      <c r="O137" s="5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6:28" ht="12.75" customHeight="1">
      <c r="F138" s="48" t="s">
        <v>23</v>
      </c>
      <c r="J138" s="13">
        <v>4</v>
      </c>
      <c r="O138" s="5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4:28" ht="12.75" customHeight="1">
      <c r="D139" s="4"/>
      <c r="E139" s="4"/>
      <c r="F139" s="2"/>
      <c r="O139" s="5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>
      <c r="A140" s="2"/>
      <c r="B140" s="2" t="str">
        <f>+A145</f>
        <v>Bodmin B</v>
      </c>
      <c r="C140" s="9"/>
      <c r="D140" s="4"/>
      <c r="E140" s="4"/>
      <c r="F140" s="13">
        <f>+F150</f>
        <v>375</v>
      </c>
      <c r="H140" s="48" t="s">
        <v>141</v>
      </c>
      <c r="J140" s="2" t="str">
        <f>+A164</f>
        <v>Hayle B</v>
      </c>
      <c r="L140" s="2"/>
      <c r="M140" s="2"/>
      <c r="N140" s="13">
        <f>+F169</f>
        <v>374</v>
      </c>
      <c r="O140" s="5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>
      <c r="A141" s="2"/>
      <c r="B141" s="2"/>
      <c r="C141" s="10"/>
      <c r="D141" s="4"/>
      <c r="E141" s="4"/>
      <c r="F141" s="2"/>
      <c r="H141" s="10"/>
      <c r="I141" s="2"/>
      <c r="J141" s="2"/>
      <c r="L141" s="2"/>
      <c r="M141" s="2"/>
      <c r="N141" s="2"/>
      <c r="O141" s="5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>
      <c r="A142" s="6"/>
      <c r="B142" s="2" t="str">
        <f>+A151</f>
        <v>City of Truro D</v>
      </c>
      <c r="C142" s="11"/>
      <c r="D142" s="7"/>
      <c r="E142" s="7"/>
      <c r="F142" s="13">
        <f>+F157</f>
        <v>369</v>
      </c>
      <c r="H142" s="48" t="s">
        <v>143</v>
      </c>
      <c r="J142" s="10" t="str">
        <f>+A158</f>
        <v>Helston B</v>
      </c>
      <c r="L142" s="5"/>
      <c r="M142" s="5"/>
      <c r="N142" s="13">
        <f>+F163</f>
        <v>376</v>
      </c>
      <c r="O142" s="5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>
      <c r="A143" s="6"/>
      <c r="B143" s="6"/>
      <c r="C143" s="11"/>
      <c r="D143" s="7"/>
      <c r="E143" s="7"/>
      <c r="F143" s="5"/>
      <c r="G143" s="5"/>
      <c r="H143" s="12"/>
      <c r="I143" s="5"/>
      <c r="J143" s="5"/>
      <c r="K143" s="5"/>
      <c r="L143" s="5"/>
      <c r="M143" s="5"/>
      <c r="N143" s="5"/>
      <c r="O143" s="5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>
      <c r="A144" s="6"/>
      <c r="B144" s="4" t="s">
        <v>1</v>
      </c>
      <c r="C144" s="10" t="s">
        <v>3</v>
      </c>
      <c r="D144" s="7"/>
      <c r="E144" s="7"/>
      <c r="F144" s="5"/>
      <c r="G144" s="5"/>
      <c r="H144" s="12"/>
      <c r="I144" s="5"/>
      <c r="J144" s="5"/>
      <c r="K144" s="5"/>
      <c r="L144" s="5"/>
      <c r="M144" s="5"/>
      <c r="N144" s="5"/>
      <c r="O144" s="5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>
      <c r="A145" s="3" t="s">
        <v>38</v>
      </c>
      <c r="B145" s="4" t="s">
        <v>0</v>
      </c>
      <c r="C145" s="7">
        <v>1</v>
      </c>
      <c r="D145" s="7">
        <v>2</v>
      </c>
      <c r="E145" s="7">
        <v>3</v>
      </c>
      <c r="F145" s="7">
        <v>4</v>
      </c>
      <c r="G145" s="7">
        <v>5</v>
      </c>
      <c r="H145" s="7">
        <v>6</v>
      </c>
      <c r="I145" s="7">
        <v>7</v>
      </c>
      <c r="J145" s="7">
        <v>8</v>
      </c>
      <c r="K145" s="7">
        <v>9</v>
      </c>
      <c r="L145" s="7">
        <v>10</v>
      </c>
      <c r="M145" s="14" t="s">
        <v>2</v>
      </c>
      <c r="N145" s="14" t="s">
        <v>0</v>
      </c>
      <c r="O145" s="5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>
      <c r="A146" s="16" t="s">
        <v>90</v>
      </c>
      <c r="B146" s="18">
        <v>94.9</v>
      </c>
      <c r="C146" s="17">
        <v>96</v>
      </c>
      <c r="D146" s="17">
        <v>97</v>
      </c>
      <c r="E146" s="17">
        <v>94</v>
      </c>
      <c r="F146" s="17">
        <v>95</v>
      </c>
      <c r="G146" s="17"/>
      <c r="H146" s="17"/>
      <c r="I146" s="17"/>
      <c r="J146" s="17"/>
      <c r="K146" s="17"/>
      <c r="L146" s="17"/>
      <c r="M146" s="17">
        <f>SUM(C146:L146)</f>
        <v>382</v>
      </c>
      <c r="N146" s="17">
        <f>IF(COUNT(C146:L146),AVERAGE(C146:L146)," ")</f>
        <v>95.5</v>
      </c>
      <c r="O146" s="5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>
      <c r="A147" s="16" t="s">
        <v>91</v>
      </c>
      <c r="B147" s="18">
        <v>94.5</v>
      </c>
      <c r="C147" s="17">
        <v>94</v>
      </c>
      <c r="D147" s="17">
        <v>95</v>
      </c>
      <c r="E147" s="17">
        <v>94</v>
      </c>
      <c r="F147" s="17">
        <v>98</v>
      </c>
      <c r="G147" s="17"/>
      <c r="H147" s="17"/>
      <c r="I147" s="17"/>
      <c r="J147" s="17"/>
      <c r="K147" s="17"/>
      <c r="L147" s="17"/>
      <c r="M147" s="17">
        <f>SUM(C147:L147)</f>
        <v>381</v>
      </c>
      <c r="N147" s="17">
        <f>IF(COUNT(C147:L147),AVERAGE(C147:L147)," ")</f>
        <v>95.25</v>
      </c>
      <c r="O147" s="5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>
      <c r="A148" s="16" t="s">
        <v>137</v>
      </c>
      <c r="B148" s="18">
        <v>94.4</v>
      </c>
      <c r="C148" s="28">
        <v>94</v>
      </c>
      <c r="D148" s="26">
        <v>95</v>
      </c>
      <c r="E148" s="26">
        <v>94</v>
      </c>
      <c r="F148" s="26">
        <v>94</v>
      </c>
      <c r="G148" s="26"/>
      <c r="H148" s="26"/>
      <c r="I148" s="26"/>
      <c r="J148" s="26"/>
      <c r="K148" s="26"/>
      <c r="L148" s="26"/>
      <c r="M148" s="17">
        <f>SUM(C148:L148)</f>
        <v>377</v>
      </c>
      <c r="N148" s="17">
        <f>IF(COUNT(C148:L148),AVERAGE(C148:L148)," ")</f>
        <v>94.25</v>
      </c>
      <c r="O148" s="5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>
      <c r="A149" s="16" t="s">
        <v>92</v>
      </c>
      <c r="B149" s="31">
        <v>92.7</v>
      </c>
      <c r="C149" s="17">
        <v>92</v>
      </c>
      <c r="D149" s="26">
        <v>94</v>
      </c>
      <c r="E149" s="26">
        <v>95</v>
      </c>
      <c r="F149" s="26">
        <v>88</v>
      </c>
      <c r="G149" s="26"/>
      <c r="H149" s="26"/>
      <c r="I149" s="26"/>
      <c r="J149" s="26"/>
      <c r="K149" s="26"/>
      <c r="L149" s="26"/>
      <c r="M149" s="17">
        <f>SUM(C149:L149)</f>
        <v>369</v>
      </c>
      <c r="N149" s="17">
        <f>IF(COUNT(C149:L149),AVERAGE(C149:L149)," ")</f>
        <v>92.25</v>
      </c>
      <c r="O149" s="5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>
      <c r="A150" s="16"/>
      <c r="B150" s="18">
        <f aca="true" t="shared" si="18" ref="B150:L150">SUM(B146:B149)</f>
        <v>376.5</v>
      </c>
      <c r="C150" s="17">
        <f t="shared" si="18"/>
        <v>376</v>
      </c>
      <c r="D150" s="17">
        <f t="shared" si="18"/>
        <v>381</v>
      </c>
      <c r="E150" s="17">
        <f t="shared" si="18"/>
        <v>377</v>
      </c>
      <c r="F150" s="17">
        <f t="shared" si="18"/>
        <v>375</v>
      </c>
      <c r="G150" s="17">
        <f t="shared" si="18"/>
        <v>0</v>
      </c>
      <c r="H150" s="17">
        <f t="shared" si="18"/>
        <v>0</v>
      </c>
      <c r="I150" s="17">
        <f t="shared" si="18"/>
        <v>0</v>
      </c>
      <c r="J150" s="17">
        <f t="shared" si="18"/>
        <v>0</v>
      </c>
      <c r="K150" s="17">
        <f t="shared" si="18"/>
        <v>0</v>
      </c>
      <c r="L150" s="17">
        <f t="shared" si="18"/>
        <v>0</v>
      </c>
      <c r="M150" s="17">
        <f>SUM(C150:L150)</f>
        <v>1509</v>
      </c>
      <c r="N150" s="17"/>
      <c r="O150" s="5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>
      <c r="A151" s="29" t="s">
        <v>37</v>
      </c>
      <c r="B151" s="19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 t="str">
        <f aca="true" t="shared" si="19" ref="N151:N156">IF(COUNT(C151:L151),AVERAGE(C151:L151)," ")</f>
        <v> </v>
      </c>
      <c r="O151" s="5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>
      <c r="A152" s="16" t="s">
        <v>94</v>
      </c>
      <c r="B152" s="18">
        <v>94.5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>
        <f aca="true" t="shared" si="20" ref="M152:M157">SUM(C152:L152)</f>
        <v>0</v>
      </c>
      <c r="N152" s="17" t="str">
        <f t="shared" si="19"/>
        <v> </v>
      </c>
      <c r="O152" s="5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>
      <c r="A153" s="16" t="s">
        <v>93</v>
      </c>
      <c r="B153" s="18">
        <v>94</v>
      </c>
      <c r="C153" s="17">
        <v>92</v>
      </c>
      <c r="D153" s="17">
        <v>90</v>
      </c>
      <c r="E153" s="17">
        <v>97</v>
      </c>
      <c r="F153" s="17">
        <v>93</v>
      </c>
      <c r="G153" s="17"/>
      <c r="H153" s="17"/>
      <c r="I153" s="17"/>
      <c r="J153" s="17"/>
      <c r="K153" s="17"/>
      <c r="L153" s="17"/>
      <c r="M153" s="17">
        <f t="shared" si="20"/>
        <v>372</v>
      </c>
      <c r="N153" s="17">
        <f t="shared" si="19"/>
        <v>93</v>
      </c>
      <c r="O153" s="5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>
      <c r="A154" s="16" t="s">
        <v>95</v>
      </c>
      <c r="B154" s="18">
        <v>93.5</v>
      </c>
      <c r="C154" s="17">
        <v>96</v>
      </c>
      <c r="D154" s="26">
        <v>96</v>
      </c>
      <c r="E154" s="26">
        <v>97</v>
      </c>
      <c r="F154" s="26">
        <v>96</v>
      </c>
      <c r="G154" s="26"/>
      <c r="H154" s="26"/>
      <c r="I154" s="26"/>
      <c r="J154" s="26"/>
      <c r="K154" s="26"/>
      <c r="L154" s="26"/>
      <c r="M154" s="17">
        <f t="shared" si="20"/>
        <v>385</v>
      </c>
      <c r="N154" s="17">
        <f t="shared" si="19"/>
        <v>96.25</v>
      </c>
      <c r="O154" s="5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>
      <c r="A155" s="16" t="s">
        <v>96</v>
      </c>
      <c r="B155" s="18">
        <v>93.3</v>
      </c>
      <c r="C155" s="17">
        <v>92</v>
      </c>
      <c r="D155" s="26">
        <v>90</v>
      </c>
      <c r="E155" s="26">
        <v>99</v>
      </c>
      <c r="F155" s="26">
        <v>93</v>
      </c>
      <c r="G155" s="26"/>
      <c r="H155" s="26"/>
      <c r="I155" s="26"/>
      <c r="J155" s="26"/>
      <c r="K155" s="26"/>
      <c r="L155" s="26"/>
      <c r="M155" s="17">
        <f t="shared" si="20"/>
        <v>374</v>
      </c>
      <c r="N155" s="17">
        <f t="shared" si="19"/>
        <v>93.5</v>
      </c>
      <c r="O155" s="5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>
      <c r="A156" s="16" t="s">
        <v>140</v>
      </c>
      <c r="B156" s="18">
        <v>93.2</v>
      </c>
      <c r="C156" s="17">
        <v>91</v>
      </c>
      <c r="D156" s="26">
        <v>90</v>
      </c>
      <c r="E156" s="26">
        <v>91</v>
      </c>
      <c r="F156" s="26">
        <v>87</v>
      </c>
      <c r="G156" s="26"/>
      <c r="H156" s="26"/>
      <c r="I156" s="26"/>
      <c r="J156" s="26"/>
      <c r="K156" s="26"/>
      <c r="L156" s="26"/>
      <c r="M156" s="17">
        <f t="shared" si="20"/>
        <v>359</v>
      </c>
      <c r="N156" s="17">
        <f t="shared" si="19"/>
        <v>89.75</v>
      </c>
      <c r="O156" s="5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>
      <c r="A157" s="23"/>
      <c r="B157" s="31">
        <f aca="true" t="shared" si="21" ref="B157:L157">SUM(B152:B156)</f>
        <v>468.5</v>
      </c>
      <c r="C157" s="17">
        <f t="shared" si="21"/>
        <v>371</v>
      </c>
      <c r="D157" s="17">
        <f t="shared" si="21"/>
        <v>366</v>
      </c>
      <c r="E157" s="17">
        <f t="shared" si="21"/>
        <v>384</v>
      </c>
      <c r="F157" s="17">
        <f t="shared" si="21"/>
        <v>369</v>
      </c>
      <c r="G157" s="17">
        <f t="shared" si="21"/>
        <v>0</v>
      </c>
      <c r="H157" s="17">
        <f t="shared" si="21"/>
        <v>0</v>
      </c>
      <c r="I157" s="17">
        <f t="shared" si="21"/>
        <v>0</v>
      </c>
      <c r="J157" s="17">
        <f t="shared" si="21"/>
        <v>0</v>
      </c>
      <c r="K157" s="17">
        <f t="shared" si="21"/>
        <v>0</v>
      </c>
      <c r="L157" s="17">
        <f t="shared" si="21"/>
        <v>0</v>
      </c>
      <c r="M157" s="17">
        <f t="shared" si="20"/>
        <v>1490</v>
      </c>
      <c r="N157" s="17"/>
      <c r="O157" s="5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>
      <c r="A158" s="29" t="s">
        <v>14</v>
      </c>
      <c r="B158" s="56"/>
      <c r="C158" s="35"/>
      <c r="D158" s="35"/>
      <c r="E158" s="35"/>
      <c r="F158" s="17"/>
      <c r="G158" s="17"/>
      <c r="H158" s="17"/>
      <c r="I158" s="17"/>
      <c r="J158" s="17"/>
      <c r="K158" s="17"/>
      <c r="L158" s="17"/>
      <c r="M158" s="17"/>
      <c r="N158" s="17" t="str">
        <f>IF(COUNT(C158:L158),AVERAGE(C158:L158)," ")</f>
        <v> </v>
      </c>
      <c r="O158" s="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>
      <c r="A159" s="16" t="s">
        <v>98</v>
      </c>
      <c r="B159" s="5">
        <v>93.6</v>
      </c>
      <c r="C159" s="35">
        <v>92</v>
      </c>
      <c r="D159" s="17">
        <v>98</v>
      </c>
      <c r="E159" s="17">
        <v>97</v>
      </c>
      <c r="F159" s="17">
        <v>94</v>
      </c>
      <c r="G159" s="17">
        <v>98</v>
      </c>
      <c r="H159" s="17"/>
      <c r="I159" s="17"/>
      <c r="J159" s="17"/>
      <c r="K159" s="17"/>
      <c r="L159" s="17"/>
      <c r="M159" s="17">
        <f>SUM(C159:L159)</f>
        <v>479</v>
      </c>
      <c r="N159" s="17">
        <f>IF(COUNT(C159:L159),AVERAGE(C159:L159)," ")</f>
        <v>95.8</v>
      </c>
      <c r="O159" s="5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>
      <c r="A160" s="16" t="s">
        <v>99</v>
      </c>
      <c r="B160" s="18">
        <v>93.3</v>
      </c>
      <c r="C160" s="17">
        <v>95</v>
      </c>
      <c r="D160" s="17">
        <v>92</v>
      </c>
      <c r="E160" s="17">
        <v>93</v>
      </c>
      <c r="F160" s="17">
        <v>94</v>
      </c>
      <c r="G160" s="17">
        <v>94</v>
      </c>
      <c r="H160" s="17"/>
      <c r="I160" s="17"/>
      <c r="J160" s="17"/>
      <c r="K160" s="17"/>
      <c r="L160" s="17"/>
      <c r="M160" s="17">
        <f>SUM(C160:L160)</f>
        <v>468</v>
      </c>
      <c r="N160" s="17">
        <f>IF(COUNT(C160:L160),AVERAGE(C160:L160)," ")</f>
        <v>93.6</v>
      </c>
      <c r="O160" s="5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>
      <c r="A161" s="16" t="s">
        <v>100</v>
      </c>
      <c r="B161" s="18">
        <v>92.8</v>
      </c>
      <c r="C161" s="17">
        <v>89</v>
      </c>
      <c r="D161" s="26">
        <v>91</v>
      </c>
      <c r="E161" s="26">
        <v>97</v>
      </c>
      <c r="F161" s="26">
        <v>96</v>
      </c>
      <c r="G161" s="26">
        <v>95</v>
      </c>
      <c r="H161" s="26"/>
      <c r="I161" s="26"/>
      <c r="J161" s="26"/>
      <c r="K161" s="26"/>
      <c r="L161" s="26"/>
      <c r="M161" s="17">
        <f>SUM(C161:L161)</f>
        <v>468</v>
      </c>
      <c r="N161" s="17">
        <f>IF(COUNT(C161:L161),AVERAGE(C161:L161)," ")</f>
        <v>93.6</v>
      </c>
      <c r="O161" s="5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>
      <c r="A162" s="16" t="s">
        <v>129</v>
      </c>
      <c r="B162" s="18">
        <v>90.3</v>
      </c>
      <c r="C162" s="17">
        <v>93</v>
      </c>
      <c r="D162" s="26">
        <v>96</v>
      </c>
      <c r="E162" s="26">
        <v>93</v>
      </c>
      <c r="F162" s="26">
        <v>92</v>
      </c>
      <c r="G162" s="26">
        <v>91</v>
      </c>
      <c r="H162" s="26"/>
      <c r="I162" s="26"/>
      <c r="J162" s="26"/>
      <c r="K162" s="26"/>
      <c r="L162" s="26"/>
      <c r="M162" s="17">
        <f>SUM(C162:L162)</f>
        <v>465</v>
      </c>
      <c r="N162" s="17">
        <f>IF(COUNT(C162:L162),AVERAGE(C162:L162)," ")</f>
        <v>93</v>
      </c>
      <c r="O162" s="5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>
      <c r="A163" s="16"/>
      <c r="B163" s="17">
        <f aca="true" t="shared" si="22" ref="B163:L163">SUM(B159:B162)</f>
        <v>370</v>
      </c>
      <c r="C163" s="17">
        <f t="shared" si="22"/>
        <v>369</v>
      </c>
      <c r="D163" s="17">
        <f t="shared" si="22"/>
        <v>377</v>
      </c>
      <c r="E163" s="17">
        <f t="shared" si="22"/>
        <v>380</v>
      </c>
      <c r="F163" s="17">
        <f t="shared" si="22"/>
        <v>376</v>
      </c>
      <c r="G163" s="17">
        <f t="shared" si="22"/>
        <v>378</v>
      </c>
      <c r="H163" s="17">
        <f t="shared" si="22"/>
        <v>0</v>
      </c>
      <c r="I163" s="17">
        <f t="shared" si="22"/>
        <v>0</v>
      </c>
      <c r="J163" s="17">
        <f t="shared" si="22"/>
        <v>0</v>
      </c>
      <c r="K163" s="17">
        <f t="shared" si="22"/>
        <v>0</v>
      </c>
      <c r="L163" s="17">
        <f t="shared" si="22"/>
        <v>0</v>
      </c>
      <c r="M163" s="17">
        <f>SUM(C163:L163)</f>
        <v>1880</v>
      </c>
      <c r="N163" s="17"/>
      <c r="O163" s="5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>
      <c r="A164" s="29" t="s">
        <v>19</v>
      </c>
      <c r="B164" s="19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 t="str">
        <f>IF(COUNT(C164:L164),AVERAGE(C164:L164)," ")</f>
        <v> </v>
      </c>
      <c r="O164" s="5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>
      <c r="A165" s="16" t="s">
        <v>101</v>
      </c>
      <c r="B165" s="18">
        <v>94</v>
      </c>
      <c r="C165" s="17">
        <v>93</v>
      </c>
      <c r="D165" s="17">
        <v>95</v>
      </c>
      <c r="E165" s="17">
        <v>89</v>
      </c>
      <c r="F165" s="17">
        <v>93</v>
      </c>
      <c r="G165" s="17"/>
      <c r="H165" s="17"/>
      <c r="I165" s="17"/>
      <c r="J165" s="17"/>
      <c r="K165" s="17"/>
      <c r="L165" s="17"/>
      <c r="M165" s="17">
        <f>SUM(C165:L165)</f>
        <v>370</v>
      </c>
      <c r="N165" s="17">
        <f>IF(COUNT(C165:L165),AVERAGE(C165:L165)," ")</f>
        <v>92.5</v>
      </c>
      <c r="O165" s="5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>
      <c r="A166" s="16" t="s">
        <v>102</v>
      </c>
      <c r="B166" s="17">
        <v>93.4</v>
      </c>
      <c r="C166" s="17">
        <v>86</v>
      </c>
      <c r="D166" s="17">
        <v>91</v>
      </c>
      <c r="E166" s="17">
        <v>92</v>
      </c>
      <c r="F166" s="17">
        <v>93</v>
      </c>
      <c r="G166" s="17"/>
      <c r="H166" s="17"/>
      <c r="I166" s="17"/>
      <c r="J166" s="17"/>
      <c r="K166" s="17"/>
      <c r="L166" s="17"/>
      <c r="M166" s="17">
        <f>SUM(C166:L166)</f>
        <v>362</v>
      </c>
      <c r="N166" s="17">
        <f>IF(COUNT(C166:L166),AVERAGE(C166:L166)," ")</f>
        <v>90.5</v>
      </c>
      <c r="O166" s="5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>
      <c r="A167" s="16" t="s">
        <v>103</v>
      </c>
      <c r="B167" s="18">
        <v>93.1</v>
      </c>
      <c r="C167" s="17">
        <v>93</v>
      </c>
      <c r="D167" s="26">
        <v>97</v>
      </c>
      <c r="E167" s="26">
        <v>93</v>
      </c>
      <c r="F167" s="26">
        <v>93</v>
      </c>
      <c r="G167" s="26"/>
      <c r="H167" s="26"/>
      <c r="I167" s="26"/>
      <c r="J167" s="26"/>
      <c r="K167" s="26"/>
      <c r="L167" s="26"/>
      <c r="M167" s="17">
        <f>SUM(C167:L167)</f>
        <v>376</v>
      </c>
      <c r="N167" s="17">
        <f>IF(COUNT(C167:L167),AVERAGE(C167:L167)," ")</f>
        <v>94</v>
      </c>
      <c r="O167" s="5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>
      <c r="A168" s="16" t="s">
        <v>104</v>
      </c>
      <c r="B168" s="18">
        <v>92.5</v>
      </c>
      <c r="C168" s="17">
        <v>95</v>
      </c>
      <c r="D168" s="26">
        <v>93</v>
      </c>
      <c r="E168" s="26">
        <v>94</v>
      </c>
      <c r="F168" s="26">
        <v>95</v>
      </c>
      <c r="G168" s="26"/>
      <c r="H168" s="26"/>
      <c r="I168" s="26"/>
      <c r="J168" s="26"/>
      <c r="K168" s="26"/>
      <c r="L168" s="26"/>
      <c r="M168" s="17">
        <f>SUM(C168:L168)</f>
        <v>377</v>
      </c>
      <c r="N168" s="17">
        <f>IF(COUNT(C168:L168),AVERAGE(C168:L168)," ")</f>
        <v>94.25</v>
      </c>
      <c r="O168" s="5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>
      <c r="A169" s="6"/>
      <c r="B169" s="18">
        <f aca="true" t="shared" si="23" ref="B169:L169">SUM(B165:B168)</f>
        <v>373</v>
      </c>
      <c r="C169" s="17">
        <f t="shared" si="23"/>
        <v>367</v>
      </c>
      <c r="D169" s="17">
        <f t="shared" si="23"/>
        <v>376</v>
      </c>
      <c r="E169" s="17">
        <f t="shared" si="23"/>
        <v>368</v>
      </c>
      <c r="F169" s="17">
        <f t="shared" si="23"/>
        <v>374</v>
      </c>
      <c r="G169" s="17">
        <f t="shared" si="23"/>
        <v>0</v>
      </c>
      <c r="H169" s="17">
        <f t="shared" si="23"/>
        <v>0</v>
      </c>
      <c r="I169" s="17">
        <f t="shared" si="23"/>
        <v>0</v>
      </c>
      <c r="J169" s="17">
        <f t="shared" si="23"/>
        <v>0</v>
      </c>
      <c r="K169" s="17">
        <f t="shared" si="23"/>
        <v>0</v>
      </c>
      <c r="L169" s="17">
        <f t="shared" si="23"/>
        <v>0</v>
      </c>
      <c r="M169" s="17">
        <f>SUM(C169:L169)</f>
        <v>1485</v>
      </c>
      <c r="N169" s="17"/>
      <c r="O169" s="5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>
      <c r="A170" s="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5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>
      <c r="A171" s="6"/>
      <c r="B171" s="17"/>
      <c r="C171" s="17"/>
      <c r="D171" s="22" t="s">
        <v>7</v>
      </c>
      <c r="E171" s="19" t="s">
        <v>8</v>
      </c>
      <c r="F171" s="19" t="s">
        <v>9</v>
      </c>
      <c r="G171" s="19" t="s">
        <v>10</v>
      </c>
      <c r="H171" s="19" t="s">
        <v>11</v>
      </c>
      <c r="I171" s="19" t="s">
        <v>12</v>
      </c>
      <c r="J171" s="17"/>
      <c r="K171" s="17"/>
      <c r="L171" s="17"/>
      <c r="M171" s="17"/>
      <c r="N171" s="17"/>
      <c r="O171" s="5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>
      <c r="A172" s="15" t="str">
        <f>+A145</f>
        <v>Bodmin B</v>
      </c>
      <c r="B172" s="17"/>
      <c r="C172" s="17"/>
      <c r="D172" s="26">
        <f>+J138</f>
        <v>4</v>
      </c>
      <c r="E172" s="26">
        <v>3</v>
      </c>
      <c r="F172" s="26">
        <v>0</v>
      </c>
      <c r="G172" s="26">
        <v>1</v>
      </c>
      <c r="H172" s="26">
        <f>+E172*2+F172</f>
        <v>6</v>
      </c>
      <c r="I172" s="26">
        <f>+M150</f>
        <v>1509</v>
      </c>
      <c r="J172" s="17"/>
      <c r="K172" s="17"/>
      <c r="L172" s="17"/>
      <c r="M172" s="17"/>
      <c r="N172" s="17"/>
      <c r="O172" s="5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>
      <c r="A173" s="15" t="str">
        <f>+A158</f>
        <v>Helston B</v>
      </c>
      <c r="B173" s="17"/>
      <c r="C173" s="17"/>
      <c r="D173" s="26">
        <f>+J138</f>
        <v>4</v>
      </c>
      <c r="E173" s="26">
        <v>2</v>
      </c>
      <c r="F173" s="26">
        <v>0</v>
      </c>
      <c r="G173" s="26">
        <v>2</v>
      </c>
      <c r="H173" s="26">
        <f>+E173*2+F173</f>
        <v>4</v>
      </c>
      <c r="I173" s="26">
        <f>+M163</f>
        <v>1880</v>
      </c>
      <c r="J173" s="17"/>
      <c r="K173" s="17"/>
      <c r="L173" s="17"/>
      <c r="M173" s="17"/>
      <c r="N173" s="17"/>
      <c r="O173" s="5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>
      <c r="A174" s="15" t="str">
        <f>+A151</f>
        <v>City of Truro D</v>
      </c>
      <c r="B174" s="17"/>
      <c r="C174" s="17"/>
      <c r="D174" s="26">
        <f>+J138</f>
        <v>4</v>
      </c>
      <c r="E174" s="26">
        <v>2</v>
      </c>
      <c r="F174" s="26">
        <v>0</v>
      </c>
      <c r="G174" s="26">
        <v>2</v>
      </c>
      <c r="H174" s="26">
        <f>+E174*2+F174</f>
        <v>4</v>
      </c>
      <c r="I174" s="26">
        <f>+M157</f>
        <v>1490</v>
      </c>
      <c r="J174" s="17"/>
      <c r="K174" s="17"/>
      <c r="L174" s="17"/>
      <c r="M174" s="17"/>
      <c r="N174" s="17"/>
      <c r="O174" s="5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>
      <c r="A175" s="15" t="str">
        <f>+A164</f>
        <v>Hayle B</v>
      </c>
      <c r="B175" s="17"/>
      <c r="C175" s="17"/>
      <c r="D175" s="26">
        <f>+J138</f>
        <v>4</v>
      </c>
      <c r="E175" s="26">
        <v>1</v>
      </c>
      <c r="F175" s="26">
        <v>0</v>
      </c>
      <c r="G175" s="26">
        <v>3</v>
      </c>
      <c r="H175" s="26">
        <f>+E175*2+F175</f>
        <v>2</v>
      </c>
      <c r="I175" s="26">
        <f>+M169</f>
        <v>1485</v>
      </c>
      <c r="J175" s="17"/>
      <c r="K175" s="17"/>
      <c r="L175" s="17"/>
      <c r="M175" s="17"/>
      <c r="N175" s="17"/>
      <c r="O175" s="5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>
      <c r="A176" s="71"/>
      <c r="B176" s="35"/>
      <c r="C176" s="35"/>
      <c r="D176" s="38"/>
      <c r="E176" s="38"/>
      <c r="F176" s="38"/>
      <c r="G176" s="38"/>
      <c r="H176" s="38"/>
      <c r="I176" s="38"/>
      <c r="J176" s="35"/>
      <c r="K176" s="35"/>
      <c r="L176" s="35"/>
      <c r="M176" s="35"/>
      <c r="N176" s="35"/>
      <c r="O176" s="5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0:28" ht="12.75" customHeight="1">
      <c r="J177" s="35"/>
      <c r="K177" s="35"/>
      <c r="L177" s="35"/>
      <c r="M177" s="35"/>
      <c r="N177" s="35"/>
      <c r="O177" s="5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customHeight="1">
      <c r="A178" s="8"/>
      <c r="B178" s="8"/>
      <c r="E178" s="48" t="s">
        <v>5</v>
      </c>
      <c r="O178" s="5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customHeight="1">
      <c r="A179" s="8"/>
      <c r="B179" s="8"/>
      <c r="F179" s="48" t="s">
        <v>6</v>
      </c>
      <c r="O179" s="5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5:28" ht="12.75" customHeight="1">
      <c r="E180" s="1"/>
      <c r="G180" s="48" t="s">
        <v>4</v>
      </c>
      <c r="O180" s="5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7:28" ht="12.75" customHeight="1">
      <c r="G181" s="48" t="s">
        <v>40</v>
      </c>
      <c r="O181" s="5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6:28" ht="12.75" customHeight="1">
      <c r="F182" s="48" t="s">
        <v>23</v>
      </c>
      <c r="J182" s="13">
        <v>5</v>
      </c>
      <c r="O182" s="58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4:28" ht="12.75" customHeight="1">
      <c r="D183" s="4"/>
      <c r="E183" s="4"/>
      <c r="F183" s="2"/>
      <c r="O183" s="58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>
      <c r="A184" s="2"/>
      <c r="B184" s="2" t="str">
        <f>+A189</f>
        <v>Bodmin B</v>
      </c>
      <c r="C184" s="9"/>
      <c r="D184" s="4"/>
      <c r="E184" s="4"/>
      <c r="F184" s="13">
        <f>+G194</f>
        <v>364</v>
      </c>
      <c r="H184" s="48" t="s">
        <v>143</v>
      </c>
      <c r="J184" s="10" t="str">
        <f>+A203</f>
        <v>Helston B</v>
      </c>
      <c r="L184" s="5"/>
      <c r="M184" s="5"/>
      <c r="N184" s="13">
        <f>+G208</f>
        <v>378</v>
      </c>
      <c r="O184" s="5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>
      <c r="A185" s="2"/>
      <c r="B185" s="2"/>
      <c r="C185" s="10"/>
      <c r="D185" s="4"/>
      <c r="E185" s="4"/>
      <c r="F185" s="2"/>
      <c r="H185" s="10"/>
      <c r="I185" s="2"/>
      <c r="J185" s="2"/>
      <c r="L185" s="2"/>
      <c r="M185" s="2"/>
      <c r="N185" s="2"/>
      <c r="O185" s="5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>
      <c r="A186" s="6"/>
      <c r="B186" s="2" t="str">
        <f>+A195</f>
        <v>City of Truro D</v>
      </c>
      <c r="C186" s="11"/>
      <c r="D186" s="7"/>
      <c r="E186" s="7"/>
      <c r="F186" s="13">
        <f>+G202</f>
        <v>371</v>
      </c>
      <c r="H186" s="48" t="s">
        <v>143</v>
      </c>
      <c r="J186" s="2" t="str">
        <f>+A209</f>
        <v>Hayle B</v>
      </c>
      <c r="L186" s="2"/>
      <c r="M186" s="2"/>
      <c r="N186" s="13">
        <f>+G214</f>
        <v>379</v>
      </c>
      <c r="O186" s="5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>
      <c r="A187" s="6"/>
      <c r="B187" s="6"/>
      <c r="C187" s="11"/>
      <c r="D187" s="7"/>
      <c r="E187" s="7"/>
      <c r="F187" s="5"/>
      <c r="G187" s="5"/>
      <c r="H187" s="12"/>
      <c r="I187" s="5"/>
      <c r="J187" s="5"/>
      <c r="K187" s="5"/>
      <c r="L187" s="5"/>
      <c r="M187" s="5"/>
      <c r="N187" s="5"/>
      <c r="O187" s="58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>
      <c r="A188" s="6"/>
      <c r="B188" s="4" t="s">
        <v>1</v>
      </c>
      <c r="C188" s="10" t="s">
        <v>3</v>
      </c>
      <c r="D188" s="7"/>
      <c r="E188" s="7"/>
      <c r="F188" s="5"/>
      <c r="G188" s="5"/>
      <c r="H188" s="12"/>
      <c r="I188" s="5"/>
      <c r="J188" s="5"/>
      <c r="K188" s="5"/>
      <c r="L188" s="5"/>
      <c r="M188" s="5"/>
      <c r="N188" s="5"/>
      <c r="O188" s="5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>
      <c r="A189" s="3" t="s">
        <v>38</v>
      </c>
      <c r="B189" s="4" t="s">
        <v>0</v>
      </c>
      <c r="C189" s="7">
        <v>1</v>
      </c>
      <c r="D189" s="7">
        <v>2</v>
      </c>
      <c r="E189" s="7">
        <v>3</v>
      </c>
      <c r="F189" s="7">
        <v>4</v>
      </c>
      <c r="G189" s="7">
        <v>5</v>
      </c>
      <c r="H189" s="7">
        <v>6</v>
      </c>
      <c r="I189" s="7">
        <v>7</v>
      </c>
      <c r="J189" s="7">
        <v>8</v>
      </c>
      <c r="K189" s="7">
        <v>9</v>
      </c>
      <c r="L189" s="7">
        <v>10</v>
      </c>
      <c r="M189" s="14" t="s">
        <v>2</v>
      </c>
      <c r="N189" s="14" t="s">
        <v>0</v>
      </c>
      <c r="O189" s="5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>
      <c r="A190" s="16" t="s">
        <v>90</v>
      </c>
      <c r="B190" s="18">
        <v>94.9</v>
      </c>
      <c r="C190" s="17">
        <v>96</v>
      </c>
      <c r="D190" s="17">
        <v>97</v>
      </c>
      <c r="E190" s="17">
        <v>94</v>
      </c>
      <c r="F190" s="17">
        <v>95</v>
      </c>
      <c r="G190" s="17">
        <v>92</v>
      </c>
      <c r="H190" s="17"/>
      <c r="I190" s="17"/>
      <c r="J190" s="17"/>
      <c r="K190" s="17"/>
      <c r="L190" s="17"/>
      <c r="M190" s="17">
        <f>SUM(C190:L190)</f>
        <v>474</v>
      </c>
      <c r="N190" s="17">
        <f>IF(COUNT(C190:L190),AVERAGE(C190:L190)," ")</f>
        <v>94.8</v>
      </c>
      <c r="O190" s="5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>
      <c r="A191" s="16" t="s">
        <v>91</v>
      </c>
      <c r="B191" s="18">
        <v>94.5</v>
      </c>
      <c r="C191" s="17">
        <v>94</v>
      </c>
      <c r="D191" s="17">
        <v>95</v>
      </c>
      <c r="E191" s="17">
        <v>94</v>
      </c>
      <c r="F191" s="17">
        <v>98</v>
      </c>
      <c r="G191" s="17">
        <v>90</v>
      </c>
      <c r="H191" s="17"/>
      <c r="I191" s="17"/>
      <c r="J191" s="17"/>
      <c r="K191" s="17"/>
      <c r="L191" s="17"/>
      <c r="M191" s="17">
        <f>SUM(C191:L191)</f>
        <v>471</v>
      </c>
      <c r="N191" s="17">
        <f>IF(COUNT(C191:L191),AVERAGE(C191:L191)," ")</f>
        <v>94.2</v>
      </c>
      <c r="O191" s="5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>
      <c r="A192" s="16" t="s">
        <v>137</v>
      </c>
      <c r="B192" s="18">
        <v>94.4</v>
      </c>
      <c r="C192" s="28">
        <v>94</v>
      </c>
      <c r="D192" s="26">
        <v>95</v>
      </c>
      <c r="E192" s="26">
        <v>94</v>
      </c>
      <c r="F192" s="26">
        <v>94</v>
      </c>
      <c r="G192" s="26">
        <v>94</v>
      </c>
      <c r="H192" s="26"/>
      <c r="I192" s="26"/>
      <c r="J192" s="26"/>
      <c r="K192" s="26"/>
      <c r="L192" s="26"/>
      <c r="M192" s="17">
        <f>SUM(C192:L192)</f>
        <v>471</v>
      </c>
      <c r="N192" s="17">
        <f>IF(COUNT(C192:L192),AVERAGE(C192:L192)," ")</f>
        <v>94.2</v>
      </c>
      <c r="O192" s="5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>
      <c r="A193" s="16" t="s">
        <v>92</v>
      </c>
      <c r="B193" s="31">
        <v>92.7</v>
      </c>
      <c r="C193" s="17">
        <v>92</v>
      </c>
      <c r="D193" s="26">
        <v>94</v>
      </c>
      <c r="E193" s="26">
        <v>95</v>
      </c>
      <c r="F193" s="26">
        <v>88</v>
      </c>
      <c r="G193" s="26">
        <v>88</v>
      </c>
      <c r="H193" s="26"/>
      <c r="I193" s="26"/>
      <c r="J193" s="26"/>
      <c r="K193" s="26"/>
      <c r="L193" s="26"/>
      <c r="M193" s="17">
        <f>SUM(C193:L193)</f>
        <v>457</v>
      </c>
      <c r="N193" s="17">
        <f>IF(COUNT(C193:L193),AVERAGE(C193:L193)," ")</f>
        <v>91.4</v>
      </c>
      <c r="O193" s="5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>
      <c r="A194" s="16"/>
      <c r="B194" s="18">
        <f aca="true" t="shared" si="24" ref="B194:L194">SUM(B190:B193)</f>
        <v>376.5</v>
      </c>
      <c r="C194" s="17">
        <f t="shared" si="24"/>
        <v>376</v>
      </c>
      <c r="D194" s="17">
        <f t="shared" si="24"/>
        <v>381</v>
      </c>
      <c r="E194" s="17">
        <f t="shared" si="24"/>
        <v>377</v>
      </c>
      <c r="F194" s="17">
        <f t="shared" si="24"/>
        <v>375</v>
      </c>
      <c r="G194" s="17">
        <f t="shared" si="24"/>
        <v>364</v>
      </c>
      <c r="H194" s="17">
        <f t="shared" si="24"/>
        <v>0</v>
      </c>
      <c r="I194" s="17">
        <f t="shared" si="24"/>
        <v>0</v>
      </c>
      <c r="J194" s="17">
        <f t="shared" si="24"/>
        <v>0</v>
      </c>
      <c r="K194" s="17">
        <f t="shared" si="24"/>
        <v>0</v>
      </c>
      <c r="L194" s="17">
        <f t="shared" si="24"/>
        <v>0</v>
      </c>
      <c r="M194" s="17">
        <f>SUM(C194:L194)</f>
        <v>1873</v>
      </c>
      <c r="N194" s="17"/>
      <c r="O194" s="5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>
      <c r="A195" s="29" t="s">
        <v>37</v>
      </c>
      <c r="B195" s="19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 t="str">
        <f aca="true" t="shared" si="25" ref="N195:N200">IF(COUNT(C195:L195),AVERAGE(C195:L195)," ")</f>
        <v> </v>
      </c>
      <c r="O195" s="58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>
      <c r="A196" s="16" t="s">
        <v>94</v>
      </c>
      <c r="B196" s="18">
        <v>94.5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>
        <f aca="true" t="shared" si="26" ref="M196:M202">SUM(C196:L196)</f>
        <v>0</v>
      </c>
      <c r="N196" s="17" t="str">
        <f t="shared" si="25"/>
        <v> </v>
      </c>
      <c r="O196" s="5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>
      <c r="A197" s="16" t="s">
        <v>93</v>
      </c>
      <c r="B197" s="18">
        <v>94</v>
      </c>
      <c r="C197" s="17">
        <v>92</v>
      </c>
      <c r="D197" s="17">
        <v>90</v>
      </c>
      <c r="E197" s="17">
        <v>97</v>
      </c>
      <c r="F197" s="17">
        <v>93</v>
      </c>
      <c r="G197" s="17">
        <v>94</v>
      </c>
      <c r="H197" s="17"/>
      <c r="I197" s="17"/>
      <c r="J197" s="17"/>
      <c r="K197" s="17"/>
      <c r="L197" s="17"/>
      <c r="M197" s="17">
        <f t="shared" si="26"/>
        <v>466</v>
      </c>
      <c r="N197" s="17">
        <f t="shared" si="25"/>
        <v>93.2</v>
      </c>
      <c r="O197" s="5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>
      <c r="A198" s="16" t="s">
        <v>95</v>
      </c>
      <c r="B198" s="18">
        <v>93.5</v>
      </c>
      <c r="C198" s="17">
        <v>96</v>
      </c>
      <c r="D198" s="26">
        <v>96</v>
      </c>
      <c r="E198" s="26">
        <v>97</v>
      </c>
      <c r="F198" s="26">
        <v>96</v>
      </c>
      <c r="G198" s="26">
        <v>91</v>
      </c>
      <c r="H198" s="26"/>
      <c r="I198" s="26"/>
      <c r="J198" s="26"/>
      <c r="K198" s="26"/>
      <c r="L198" s="26"/>
      <c r="M198" s="17">
        <f t="shared" si="26"/>
        <v>476</v>
      </c>
      <c r="N198" s="17">
        <f t="shared" si="25"/>
        <v>95.2</v>
      </c>
      <c r="O198" s="5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>
      <c r="A199" s="16" t="s">
        <v>96</v>
      </c>
      <c r="B199" s="18">
        <v>93.3</v>
      </c>
      <c r="C199" s="17">
        <v>92</v>
      </c>
      <c r="D199" s="26">
        <v>90</v>
      </c>
      <c r="E199" s="26">
        <v>99</v>
      </c>
      <c r="F199" s="26">
        <v>93</v>
      </c>
      <c r="G199" s="26">
        <v>92</v>
      </c>
      <c r="H199" s="26"/>
      <c r="I199" s="26"/>
      <c r="J199" s="26"/>
      <c r="K199" s="26"/>
      <c r="L199" s="26"/>
      <c r="M199" s="17">
        <f t="shared" si="26"/>
        <v>466</v>
      </c>
      <c r="N199" s="17">
        <f t="shared" si="25"/>
        <v>93.2</v>
      </c>
      <c r="O199" s="5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>
      <c r="A200" s="16" t="s">
        <v>140</v>
      </c>
      <c r="B200" s="18">
        <v>93.2</v>
      </c>
      <c r="C200" s="17">
        <v>91</v>
      </c>
      <c r="D200" s="26">
        <v>90</v>
      </c>
      <c r="E200" s="26">
        <v>91</v>
      </c>
      <c r="F200" s="26">
        <v>87</v>
      </c>
      <c r="G200" s="26"/>
      <c r="H200" s="26"/>
      <c r="I200" s="26"/>
      <c r="J200" s="26"/>
      <c r="K200" s="26"/>
      <c r="L200" s="26"/>
      <c r="M200" s="17">
        <f t="shared" si="26"/>
        <v>359</v>
      </c>
      <c r="N200" s="17">
        <f t="shared" si="25"/>
        <v>89.75</v>
      </c>
      <c r="O200" s="5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>
      <c r="A201" s="16" t="s">
        <v>155</v>
      </c>
      <c r="B201" s="18">
        <v>87.3</v>
      </c>
      <c r="C201" s="17"/>
      <c r="D201" s="26"/>
      <c r="E201" s="26"/>
      <c r="F201" s="26"/>
      <c r="G201" s="26">
        <v>94</v>
      </c>
      <c r="H201" s="26"/>
      <c r="I201" s="26"/>
      <c r="J201" s="26"/>
      <c r="K201" s="26"/>
      <c r="L201" s="26"/>
      <c r="M201" s="17">
        <f>SUM(C201:L201)</f>
        <v>94</v>
      </c>
      <c r="N201" s="17">
        <f>IF(COUNT(C201:L201),AVERAGE(C201:L201)," ")</f>
        <v>94</v>
      </c>
      <c r="O201" s="58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>
      <c r="A202" s="23"/>
      <c r="B202" s="31">
        <f>SUM(B196:B201)</f>
        <v>555.8</v>
      </c>
      <c r="C202" s="17">
        <f aca="true" t="shared" si="27" ref="C202:L202">SUM(C196:C200)</f>
        <v>371</v>
      </c>
      <c r="D202" s="17">
        <f t="shared" si="27"/>
        <v>366</v>
      </c>
      <c r="E202" s="17">
        <f t="shared" si="27"/>
        <v>384</v>
      </c>
      <c r="F202" s="17">
        <f t="shared" si="27"/>
        <v>369</v>
      </c>
      <c r="G202" s="17">
        <f>SUM(G196:G201)</f>
        <v>371</v>
      </c>
      <c r="H202" s="17">
        <f t="shared" si="27"/>
        <v>0</v>
      </c>
      <c r="I202" s="17">
        <f t="shared" si="27"/>
        <v>0</v>
      </c>
      <c r="J202" s="17">
        <f t="shared" si="27"/>
        <v>0</v>
      </c>
      <c r="K202" s="17">
        <f t="shared" si="27"/>
        <v>0</v>
      </c>
      <c r="L202" s="17">
        <f t="shared" si="27"/>
        <v>0</v>
      </c>
      <c r="M202" s="17">
        <f t="shared" si="26"/>
        <v>1861</v>
      </c>
      <c r="N202" s="17"/>
      <c r="O202" s="5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>
      <c r="A203" s="29" t="s">
        <v>14</v>
      </c>
      <c r="B203" s="56"/>
      <c r="C203" s="35"/>
      <c r="D203" s="35"/>
      <c r="E203" s="35"/>
      <c r="F203" s="17"/>
      <c r="G203" s="17"/>
      <c r="H203" s="17"/>
      <c r="I203" s="17"/>
      <c r="J203" s="17"/>
      <c r="K203" s="17"/>
      <c r="L203" s="17"/>
      <c r="M203" s="17"/>
      <c r="N203" s="17" t="str">
        <f>IF(COUNT(C203:L203),AVERAGE(C203:L203)," ")</f>
        <v> </v>
      </c>
      <c r="O203" s="5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>
      <c r="A204" s="16" t="s">
        <v>98</v>
      </c>
      <c r="B204" s="5">
        <v>93.6</v>
      </c>
      <c r="C204" s="35">
        <v>92</v>
      </c>
      <c r="D204" s="17">
        <v>98</v>
      </c>
      <c r="E204" s="17">
        <v>97</v>
      </c>
      <c r="F204" s="17">
        <v>94</v>
      </c>
      <c r="G204" s="17">
        <v>98</v>
      </c>
      <c r="H204" s="17"/>
      <c r="I204" s="17"/>
      <c r="J204" s="17"/>
      <c r="K204" s="17"/>
      <c r="L204" s="17"/>
      <c r="M204" s="17">
        <f>SUM(C204:L204)</f>
        <v>479</v>
      </c>
      <c r="N204" s="17">
        <f>IF(COUNT(C204:L204),AVERAGE(C204:L204)," ")</f>
        <v>95.8</v>
      </c>
      <c r="O204" s="5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>
      <c r="A205" s="16" t="s">
        <v>99</v>
      </c>
      <c r="B205" s="18">
        <v>93.3</v>
      </c>
      <c r="C205" s="17">
        <v>95</v>
      </c>
      <c r="D205" s="17">
        <v>92</v>
      </c>
      <c r="E205" s="17">
        <v>93</v>
      </c>
      <c r="F205" s="17">
        <v>94</v>
      </c>
      <c r="G205" s="17">
        <v>94</v>
      </c>
      <c r="H205" s="17"/>
      <c r="I205" s="17"/>
      <c r="J205" s="17"/>
      <c r="K205" s="17"/>
      <c r="L205" s="17"/>
      <c r="M205" s="17">
        <f>SUM(C205:L205)</f>
        <v>468</v>
      </c>
      <c r="N205" s="17">
        <f>IF(COUNT(C205:L205),AVERAGE(C205:L205)," ")</f>
        <v>93.6</v>
      </c>
      <c r="O205" s="5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>
      <c r="A206" s="16" t="s">
        <v>100</v>
      </c>
      <c r="B206" s="18">
        <v>92.8</v>
      </c>
      <c r="C206" s="17">
        <v>89</v>
      </c>
      <c r="D206" s="26">
        <v>91</v>
      </c>
      <c r="E206" s="26">
        <v>97</v>
      </c>
      <c r="F206" s="26">
        <v>96</v>
      </c>
      <c r="G206" s="26">
        <v>95</v>
      </c>
      <c r="H206" s="26"/>
      <c r="I206" s="26"/>
      <c r="J206" s="26"/>
      <c r="K206" s="26"/>
      <c r="L206" s="26"/>
      <c r="M206" s="17">
        <f>SUM(C206:L206)</f>
        <v>468</v>
      </c>
      <c r="N206" s="17">
        <f>IF(COUNT(C206:L206),AVERAGE(C206:L206)," ")</f>
        <v>93.6</v>
      </c>
      <c r="O206" s="58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>
      <c r="A207" s="16" t="s">
        <v>129</v>
      </c>
      <c r="B207" s="18">
        <v>90.3</v>
      </c>
      <c r="C207" s="17">
        <v>93</v>
      </c>
      <c r="D207" s="26">
        <v>96</v>
      </c>
      <c r="E207" s="26">
        <v>93</v>
      </c>
      <c r="F207" s="26">
        <v>92</v>
      </c>
      <c r="G207" s="26">
        <v>91</v>
      </c>
      <c r="H207" s="26"/>
      <c r="I207" s="26"/>
      <c r="J207" s="26"/>
      <c r="K207" s="26"/>
      <c r="L207" s="26"/>
      <c r="M207" s="17">
        <f>SUM(C207:L207)</f>
        <v>465</v>
      </c>
      <c r="N207" s="17">
        <f>IF(COUNT(C207:L207),AVERAGE(C207:L207)," ")</f>
        <v>93</v>
      </c>
      <c r="O207" s="5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>
      <c r="A208" s="16"/>
      <c r="B208" s="17">
        <f aca="true" t="shared" si="28" ref="B208:L208">SUM(B204:B207)</f>
        <v>370</v>
      </c>
      <c r="C208" s="17">
        <f t="shared" si="28"/>
        <v>369</v>
      </c>
      <c r="D208" s="17">
        <f t="shared" si="28"/>
        <v>377</v>
      </c>
      <c r="E208" s="17">
        <f t="shared" si="28"/>
        <v>380</v>
      </c>
      <c r="F208" s="17">
        <f t="shared" si="28"/>
        <v>376</v>
      </c>
      <c r="G208" s="17">
        <f t="shared" si="28"/>
        <v>378</v>
      </c>
      <c r="H208" s="17">
        <f t="shared" si="28"/>
        <v>0</v>
      </c>
      <c r="I208" s="17">
        <f t="shared" si="28"/>
        <v>0</v>
      </c>
      <c r="J208" s="17">
        <f t="shared" si="28"/>
        <v>0</v>
      </c>
      <c r="K208" s="17">
        <f t="shared" si="28"/>
        <v>0</v>
      </c>
      <c r="L208" s="17">
        <f t="shared" si="28"/>
        <v>0</v>
      </c>
      <c r="M208" s="17">
        <f>SUM(C208:L208)</f>
        <v>1880</v>
      </c>
      <c r="N208" s="17"/>
      <c r="O208" s="5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>
      <c r="A209" s="29" t="s">
        <v>19</v>
      </c>
      <c r="B209" s="19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 t="str">
        <f>IF(COUNT(C209:L209),AVERAGE(C209:L209)," ")</f>
        <v> </v>
      </c>
      <c r="O209" s="58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>
      <c r="A210" s="16" t="s">
        <v>101</v>
      </c>
      <c r="B210" s="18">
        <v>94</v>
      </c>
      <c r="C210" s="17">
        <v>93</v>
      </c>
      <c r="D210" s="17">
        <v>95</v>
      </c>
      <c r="E210" s="17">
        <v>89</v>
      </c>
      <c r="F210" s="17">
        <v>93</v>
      </c>
      <c r="G210" s="17">
        <v>96</v>
      </c>
      <c r="H210" s="17"/>
      <c r="I210" s="17"/>
      <c r="J210" s="17"/>
      <c r="K210" s="17"/>
      <c r="L210" s="17"/>
      <c r="M210" s="17">
        <f>SUM(C210:L210)</f>
        <v>466</v>
      </c>
      <c r="N210" s="17">
        <f>IF(COUNT(C210:L210),AVERAGE(C210:L210)," ")</f>
        <v>93.2</v>
      </c>
      <c r="O210" s="58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>
      <c r="A211" s="16" t="s">
        <v>102</v>
      </c>
      <c r="B211" s="17">
        <v>93.4</v>
      </c>
      <c r="C211" s="17">
        <v>86</v>
      </c>
      <c r="D211" s="17">
        <v>91</v>
      </c>
      <c r="E211" s="17">
        <v>92</v>
      </c>
      <c r="F211" s="17">
        <v>93</v>
      </c>
      <c r="G211" s="17">
        <v>94</v>
      </c>
      <c r="H211" s="17"/>
      <c r="I211" s="17"/>
      <c r="J211" s="17"/>
      <c r="K211" s="17"/>
      <c r="L211" s="17"/>
      <c r="M211" s="17">
        <f>SUM(C211:L211)</f>
        <v>456</v>
      </c>
      <c r="N211" s="17">
        <f>IF(COUNT(C211:L211),AVERAGE(C211:L211)," ")</f>
        <v>91.2</v>
      </c>
      <c r="O211" s="58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customHeight="1">
      <c r="A212" s="16" t="s">
        <v>103</v>
      </c>
      <c r="B212" s="18">
        <v>93.1</v>
      </c>
      <c r="C212" s="17">
        <v>93</v>
      </c>
      <c r="D212" s="26">
        <v>97</v>
      </c>
      <c r="E212" s="26">
        <v>93</v>
      </c>
      <c r="F212" s="26">
        <v>93</v>
      </c>
      <c r="G212" s="26">
        <v>95</v>
      </c>
      <c r="H212" s="26"/>
      <c r="I212" s="26"/>
      <c r="J212" s="26"/>
      <c r="K212" s="26"/>
      <c r="L212" s="26"/>
      <c r="M212" s="17">
        <f>SUM(C212:L212)</f>
        <v>471</v>
      </c>
      <c r="N212" s="17">
        <f>IF(COUNT(C212:L212),AVERAGE(C212:L212)," ")</f>
        <v>94.2</v>
      </c>
      <c r="O212" s="58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customHeight="1">
      <c r="A213" s="16" t="s">
        <v>104</v>
      </c>
      <c r="B213" s="18">
        <v>92.5</v>
      </c>
      <c r="C213" s="17">
        <v>95</v>
      </c>
      <c r="D213" s="26">
        <v>93</v>
      </c>
      <c r="E213" s="26">
        <v>94</v>
      </c>
      <c r="F213" s="26">
        <v>95</v>
      </c>
      <c r="G213" s="26">
        <v>94</v>
      </c>
      <c r="H213" s="26"/>
      <c r="I213" s="26"/>
      <c r="J213" s="26"/>
      <c r="K213" s="26"/>
      <c r="L213" s="26"/>
      <c r="M213" s="17">
        <f>SUM(C213:L213)</f>
        <v>471</v>
      </c>
      <c r="N213" s="17">
        <f>IF(COUNT(C213:L213),AVERAGE(C213:L213)," ")</f>
        <v>94.2</v>
      </c>
      <c r="O213" s="58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customHeight="1">
      <c r="A214" s="6"/>
      <c r="B214" s="18">
        <f aca="true" t="shared" si="29" ref="B214:L214">SUM(B210:B213)</f>
        <v>373</v>
      </c>
      <c r="C214" s="17">
        <f t="shared" si="29"/>
        <v>367</v>
      </c>
      <c r="D214" s="17">
        <f t="shared" si="29"/>
        <v>376</v>
      </c>
      <c r="E214" s="17">
        <f t="shared" si="29"/>
        <v>368</v>
      </c>
      <c r="F214" s="17">
        <f t="shared" si="29"/>
        <v>374</v>
      </c>
      <c r="G214" s="17">
        <f t="shared" si="29"/>
        <v>379</v>
      </c>
      <c r="H214" s="17">
        <f t="shared" si="29"/>
        <v>0</v>
      </c>
      <c r="I214" s="17">
        <f t="shared" si="29"/>
        <v>0</v>
      </c>
      <c r="J214" s="17">
        <f t="shared" si="29"/>
        <v>0</v>
      </c>
      <c r="K214" s="17">
        <f t="shared" si="29"/>
        <v>0</v>
      </c>
      <c r="L214" s="17">
        <f t="shared" si="29"/>
        <v>0</v>
      </c>
      <c r="M214" s="17">
        <f>SUM(C214:L214)</f>
        <v>1864</v>
      </c>
      <c r="N214" s="17"/>
      <c r="O214" s="58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15" ht="12.75" customHeight="1">
      <c r="A215" s="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39"/>
    </row>
    <row r="216" spans="1:15" ht="12.75" customHeight="1">
      <c r="A216" s="6"/>
      <c r="B216" s="17"/>
      <c r="C216" s="17"/>
      <c r="D216" s="22" t="s">
        <v>7</v>
      </c>
      <c r="E216" s="19" t="s">
        <v>8</v>
      </c>
      <c r="F216" s="19" t="s">
        <v>9</v>
      </c>
      <c r="G216" s="19" t="s">
        <v>10</v>
      </c>
      <c r="H216" s="19" t="s">
        <v>11</v>
      </c>
      <c r="I216" s="19" t="s">
        <v>12</v>
      </c>
      <c r="J216" s="17"/>
      <c r="K216" s="17"/>
      <c r="L216" s="17"/>
      <c r="M216" s="17"/>
      <c r="N216" s="17"/>
      <c r="O216" s="39"/>
    </row>
    <row r="217" spans="1:15" ht="12.75" customHeight="1">
      <c r="A217" s="15" t="str">
        <f>+A203</f>
        <v>Helston B</v>
      </c>
      <c r="B217" s="17"/>
      <c r="C217" s="17"/>
      <c r="D217" s="26">
        <f>+J182</f>
        <v>5</v>
      </c>
      <c r="E217" s="26">
        <v>3</v>
      </c>
      <c r="F217" s="26">
        <v>0</v>
      </c>
      <c r="G217" s="26">
        <v>2</v>
      </c>
      <c r="H217" s="26">
        <f>+E217*2+F217</f>
        <v>6</v>
      </c>
      <c r="I217" s="26">
        <f>+M208</f>
        <v>1880</v>
      </c>
      <c r="J217" s="17"/>
      <c r="K217" s="17"/>
      <c r="L217" s="17"/>
      <c r="M217" s="17"/>
      <c r="N217" s="17"/>
      <c r="O217" s="39"/>
    </row>
    <row r="218" spans="1:15" ht="12.75" customHeight="1">
      <c r="A218" s="15" t="str">
        <f>+A189</f>
        <v>Bodmin B</v>
      </c>
      <c r="B218" s="17"/>
      <c r="C218" s="17"/>
      <c r="D218" s="26">
        <f>+J182</f>
        <v>5</v>
      </c>
      <c r="E218" s="26">
        <v>3</v>
      </c>
      <c r="F218" s="26">
        <v>0</v>
      </c>
      <c r="G218" s="26">
        <v>2</v>
      </c>
      <c r="H218" s="26">
        <f>+E218*2+F218</f>
        <v>6</v>
      </c>
      <c r="I218" s="26">
        <f>+M194</f>
        <v>1873</v>
      </c>
      <c r="J218" s="17"/>
      <c r="K218" s="17"/>
      <c r="L218" s="17"/>
      <c r="M218" s="17"/>
      <c r="N218" s="17"/>
      <c r="O218" s="39"/>
    </row>
    <row r="219" spans="1:15" ht="12.75" customHeight="1">
      <c r="A219" s="15" t="str">
        <f>+A209</f>
        <v>Hayle B</v>
      </c>
      <c r="B219" s="17"/>
      <c r="C219" s="17"/>
      <c r="D219" s="26">
        <f>+J182</f>
        <v>5</v>
      </c>
      <c r="E219" s="26">
        <v>2</v>
      </c>
      <c r="F219" s="26">
        <v>0</v>
      </c>
      <c r="G219" s="26">
        <v>3</v>
      </c>
      <c r="H219" s="26">
        <f>+E219*2+F219</f>
        <v>4</v>
      </c>
      <c r="I219" s="26">
        <f>+M214</f>
        <v>1864</v>
      </c>
      <c r="J219" s="17"/>
      <c r="K219" s="17"/>
      <c r="L219" s="17"/>
      <c r="M219" s="17"/>
      <c r="N219" s="17"/>
      <c r="O219" s="39"/>
    </row>
    <row r="220" spans="1:15" ht="12.75" customHeight="1">
      <c r="A220" s="15" t="str">
        <f>+A195</f>
        <v>City of Truro D</v>
      </c>
      <c r="B220" s="17"/>
      <c r="C220" s="17"/>
      <c r="D220" s="26">
        <f>+J182</f>
        <v>5</v>
      </c>
      <c r="E220" s="26">
        <v>2</v>
      </c>
      <c r="F220" s="26">
        <v>0</v>
      </c>
      <c r="G220" s="26">
        <v>3</v>
      </c>
      <c r="H220" s="26">
        <f>+E220*2+F220</f>
        <v>4</v>
      </c>
      <c r="I220" s="26">
        <f>+M202</f>
        <v>1861</v>
      </c>
      <c r="J220" s="17"/>
      <c r="K220" s="17"/>
      <c r="L220" s="17"/>
      <c r="M220" s="17"/>
      <c r="N220" s="17"/>
      <c r="O220" s="39"/>
    </row>
    <row r="221" spans="10:15" ht="12.75" customHeight="1">
      <c r="J221" s="39"/>
      <c r="K221" s="39"/>
      <c r="L221" s="39"/>
      <c r="M221" s="39"/>
      <c r="N221" s="39"/>
      <c r="O221" s="39"/>
    </row>
    <row r="222" spans="10:15" ht="12.75" customHeight="1">
      <c r="J222" s="39"/>
      <c r="K222" s="39"/>
      <c r="L222" s="39"/>
      <c r="M222" s="39"/>
      <c r="N222" s="39"/>
      <c r="O222" s="39"/>
    </row>
    <row r="223" spans="1:15" ht="12.75" customHeight="1">
      <c r="A223" s="8"/>
      <c r="B223" s="8"/>
      <c r="E223" s="48" t="s">
        <v>5</v>
      </c>
      <c r="O223" s="39"/>
    </row>
    <row r="224" spans="1:15" ht="12.75" customHeight="1">
      <c r="A224" s="8"/>
      <c r="B224" s="8"/>
      <c r="F224" s="48" t="s">
        <v>6</v>
      </c>
      <c r="O224" s="39"/>
    </row>
    <row r="225" spans="5:15" ht="12.75" customHeight="1">
      <c r="E225" s="1"/>
      <c r="G225" s="48" t="s">
        <v>4</v>
      </c>
      <c r="O225" s="39"/>
    </row>
    <row r="226" spans="7:15" ht="12.75" customHeight="1">
      <c r="G226" s="48" t="s">
        <v>40</v>
      </c>
      <c r="O226" s="39"/>
    </row>
    <row r="227" spans="6:15" ht="12.75" customHeight="1">
      <c r="F227" s="48" t="s">
        <v>23</v>
      </c>
      <c r="J227" s="13">
        <v>6</v>
      </c>
      <c r="O227" s="39"/>
    </row>
    <row r="228" spans="4:15" ht="12.75" customHeight="1">
      <c r="D228" s="4"/>
      <c r="E228" s="4"/>
      <c r="F228" s="2"/>
      <c r="O228" s="39"/>
    </row>
    <row r="229" spans="1:15" ht="12.75" customHeight="1">
      <c r="A229" s="2"/>
      <c r="B229" s="2" t="str">
        <f>+A234</f>
        <v>Bodmin B</v>
      </c>
      <c r="C229" s="9"/>
      <c r="D229" s="4"/>
      <c r="E229" s="4"/>
      <c r="F229" s="13">
        <f>+H239</f>
        <v>372</v>
      </c>
      <c r="H229" s="48" t="s">
        <v>141</v>
      </c>
      <c r="J229" s="2" t="str">
        <f>+A240</f>
        <v>City of Truro D</v>
      </c>
      <c r="K229" s="11"/>
      <c r="L229" s="7"/>
      <c r="M229" s="7"/>
      <c r="N229" s="13">
        <f>+H247</f>
        <v>359</v>
      </c>
      <c r="O229" s="39"/>
    </row>
    <row r="230" spans="1:15" ht="12.75" customHeight="1">
      <c r="A230" s="2"/>
      <c r="B230" s="2"/>
      <c r="C230" s="10"/>
      <c r="D230" s="4"/>
      <c r="E230" s="4"/>
      <c r="F230" s="2"/>
      <c r="H230" s="10"/>
      <c r="I230" s="2"/>
      <c r="J230" s="2"/>
      <c r="L230" s="2"/>
      <c r="M230" s="2"/>
      <c r="N230" s="2"/>
      <c r="O230" s="39"/>
    </row>
    <row r="231" spans="1:15" ht="12.75" customHeight="1">
      <c r="A231" s="6"/>
      <c r="B231" s="10" t="str">
        <f>+A248</f>
        <v>Helston B</v>
      </c>
      <c r="D231" s="5"/>
      <c r="E231" s="5"/>
      <c r="F231" s="13">
        <f>+H253</f>
        <v>385</v>
      </c>
      <c r="H231" s="48" t="s">
        <v>141</v>
      </c>
      <c r="J231" s="2" t="str">
        <f>+A254</f>
        <v>Hayle B</v>
      </c>
      <c r="L231" s="2"/>
      <c r="M231" s="2"/>
      <c r="N231" s="13">
        <f>+H259</f>
        <v>369</v>
      </c>
      <c r="O231" s="39"/>
    </row>
    <row r="232" spans="1:15" ht="12.75" customHeight="1">
      <c r="A232" s="6"/>
      <c r="B232" s="6"/>
      <c r="C232" s="11"/>
      <c r="D232" s="7"/>
      <c r="E232" s="7"/>
      <c r="F232" s="5"/>
      <c r="G232" s="5"/>
      <c r="H232" s="12"/>
      <c r="I232" s="5"/>
      <c r="J232" s="5"/>
      <c r="K232" s="5"/>
      <c r="L232" s="5"/>
      <c r="M232" s="5"/>
      <c r="N232" s="5"/>
      <c r="O232" s="39"/>
    </row>
    <row r="233" spans="1:15" ht="12.75" customHeight="1">
      <c r="A233" s="6"/>
      <c r="B233" s="4" t="s">
        <v>1</v>
      </c>
      <c r="C233" s="10" t="s">
        <v>3</v>
      </c>
      <c r="D233" s="7"/>
      <c r="E233" s="7"/>
      <c r="F233" s="5"/>
      <c r="G233" s="5"/>
      <c r="H233" s="12"/>
      <c r="I233" s="5"/>
      <c r="J233" s="5"/>
      <c r="K233" s="5"/>
      <c r="L233" s="5"/>
      <c r="M233" s="5"/>
      <c r="N233" s="5"/>
      <c r="O233" s="39"/>
    </row>
    <row r="234" spans="1:15" ht="12.75" customHeight="1">
      <c r="A234" s="3" t="s">
        <v>38</v>
      </c>
      <c r="B234" s="4" t="s">
        <v>0</v>
      </c>
      <c r="C234" s="7">
        <v>1</v>
      </c>
      <c r="D234" s="7">
        <v>2</v>
      </c>
      <c r="E234" s="7">
        <v>3</v>
      </c>
      <c r="F234" s="7">
        <v>4</v>
      </c>
      <c r="G234" s="7">
        <v>5</v>
      </c>
      <c r="H234" s="7">
        <v>6</v>
      </c>
      <c r="I234" s="7">
        <v>7</v>
      </c>
      <c r="J234" s="7">
        <v>8</v>
      </c>
      <c r="K234" s="7">
        <v>9</v>
      </c>
      <c r="L234" s="7">
        <v>10</v>
      </c>
      <c r="M234" s="14" t="s">
        <v>2</v>
      </c>
      <c r="N234" s="14" t="s">
        <v>0</v>
      </c>
      <c r="O234" s="39"/>
    </row>
    <row r="235" spans="1:15" ht="12.75" customHeight="1">
      <c r="A235" s="16" t="s">
        <v>90</v>
      </c>
      <c r="B235" s="18">
        <v>94.9</v>
      </c>
      <c r="C235" s="17">
        <v>96</v>
      </c>
      <c r="D235" s="17">
        <v>97</v>
      </c>
      <c r="E235" s="17">
        <v>94</v>
      </c>
      <c r="F235" s="17">
        <v>95</v>
      </c>
      <c r="G235" s="17">
        <v>92</v>
      </c>
      <c r="H235" s="17">
        <v>91</v>
      </c>
      <c r="I235" s="17"/>
      <c r="J235" s="17"/>
      <c r="K235" s="17"/>
      <c r="L235" s="17"/>
      <c r="M235" s="17">
        <f>SUM(C235:L235)</f>
        <v>565</v>
      </c>
      <c r="N235" s="17">
        <f>IF(COUNT(C235:L235),AVERAGE(C235:L235)," ")</f>
        <v>94.16666666666667</v>
      </c>
      <c r="O235" s="39"/>
    </row>
    <row r="236" spans="1:15" ht="12.75" customHeight="1">
      <c r="A236" s="16" t="s">
        <v>91</v>
      </c>
      <c r="B236" s="18">
        <v>94.5</v>
      </c>
      <c r="C236" s="17">
        <v>94</v>
      </c>
      <c r="D236" s="17">
        <v>95</v>
      </c>
      <c r="E236" s="17">
        <v>94</v>
      </c>
      <c r="F236" s="17">
        <v>98</v>
      </c>
      <c r="G236" s="17">
        <v>90</v>
      </c>
      <c r="H236" s="17">
        <v>92</v>
      </c>
      <c r="I236" s="17"/>
      <c r="J236" s="17"/>
      <c r="K236" s="17"/>
      <c r="L236" s="17"/>
      <c r="M236" s="17">
        <f>SUM(C236:L236)</f>
        <v>563</v>
      </c>
      <c r="N236" s="17">
        <f>IF(COUNT(C236:L236),AVERAGE(C236:L236)," ")</f>
        <v>93.83333333333333</v>
      </c>
      <c r="O236" s="39"/>
    </row>
    <row r="237" spans="1:15" ht="12.75" customHeight="1">
      <c r="A237" s="16" t="s">
        <v>137</v>
      </c>
      <c r="B237" s="18">
        <v>94.4</v>
      </c>
      <c r="C237" s="28">
        <v>94</v>
      </c>
      <c r="D237" s="26">
        <v>95</v>
      </c>
      <c r="E237" s="26">
        <v>94</v>
      </c>
      <c r="F237" s="26">
        <v>94</v>
      </c>
      <c r="G237" s="26">
        <v>94</v>
      </c>
      <c r="H237" s="26">
        <v>95</v>
      </c>
      <c r="I237" s="26"/>
      <c r="J237" s="26"/>
      <c r="K237" s="26"/>
      <c r="L237" s="26"/>
      <c r="M237" s="17">
        <f>SUM(C237:L237)</f>
        <v>566</v>
      </c>
      <c r="N237" s="17">
        <f>IF(COUNT(C237:L237),AVERAGE(C237:L237)," ")</f>
        <v>94.33333333333333</v>
      </c>
      <c r="O237" s="39"/>
    </row>
    <row r="238" spans="1:15" ht="12.75" customHeight="1">
      <c r="A238" s="16" t="s">
        <v>92</v>
      </c>
      <c r="B238" s="31">
        <v>92.7</v>
      </c>
      <c r="C238" s="17">
        <v>92</v>
      </c>
      <c r="D238" s="26">
        <v>94</v>
      </c>
      <c r="E238" s="26">
        <v>95</v>
      </c>
      <c r="F238" s="26">
        <v>88</v>
      </c>
      <c r="G238" s="26">
        <v>88</v>
      </c>
      <c r="H238" s="26">
        <v>94</v>
      </c>
      <c r="I238" s="26"/>
      <c r="J238" s="26"/>
      <c r="K238" s="26"/>
      <c r="L238" s="26"/>
      <c r="M238" s="17">
        <f>SUM(C238:L238)</f>
        <v>551</v>
      </c>
      <c r="N238" s="17">
        <f>IF(COUNT(C238:L238),AVERAGE(C238:L238)," ")</f>
        <v>91.83333333333333</v>
      </c>
      <c r="O238" s="39"/>
    </row>
    <row r="239" spans="1:15" ht="12.75" customHeight="1">
      <c r="A239" s="16"/>
      <c r="B239" s="18">
        <f aca="true" t="shared" si="30" ref="B239:L239">SUM(B235:B238)</f>
        <v>376.5</v>
      </c>
      <c r="C239" s="17">
        <f t="shared" si="30"/>
        <v>376</v>
      </c>
      <c r="D239" s="17">
        <f t="shared" si="30"/>
        <v>381</v>
      </c>
      <c r="E239" s="17">
        <f t="shared" si="30"/>
        <v>377</v>
      </c>
      <c r="F239" s="17">
        <f t="shared" si="30"/>
        <v>375</v>
      </c>
      <c r="G239" s="17">
        <f t="shared" si="30"/>
        <v>364</v>
      </c>
      <c r="H239" s="17">
        <f t="shared" si="30"/>
        <v>372</v>
      </c>
      <c r="I239" s="17">
        <f t="shared" si="30"/>
        <v>0</v>
      </c>
      <c r="J239" s="17">
        <f t="shared" si="30"/>
        <v>0</v>
      </c>
      <c r="K239" s="17">
        <f t="shared" si="30"/>
        <v>0</v>
      </c>
      <c r="L239" s="17">
        <f t="shared" si="30"/>
        <v>0</v>
      </c>
      <c r="M239" s="17">
        <f>SUM(C239:L239)</f>
        <v>2245</v>
      </c>
      <c r="N239" s="17"/>
      <c r="O239" s="39"/>
    </row>
    <row r="240" spans="1:15" ht="12.75" customHeight="1">
      <c r="A240" s="29" t="s">
        <v>37</v>
      </c>
      <c r="B240" s="19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 t="str">
        <f aca="true" t="shared" si="31" ref="N240:N245">IF(COUNT(C240:L240),AVERAGE(C240:L240)," ")</f>
        <v> </v>
      </c>
      <c r="O240" s="39"/>
    </row>
    <row r="241" spans="1:15" ht="12.75" customHeight="1">
      <c r="A241" s="16" t="s">
        <v>94</v>
      </c>
      <c r="B241" s="18">
        <v>94.5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>
        <f aca="true" t="shared" si="32" ref="M241:M247">SUM(C241:L241)</f>
        <v>0</v>
      </c>
      <c r="N241" s="17" t="str">
        <f t="shared" si="31"/>
        <v> </v>
      </c>
      <c r="O241" s="39"/>
    </row>
    <row r="242" spans="1:15" ht="12.75" customHeight="1">
      <c r="A242" s="16" t="s">
        <v>93</v>
      </c>
      <c r="B242" s="18">
        <v>94</v>
      </c>
      <c r="C242" s="17">
        <v>92</v>
      </c>
      <c r="D242" s="17">
        <v>90</v>
      </c>
      <c r="E242" s="17">
        <v>97</v>
      </c>
      <c r="F242" s="17">
        <v>93</v>
      </c>
      <c r="G242" s="17">
        <v>94</v>
      </c>
      <c r="H242" s="17">
        <v>90</v>
      </c>
      <c r="I242" s="17"/>
      <c r="J242" s="17"/>
      <c r="K242" s="17"/>
      <c r="L242" s="17"/>
      <c r="M242" s="17">
        <f t="shared" si="32"/>
        <v>556</v>
      </c>
      <c r="N242" s="17">
        <f t="shared" si="31"/>
        <v>92.66666666666667</v>
      </c>
      <c r="O242" s="39"/>
    </row>
    <row r="243" spans="1:15" ht="12.75" customHeight="1">
      <c r="A243" s="16" t="s">
        <v>95</v>
      </c>
      <c r="B243" s="18">
        <v>93.5</v>
      </c>
      <c r="C243" s="17">
        <v>96</v>
      </c>
      <c r="D243" s="26">
        <v>96</v>
      </c>
      <c r="E243" s="26">
        <v>97</v>
      </c>
      <c r="F243" s="26">
        <v>96</v>
      </c>
      <c r="G243" s="26">
        <v>91</v>
      </c>
      <c r="H243" s="26">
        <v>92</v>
      </c>
      <c r="I243" s="26"/>
      <c r="J243" s="26"/>
      <c r="K243" s="26"/>
      <c r="L243" s="26"/>
      <c r="M243" s="17">
        <f t="shared" si="32"/>
        <v>568</v>
      </c>
      <c r="N243" s="17">
        <f t="shared" si="31"/>
        <v>94.66666666666667</v>
      </c>
      <c r="O243" s="39"/>
    </row>
    <row r="244" spans="1:15" ht="12.75" customHeight="1">
      <c r="A244" s="16" t="s">
        <v>96</v>
      </c>
      <c r="B244" s="18">
        <v>93.3</v>
      </c>
      <c r="C244" s="17">
        <v>92</v>
      </c>
      <c r="D244" s="26">
        <v>90</v>
      </c>
      <c r="E244" s="26">
        <v>99</v>
      </c>
      <c r="F244" s="26">
        <v>93</v>
      </c>
      <c r="G244" s="26">
        <v>92</v>
      </c>
      <c r="H244" s="26">
        <v>90</v>
      </c>
      <c r="I244" s="26"/>
      <c r="J244" s="26"/>
      <c r="K244" s="26"/>
      <c r="L244" s="26"/>
      <c r="M244" s="17">
        <f t="shared" si="32"/>
        <v>556</v>
      </c>
      <c r="N244" s="17">
        <f t="shared" si="31"/>
        <v>92.66666666666667</v>
      </c>
      <c r="O244" s="39"/>
    </row>
    <row r="245" spans="1:15" ht="12.75" customHeight="1">
      <c r="A245" s="16" t="s">
        <v>140</v>
      </c>
      <c r="B245" s="18">
        <v>93.2</v>
      </c>
      <c r="C245" s="17">
        <v>91</v>
      </c>
      <c r="D245" s="26">
        <v>90</v>
      </c>
      <c r="E245" s="26">
        <v>91</v>
      </c>
      <c r="F245" s="26">
        <v>87</v>
      </c>
      <c r="G245" s="26"/>
      <c r="H245" s="26">
        <v>87</v>
      </c>
      <c r="I245" s="26"/>
      <c r="J245" s="26"/>
      <c r="K245" s="26"/>
      <c r="L245" s="26"/>
      <c r="M245" s="17">
        <f t="shared" si="32"/>
        <v>446</v>
      </c>
      <c r="N245" s="17">
        <f t="shared" si="31"/>
        <v>89.2</v>
      </c>
      <c r="O245" s="39"/>
    </row>
    <row r="246" spans="1:15" ht="12.75" customHeight="1">
      <c r="A246" s="16" t="s">
        <v>155</v>
      </c>
      <c r="B246" s="18">
        <v>87.3</v>
      </c>
      <c r="C246" s="17"/>
      <c r="D246" s="26"/>
      <c r="E246" s="26"/>
      <c r="F246" s="26"/>
      <c r="G246" s="26">
        <v>94</v>
      </c>
      <c r="H246" s="26"/>
      <c r="I246" s="26"/>
      <c r="J246" s="26"/>
      <c r="K246" s="26"/>
      <c r="L246" s="26"/>
      <c r="M246" s="17">
        <f t="shared" si="32"/>
        <v>94</v>
      </c>
      <c r="N246" s="17">
        <f>IF(COUNT(C246:L246),AVERAGE(C246:L246)," ")</f>
        <v>94</v>
      </c>
      <c r="O246" s="39"/>
    </row>
    <row r="247" spans="1:15" ht="12.75" customHeight="1">
      <c r="A247" s="23"/>
      <c r="B247" s="31">
        <f>SUM(B241:B246)</f>
        <v>555.8</v>
      </c>
      <c r="C247" s="17">
        <f>SUM(C241:C245)</f>
        <v>371</v>
      </c>
      <c r="D247" s="17">
        <f>SUM(D241:D245)</f>
        <v>366</v>
      </c>
      <c r="E247" s="17">
        <f>SUM(E241:E245)</f>
        <v>384</v>
      </c>
      <c r="F247" s="17">
        <f>SUM(F241:F245)</f>
        <v>369</v>
      </c>
      <c r="G247" s="17">
        <f>SUM(G241:G246)</f>
        <v>371</v>
      </c>
      <c r="H247" s="17">
        <f>SUM(H241:H245)</f>
        <v>359</v>
      </c>
      <c r="I247" s="17">
        <f>SUM(I241:I245)</f>
        <v>0</v>
      </c>
      <c r="J247" s="17">
        <f>SUM(J241:J245)</f>
        <v>0</v>
      </c>
      <c r="K247" s="17">
        <f>SUM(K241:K245)</f>
        <v>0</v>
      </c>
      <c r="L247" s="17">
        <f>SUM(L241:L245)</f>
        <v>0</v>
      </c>
      <c r="M247" s="17">
        <f t="shared" si="32"/>
        <v>2220</v>
      </c>
      <c r="N247" s="17"/>
      <c r="O247" s="39"/>
    </row>
    <row r="248" spans="1:15" ht="12.75" customHeight="1">
      <c r="A248" s="29" t="s">
        <v>14</v>
      </c>
      <c r="B248" s="56"/>
      <c r="C248" s="35"/>
      <c r="D248" s="35"/>
      <c r="E248" s="35"/>
      <c r="F248" s="17"/>
      <c r="G248" s="17"/>
      <c r="H248" s="17"/>
      <c r="I248" s="17"/>
      <c r="J248" s="17"/>
      <c r="K248" s="17"/>
      <c r="L248" s="17"/>
      <c r="M248" s="17"/>
      <c r="N248" s="17" t="str">
        <f>IF(COUNT(C248:L248),AVERAGE(C248:L248)," ")</f>
        <v> </v>
      </c>
      <c r="O248" s="39"/>
    </row>
    <row r="249" spans="1:15" ht="12.75" customHeight="1">
      <c r="A249" s="16" t="s">
        <v>98</v>
      </c>
      <c r="B249" s="5">
        <v>93.6</v>
      </c>
      <c r="C249" s="35">
        <v>92</v>
      </c>
      <c r="D249" s="17">
        <v>98</v>
      </c>
      <c r="E249" s="17">
        <v>97</v>
      </c>
      <c r="F249" s="17">
        <v>94</v>
      </c>
      <c r="G249" s="17">
        <v>98</v>
      </c>
      <c r="H249" s="17">
        <v>98</v>
      </c>
      <c r="I249" s="17"/>
      <c r="J249" s="17"/>
      <c r="K249" s="17"/>
      <c r="L249" s="17"/>
      <c r="M249" s="17">
        <f>SUM(C249:L249)</f>
        <v>577</v>
      </c>
      <c r="N249" s="17">
        <f>IF(COUNT(C249:L249),AVERAGE(C249:L249)," ")</f>
        <v>96.16666666666667</v>
      </c>
      <c r="O249" s="39"/>
    </row>
    <row r="250" spans="1:15" ht="12.75" customHeight="1">
      <c r="A250" s="16" t="s">
        <v>99</v>
      </c>
      <c r="B250" s="18">
        <v>93.3</v>
      </c>
      <c r="C250" s="17">
        <v>95</v>
      </c>
      <c r="D250" s="17">
        <v>92</v>
      </c>
      <c r="E250" s="17">
        <v>93</v>
      </c>
      <c r="F250" s="17">
        <v>94</v>
      </c>
      <c r="G250" s="17">
        <v>94</v>
      </c>
      <c r="H250" s="17">
        <v>94</v>
      </c>
      <c r="I250" s="17"/>
      <c r="J250" s="17"/>
      <c r="K250" s="17"/>
      <c r="L250" s="17"/>
      <c r="M250" s="17">
        <f>SUM(C250:L250)</f>
        <v>562</v>
      </c>
      <c r="N250" s="17">
        <f>IF(COUNT(C250:L250),AVERAGE(C250:L250)," ")</f>
        <v>93.66666666666667</v>
      </c>
      <c r="O250" s="39"/>
    </row>
    <row r="251" spans="1:15" ht="12.75" customHeight="1">
      <c r="A251" s="16" t="s">
        <v>100</v>
      </c>
      <c r="B251" s="18">
        <v>92.8</v>
      </c>
      <c r="C251" s="17">
        <v>89</v>
      </c>
      <c r="D251" s="26">
        <v>91</v>
      </c>
      <c r="E251" s="26">
        <v>97</v>
      </c>
      <c r="F251" s="26">
        <v>96</v>
      </c>
      <c r="G251" s="26">
        <v>95</v>
      </c>
      <c r="H251" s="26">
        <v>96</v>
      </c>
      <c r="I251" s="26"/>
      <c r="J251" s="26"/>
      <c r="K251" s="26"/>
      <c r="L251" s="26"/>
      <c r="M251" s="17">
        <f>SUM(C251:L251)</f>
        <v>564</v>
      </c>
      <c r="N251" s="17">
        <f>IF(COUNT(C251:L251),AVERAGE(C251:L251)," ")</f>
        <v>94</v>
      </c>
      <c r="O251" s="39"/>
    </row>
    <row r="252" spans="1:15" ht="12.75" customHeight="1">
      <c r="A252" s="16" t="s">
        <v>129</v>
      </c>
      <c r="B252" s="18">
        <v>90.3</v>
      </c>
      <c r="C252" s="17">
        <v>93</v>
      </c>
      <c r="D252" s="26">
        <v>96</v>
      </c>
      <c r="E252" s="26">
        <v>93</v>
      </c>
      <c r="F252" s="26">
        <v>92</v>
      </c>
      <c r="G252" s="26">
        <v>91</v>
      </c>
      <c r="H252" s="26">
        <v>97</v>
      </c>
      <c r="I252" s="26"/>
      <c r="J252" s="26"/>
      <c r="K252" s="26"/>
      <c r="L252" s="26"/>
      <c r="M252" s="17">
        <f>SUM(C252:L252)</f>
        <v>562</v>
      </c>
      <c r="N252" s="17">
        <f>IF(COUNT(C252:L252),AVERAGE(C252:L252)," ")</f>
        <v>93.66666666666667</v>
      </c>
      <c r="O252" s="39"/>
    </row>
    <row r="253" spans="1:15" ht="12.75" customHeight="1">
      <c r="A253" s="16"/>
      <c r="B253" s="17">
        <f aca="true" t="shared" si="33" ref="B253:L253">SUM(B249:B252)</f>
        <v>370</v>
      </c>
      <c r="C253" s="17">
        <f t="shared" si="33"/>
        <v>369</v>
      </c>
      <c r="D253" s="17">
        <f t="shared" si="33"/>
        <v>377</v>
      </c>
      <c r="E253" s="17">
        <f t="shared" si="33"/>
        <v>380</v>
      </c>
      <c r="F253" s="17">
        <f t="shared" si="33"/>
        <v>376</v>
      </c>
      <c r="G253" s="17">
        <f t="shared" si="33"/>
        <v>378</v>
      </c>
      <c r="H253" s="17">
        <f t="shared" si="33"/>
        <v>385</v>
      </c>
      <c r="I253" s="17">
        <f t="shared" si="33"/>
        <v>0</v>
      </c>
      <c r="J253" s="17">
        <f t="shared" si="33"/>
        <v>0</v>
      </c>
      <c r="K253" s="17">
        <f t="shared" si="33"/>
        <v>0</v>
      </c>
      <c r="L253" s="17">
        <f t="shared" si="33"/>
        <v>0</v>
      </c>
      <c r="M253" s="17">
        <f>SUM(C253:L253)</f>
        <v>2265</v>
      </c>
      <c r="N253" s="17"/>
      <c r="O253" s="39"/>
    </row>
    <row r="254" spans="1:15" ht="12.75" customHeight="1">
      <c r="A254" s="29" t="s">
        <v>19</v>
      </c>
      <c r="B254" s="19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 t="str">
        <f>IF(COUNT(C254:L254),AVERAGE(C254:L254)," ")</f>
        <v> </v>
      </c>
      <c r="O254" s="39"/>
    </row>
    <row r="255" spans="1:15" ht="12.75" customHeight="1">
      <c r="A255" s="16" t="s">
        <v>101</v>
      </c>
      <c r="B255" s="18">
        <v>94</v>
      </c>
      <c r="C255" s="17">
        <v>93</v>
      </c>
      <c r="D255" s="17">
        <v>95</v>
      </c>
      <c r="E255" s="17">
        <v>89</v>
      </c>
      <c r="F255" s="17">
        <v>93</v>
      </c>
      <c r="G255" s="17">
        <v>96</v>
      </c>
      <c r="H255" s="17">
        <v>89</v>
      </c>
      <c r="I255" s="17"/>
      <c r="J255" s="17"/>
      <c r="K255" s="17"/>
      <c r="L255" s="17"/>
      <c r="M255" s="17">
        <f>SUM(C255:L255)</f>
        <v>555</v>
      </c>
      <c r="N255" s="17">
        <f>IF(COUNT(C255:L255),AVERAGE(C255:L255)," ")</f>
        <v>92.5</v>
      </c>
      <c r="O255" s="39"/>
    </row>
    <row r="256" spans="1:15" ht="12.75" customHeight="1">
      <c r="A256" s="16" t="s">
        <v>102</v>
      </c>
      <c r="B256" s="17">
        <v>93.4</v>
      </c>
      <c r="C256" s="17">
        <v>86</v>
      </c>
      <c r="D256" s="17">
        <v>91</v>
      </c>
      <c r="E256" s="17">
        <v>92</v>
      </c>
      <c r="F256" s="17">
        <v>93</v>
      </c>
      <c r="G256" s="17">
        <v>94</v>
      </c>
      <c r="H256" s="17">
        <v>94</v>
      </c>
      <c r="I256" s="17"/>
      <c r="J256" s="17"/>
      <c r="K256" s="17"/>
      <c r="L256" s="17"/>
      <c r="M256" s="17">
        <f>SUM(C256:L256)</f>
        <v>550</v>
      </c>
      <c r="N256" s="17">
        <f>IF(COUNT(C256:L256),AVERAGE(C256:L256)," ")</f>
        <v>91.66666666666667</v>
      </c>
      <c r="O256" s="39"/>
    </row>
    <row r="257" spans="1:15" ht="12.75" customHeight="1">
      <c r="A257" s="16" t="s">
        <v>103</v>
      </c>
      <c r="B257" s="18">
        <v>93.1</v>
      </c>
      <c r="C257" s="17">
        <v>93</v>
      </c>
      <c r="D257" s="26">
        <v>97</v>
      </c>
      <c r="E257" s="26">
        <v>93</v>
      </c>
      <c r="F257" s="26">
        <v>93</v>
      </c>
      <c r="G257" s="26">
        <v>95</v>
      </c>
      <c r="H257" s="26">
        <v>93</v>
      </c>
      <c r="I257" s="26"/>
      <c r="J257" s="26"/>
      <c r="K257" s="26"/>
      <c r="L257" s="26"/>
      <c r="M257" s="17">
        <f>SUM(C257:L257)</f>
        <v>564</v>
      </c>
      <c r="N257" s="17">
        <f>IF(COUNT(C257:L257),AVERAGE(C257:L257)," ")</f>
        <v>94</v>
      </c>
      <c r="O257" s="39"/>
    </row>
    <row r="258" spans="1:15" ht="12.75" customHeight="1">
      <c r="A258" s="16" t="s">
        <v>104</v>
      </c>
      <c r="B258" s="18">
        <v>92.5</v>
      </c>
      <c r="C258" s="17">
        <v>95</v>
      </c>
      <c r="D258" s="26">
        <v>93</v>
      </c>
      <c r="E258" s="26">
        <v>94</v>
      </c>
      <c r="F258" s="26">
        <v>95</v>
      </c>
      <c r="G258" s="26">
        <v>94</v>
      </c>
      <c r="H258" s="26">
        <v>93</v>
      </c>
      <c r="I258" s="26"/>
      <c r="J258" s="26"/>
      <c r="K258" s="26"/>
      <c r="L258" s="26"/>
      <c r="M258" s="17">
        <f>SUM(C258:L258)</f>
        <v>564</v>
      </c>
      <c r="N258" s="17">
        <f>IF(COUNT(C258:L258),AVERAGE(C258:L258)," ")</f>
        <v>94</v>
      </c>
      <c r="O258" s="39"/>
    </row>
    <row r="259" spans="1:15" ht="12.75" customHeight="1">
      <c r="A259" s="6"/>
      <c r="B259" s="18">
        <f aca="true" t="shared" si="34" ref="B259:L259">SUM(B255:B258)</f>
        <v>373</v>
      </c>
      <c r="C259" s="17">
        <f t="shared" si="34"/>
        <v>367</v>
      </c>
      <c r="D259" s="17">
        <f t="shared" si="34"/>
        <v>376</v>
      </c>
      <c r="E259" s="17">
        <f t="shared" si="34"/>
        <v>368</v>
      </c>
      <c r="F259" s="17">
        <f t="shared" si="34"/>
        <v>374</v>
      </c>
      <c r="G259" s="17">
        <f t="shared" si="34"/>
        <v>379</v>
      </c>
      <c r="H259" s="17">
        <f t="shared" si="34"/>
        <v>369</v>
      </c>
      <c r="I259" s="17">
        <f t="shared" si="34"/>
        <v>0</v>
      </c>
      <c r="J259" s="17">
        <f t="shared" si="34"/>
        <v>0</v>
      </c>
      <c r="K259" s="17">
        <f t="shared" si="34"/>
        <v>0</v>
      </c>
      <c r="L259" s="17">
        <f t="shared" si="34"/>
        <v>0</v>
      </c>
      <c r="M259" s="17">
        <f>SUM(C259:L259)</f>
        <v>2233</v>
      </c>
      <c r="N259" s="17"/>
      <c r="O259" s="39"/>
    </row>
    <row r="260" spans="1:15" ht="12.75" customHeight="1">
      <c r="A260" s="6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39"/>
    </row>
    <row r="261" spans="1:15" ht="12.75" customHeight="1">
      <c r="A261" s="6"/>
      <c r="B261" s="17"/>
      <c r="C261" s="17"/>
      <c r="D261" s="22" t="s">
        <v>7</v>
      </c>
      <c r="E261" s="19" t="s">
        <v>8</v>
      </c>
      <c r="F261" s="19" t="s">
        <v>9</v>
      </c>
      <c r="G261" s="19" t="s">
        <v>10</v>
      </c>
      <c r="H261" s="19" t="s">
        <v>11</v>
      </c>
      <c r="I261" s="19" t="s">
        <v>12</v>
      </c>
      <c r="J261" s="17"/>
      <c r="K261" s="17"/>
      <c r="L261" s="17"/>
      <c r="M261" s="17"/>
      <c r="N261" s="17"/>
      <c r="O261" s="39"/>
    </row>
    <row r="262" spans="1:15" ht="12.75" customHeight="1">
      <c r="A262" s="15" t="str">
        <f>+A248</f>
        <v>Helston B</v>
      </c>
      <c r="B262" s="17"/>
      <c r="C262" s="17"/>
      <c r="D262" s="26">
        <f>+J227</f>
        <v>6</v>
      </c>
      <c r="E262" s="26">
        <v>4</v>
      </c>
      <c r="F262" s="26">
        <v>0</v>
      </c>
      <c r="G262" s="26">
        <v>2</v>
      </c>
      <c r="H262" s="26">
        <f>+E262*2+F262</f>
        <v>8</v>
      </c>
      <c r="I262" s="26">
        <f>+M253</f>
        <v>2265</v>
      </c>
      <c r="J262" s="17"/>
      <c r="K262" s="17"/>
      <c r="L262" s="17"/>
      <c r="M262" s="17"/>
      <c r="N262" s="17"/>
      <c r="O262" s="39"/>
    </row>
    <row r="263" spans="1:15" ht="12.75" customHeight="1">
      <c r="A263" s="15" t="str">
        <f>+A234</f>
        <v>Bodmin B</v>
      </c>
      <c r="B263" s="17"/>
      <c r="C263" s="17"/>
      <c r="D263" s="26">
        <f>+J227</f>
        <v>6</v>
      </c>
      <c r="E263" s="26">
        <v>4</v>
      </c>
      <c r="F263" s="26">
        <v>0</v>
      </c>
      <c r="G263" s="26">
        <v>2</v>
      </c>
      <c r="H263" s="26">
        <f>+E263*2+F263</f>
        <v>8</v>
      </c>
      <c r="I263" s="26">
        <f>+M239</f>
        <v>2245</v>
      </c>
      <c r="J263" s="17"/>
      <c r="K263" s="17"/>
      <c r="L263" s="17"/>
      <c r="M263" s="17"/>
      <c r="N263" s="17"/>
      <c r="O263" s="39"/>
    </row>
    <row r="264" spans="1:15" ht="12.75" customHeight="1">
      <c r="A264" s="15" t="str">
        <f>+A254</f>
        <v>Hayle B</v>
      </c>
      <c r="B264" s="17"/>
      <c r="C264" s="17"/>
      <c r="D264" s="26">
        <f>+J227</f>
        <v>6</v>
      </c>
      <c r="E264" s="26">
        <v>2</v>
      </c>
      <c r="F264" s="26">
        <v>0</v>
      </c>
      <c r="G264" s="26">
        <v>4</v>
      </c>
      <c r="H264" s="26">
        <f>+E264*2+F264</f>
        <v>4</v>
      </c>
      <c r="I264" s="26">
        <f>+M259</f>
        <v>2233</v>
      </c>
      <c r="J264" s="17"/>
      <c r="K264" s="17"/>
      <c r="L264" s="17"/>
      <c r="M264" s="17"/>
      <c r="N264" s="17"/>
      <c r="O264" s="39"/>
    </row>
    <row r="265" spans="1:15" ht="12.75" customHeight="1">
      <c r="A265" s="15" t="str">
        <f>+A240</f>
        <v>City of Truro D</v>
      </c>
      <c r="B265" s="17"/>
      <c r="C265" s="17"/>
      <c r="D265" s="26">
        <f>+J227</f>
        <v>6</v>
      </c>
      <c r="E265" s="26">
        <v>2</v>
      </c>
      <c r="F265" s="26">
        <v>0</v>
      </c>
      <c r="G265" s="26">
        <v>4</v>
      </c>
      <c r="H265" s="26">
        <f>+E265*2+F265</f>
        <v>4</v>
      </c>
      <c r="I265" s="26">
        <f>+M247</f>
        <v>2220</v>
      </c>
      <c r="J265" s="17"/>
      <c r="K265" s="17"/>
      <c r="L265" s="17"/>
      <c r="M265" s="17"/>
      <c r="N265" s="17"/>
      <c r="O265" s="39"/>
    </row>
    <row r="266" spans="1:15" ht="12.75" customHeight="1">
      <c r="A266" s="51"/>
      <c r="B266" s="51"/>
      <c r="C266" s="39"/>
      <c r="D266" s="39"/>
      <c r="E266" s="39"/>
      <c r="F266" s="52"/>
      <c r="G266" s="39"/>
      <c r="H266" s="39"/>
      <c r="I266" s="39"/>
      <c r="J266" s="39"/>
      <c r="K266" s="39"/>
      <c r="L266" s="39"/>
      <c r="M266" s="39"/>
      <c r="N266" s="39"/>
      <c r="O266" s="39"/>
    </row>
    <row r="267" spans="1:15" ht="12.75" customHeight="1">
      <c r="A267" s="51"/>
      <c r="B267" s="51"/>
      <c r="C267" s="39"/>
      <c r="D267" s="39"/>
      <c r="E267" s="52"/>
      <c r="F267" s="39"/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1:15" ht="12.75" customHeight="1">
      <c r="A268" s="8"/>
      <c r="B268" s="8"/>
      <c r="E268" s="48" t="s">
        <v>5</v>
      </c>
      <c r="O268" s="39"/>
    </row>
    <row r="269" spans="1:15" ht="12.75" customHeight="1">
      <c r="A269" s="8"/>
      <c r="B269" s="8"/>
      <c r="F269" s="48" t="s">
        <v>6</v>
      </c>
      <c r="O269" s="39"/>
    </row>
    <row r="270" spans="5:15" ht="12.75" customHeight="1">
      <c r="E270" s="1"/>
      <c r="G270" s="48" t="s">
        <v>4</v>
      </c>
      <c r="O270" s="39"/>
    </row>
    <row r="271" spans="7:15" ht="12.75" customHeight="1">
      <c r="G271" s="48" t="s">
        <v>40</v>
      </c>
      <c r="O271" s="39"/>
    </row>
    <row r="272" spans="6:15" ht="12.75" customHeight="1">
      <c r="F272" s="48" t="s">
        <v>23</v>
      </c>
      <c r="J272" s="13">
        <v>7</v>
      </c>
      <c r="O272" s="39"/>
    </row>
    <row r="273" spans="4:15" ht="12.75" customHeight="1">
      <c r="D273" s="4"/>
      <c r="E273" s="4"/>
      <c r="F273" s="2"/>
      <c r="O273" s="39"/>
    </row>
    <row r="274" spans="1:15" ht="12.75" customHeight="1">
      <c r="A274" s="2"/>
      <c r="B274" s="2" t="str">
        <f>+A279</f>
        <v>Bodmin B</v>
      </c>
      <c r="C274" s="9"/>
      <c r="D274" s="4"/>
      <c r="E274" s="4"/>
      <c r="F274" s="13">
        <f>+I284</f>
        <v>374</v>
      </c>
      <c r="H274" s="48" t="s">
        <v>143</v>
      </c>
      <c r="J274" s="2" t="str">
        <f>+A299</f>
        <v>Hayle B</v>
      </c>
      <c r="L274" s="2"/>
      <c r="M274" s="2"/>
      <c r="N274" s="13">
        <f>+I304</f>
        <v>378</v>
      </c>
      <c r="O274" s="39"/>
    </row>
    <row r="275" spans="1:15" ht="12.75" customHeight="1">
      <c r="A275" s="2"/>
      <c r="B275" s="2"/>
      <c r="C275" s="10"/>
      <c r="D275" s="4"/>
      <c r="E275" s="4"/>
      <c r="F275" s="2"/>
      <c r="H275" s="10"/>
      <c r="I275" s="2"/>
      <c r="J275" s="2"/>
      <c r="L275" s="2"/>
      <c r="M275" s="2"/>
      <c r="N275" s="2"/>
      <c r="O275" s="39"/>
    </row>
    <row r="276" spans="1:15" ht="12.75" customHeight="1">
      <c r="A276" s="6"/>
      <c r="B276" s="2" t="str">
        <f>+A285</f>
        <v>City of Truro D</v>
      </c>
      <c r="C276" s="11"/>
      <c r="D276" s="7"/>
      <c r="E276" s="7"/>
      <c r="F276" s="13">
        <f>+I292</f>
        <v>372</v>
      </c>
      <c r="H276" s="48" t="s">
        <v>141</v>
      </c>
      <c r="J276" s="10" t="str">
        <f>+A293</f>
        <v>Helston B</v>
      </c>
      <c r="L276" s="5"/>
      <c r="M276" s="5"/>
      <c r="N276" s="13">
        <f>+I298</f>
        <v>370</v>
      </c>
      <c r="O276" s="39"/>
    </row>
    <row r="277" spans="1:15" ht="12.75" customHeight="1">
      <c r="A277" s="6"/>
      <c r="B277" s="6"/>
      <c r="C277" s="11"/>
      <c r="D277" s="7"/>
      <c r="E277" s="7"/>
      <c r="F277" s="5"/>
      <c r="G277" s="5"/>
      <c r="H277" s="12"/>
      <c r="I277" s="5"/>
      <c r="J277" s="5"/>
      <c r="K277" s="5"/>
      <c r="L277" s="5"/>
      <c r="M277" s="5"/>
      <c r="N277" s="5"/>
      <c r="O277" s="39"/>
    </row>
    <row r="278" spans="1:15" ht="12.75" customHeight="1">
      <c r="A278" s="6"/>
      <c r="B278" s="4" t="s">
        <v>1</v>
      </c>
      <c r="C278" s="10" t="s">
        <v>3</v>
      </c>
      <c r="D278" s="7"/>
      <c r="E278" s="7"/>
      <c r="F278" s="5"/>
      <c r="G278" s="5"/>
      <c r="H278" s="12"/>
      <c r="I278" s="5"/>
      <c r="J278" s="5"/>
      <c r="K278" s="5"/>
      <c r="L278" s="5"/>
      <c r="M278" s="5"/>
      <c r="N278" s="5"/>
      <c r="O278" s="39"/>
    </row>
    <row r="279" spans="1:15" ht="12.75" customHeight="1">
      <c r="A279" s="3" t="s">
        <v>38</v>
      </c>
      <c r="B279" s="4" t="s">
        <v>0</v>
      </c>
      <c r="C279" s="7">
        <v>1</v>
      </c>
      <c r="D279" s="7">
        <v>2</v>
      </c>
      <c r="E279" s="7">
        <v>3</v>
      </c>
      <c r="F279" s="7">
        <v>4</v>
      </c>
      <c r="G279" s="7">
        <v>5</v>
      </c>
      <c r="H279" s="7">
        <v>6</v>
      </c>
      <c r="I279" s="7">
        <v>7</v>
      </c>
      <c r="J279" s="7">
        <v>8</v>
      </c>
      <c r="K279" s="7">
        <v>9</v>
      </c>
      <c r="L279" s="7">
        <v>10</v>
      </c>
      <c r="M279" s="14" t="s">
        <v>2</v>
      </c>
      <c r="N279" s="14" t="s">
        <v>0</v>
      </c>
      <c r="O279" s="39"/>
    </row>
    <row r="280" spans="1:15" ht="12.75" customHeight="1">
      <c r="A280" s="16" t="s">
        <v>90</v>
      </c>
      <c r="B280" s="18">
        <v>94.9</v>
      </c>
      <c r="C280" s="17">
        <v>96</v>
      </c>
      <c r="D280" s="17">
        <v>97</v>
      </c>
      <c r="E280" s="17">
        <v>94</v>
      </c>
      <c r="F280" s="17">
        <v>95</v>
      </c>
      <c r="G280" s="17">
        <v>92</v>
      </c>
      <c r="H280" s="17">
        <v>91</v>
      </c>
      <c r="I280" s="17">
        <v>93</v>
      </c>
      <c r="J280" s="17"/>
      <c r="K280" s="17"/>
      <c r="L280" s="17"/>
      <c r="M280" s="17">
        <f>SUM(C280:L280)</f>
        <v>658</v>
      </c>
      <c r="N280" s="18">
        <f>IF(COUNT(C280:L280),AVERAGE(C280:L280)," ")</f>
        <v>94</v>
      </c>
      <c r="O280" s="39"/>
    </row>
    <row r="281" spans="1:15" ht="12.75" customHeight="1">
      <c r="A281" s="16" t="s">
        <v>91</v>
      </c>
      <c r="B281" s="18">
        <v>94.5</v>
      </c>
      <c r="C281" s="17">
        <v>94</v>
      </c>
      <c r="D281" s="17">
        <v>95</v>
      </c>
      <c r="E281" s="17">
        <v>94</v>
      </c>
      <c r="F281" s="17">
        <v>98</v>
      </c>
      <c r="G281" s="17">
        <v>90</v>
      </c>
      <c r="H281" s="17">
        <v>92</v>
      </c>
      <c r="I281" s="17">
        <v>93</v>
      </c>
      <c r="J281" s="17"/>
      <c r="K281" s="17"/>
      <c r="L281" s="17"/>
      <c r="M281" s="17">
        <f>SUM(C281:L281)</f>
        <v>656</v>
      </c>
      <c r="N281" s="18">
        <f>IF(COUNT(C281:L281),AVERAGE(C281:L281)," ")</f>
        <v>93.71428571428571</v>
      </c>
      <c r="O281" s="39"/>
    </row>
    <row r="282" spans="1:15" ht="12.75" customHeight="1">
      <c r="A282" s="16" t="s">
        <v>137</v>
      </c>
      <c r="B282" s="18">
        <v>94.4</v>
      </c>
      <c r="C282" s="28">
        <v>94</v>
      </c>
      <c r="D282" s="26">
        <v>95</v>
      </c>
      <c r="E282" s="26">
        <v>94</v>
      </c>
      <c r="F282" s="26">
        <v>94</v>
      </c>
      <c r="G282" s="26">
        <v>94</v>
      </c>
      <c r="H282" s="26">
        <v>95</v>
      </c>
      <c r="I282" s="26">
        <v>93</v>
      </c>
      <c r="J282" s="26"/>
      <c r="K282" s="26"/>
      <c r="L282" s="26"/>
      <c r="M282" s="17">
        <f>SUM(C282:L282)</f>
        <v>659</v>
      </c>
      <c r="N282" s="18">
        <f>IF(COUNT(C282:L282),AVERAGE(C282:L282)," ")</f>
        <v>94.14285714285714</v>
      </c>
      <c r="O282" s="39"/>
    </row>
    <row r="283" spans="1:15" ht="12.75" customHeight="1">
      <c r="A283" s="16" t="s">
        <v>92</v>
      </c>
      <c r="B283" s="31">
        <v>92.7</v>
      </c>
      <c r="C283" s="17">
        <v>92</v>
      </c>
      <c r="D283" s="26">
        <v>94</v>
      </c>
      <c r="E283" s="26">
        <v>95</v>
      </c>
      <c r="F283" s="26">
        <v>88</v>
      </c>
      <c r="G283" s="26">
        <v>88</v>
      </c>
      <c r="H283" s="26">
        <v>94</v>
      </c>
      <c r="I283" s="26">
        <v>95</v>
      </c>
      <c r="J283" s="26"/>
      <c r="K283" s="26"/>
      <c r="L283" s="26"/>
      <c r="M283" s="17">
        <f>SUM(C283:L283)</f>
        <v>646</v>
      </c>
      <c r="N283" s="18">
        <f>IF(COUNT(C283:L283),AVERAGE(C283:L283)," ")</f>
        <v>92.28571428571429</v>
      </c>
      <c r="O283" s="39"/>
    </row>
    <row r="284" spans="1:15" ht="12.75" customHeight="1">
      <c r="A284" s="16"/>
      <c r="B284" s="18">
        <f aca="true" t="shared" si="35" ref="B284:L284">SUM(B280:B283)</f>
        <v>376.5</v>
      </c>
      <c r="C284" s="17">
        <f t="shared" si="35"/>
        <v>376</v>
      </c>
      <c r="D284" s="17">
        <f t="shared" si="35"/>
        <v>381</v>
      </c>
      <c r="E284" s="17">
        <f t="shared" si="35"/>
        <v>377</v>
      </c>
      <c r="F284" s="17">
        <f t="shared" si="35"/>
        <v>375</v>
      </c>
      <c r="G284" s="17">
        <f t="shared" si="35"/>
        <v>364</v>
      </c>
      <c r="H284" s="17">
        <f t="shared" si="35"/>
        <v>372</v>
      </c>
      <c r="I284" s="17">
        <f t="shared" si="35"/>
        <v>374</v>
      </c>
      <c r="J284" s="17">
        <f t="shared" si="35"/>
        <v>0</v>
      </c>
      <c r="K284" s="17">
        <f t="shared" si="35"/>
        <v>0</v>
      </c>
      <c r="L284" s="17">
        <f t="shared" si="35"/>
        <v>0</v>
      </c>
      <c r="M284" s="17">
        <f>SUM(C284:L284)</f>
        <v>2619</v>
      </c>
      <c r="N284" s="18"/>
      <c r="O284" s="39"/>
    </row>
    <row r="285" spans="1:15" ht="12.75" customHeight="1">
      <c r="A285" s="29" t="s">
        <v>37</v>
      </c>
      <c r="B285" s="19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8" t="str">
        <f aca="true" t="shared" si="36" ref="N285:N290">IF(COUNT(C285:L285),AVERAGE(C285:L285)," ")</f>
        <v> </v>
      </c>
      <c r="O285" s="39"/>
    </row>
    <row r="286" spans="1:15" ht="12.75" customHeight="1">
      <c r="A286" s="16" t="s">
        <v>94</v>
      </c>
      <c r="B286" s="18">
        <v>94.5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>
        <f aca="true" t="shared" si="37" ref="M286:M292">SUM(C286:L286)</f>
        <v>0</v>
      </c>
      <c r="N286" s="18" t="str">
        <f t="shared" si="36"/>
        <v> </v>
      </c>
      <c r="O286" s="39"/>
    </row>
    <row r="287" spans="1:15" ht="12.75" customHeight="1">
      <c r="A287" s="16" t="s">
        <v>93</v>
      </c>
      <c r="B287" s="18">
        <v>94</v>
      </c>
      <c r="C287" s="17">
        <v>92</v>
      </c>
      <c r="D287" s="17">
        <v>90</v>
      </c>
      <c r="E287" s="17">
        <v>97</v>
      </c>
      <c r="F287" s="17">
        <v>93</v>
      </c>
      <c r="G287" s="17">
        <v>94</v>
      </c>
      <c r="H287" s="17">
        <v>90</v>
      </c>
      <c r="I287" s="17">
        <v>94</v>
      </c>
      <c r="J287" s="17"/>
      <c r="K287" s="17"/>
      <c r="L287" s="17"/>
      <c r="M287" s="17">
        <f t="shared" si="37"/>
        <v>650</v>
      </c>
      <c r="N287" s="49">
        <f t="shared" si="36"/>
        <v>92.85714285714286</v>
      </c>
      <c r="O287" s="39"/>
    </row>
    <row r="288" spans="1:15" ht="12.75" customHeight="1">
      <c r="A288" s="16" t="s">
        <v>95</v>
      </c>
      <c r="B288" s="18">
        <v>93.5</v>
      </c>
      <c r="C288" s="17">
        <v>96</v>
      </c>
      <c r="D288" s="26">
        <v>96</v>
      </c>
      <c r="E288" s="26">
        <v>97</v>
      </c>
      <c r="F288" s="26">
        <v>96</v>
      </c>
      <c r="G288" s="26">
        <v>91</v>
      </c>
      <c r="H288" s="26">
        <v>92</v>
      </c>
      <c r="I288" s="26">
        <v>96</v>
      </c>
      <c r="J288" s="26"/>
      <c r="K288" s="26"/>
      <c r="L288" s="26"/>
      <c r="M288" s="17">
        <f t="shared" si="37"/>
        <v>664</v>
      </c>
      <c r="N288" s="49">
        <f t="shared" si="36"/>
        <v>94.85714285714286</v>
      </c>
      <c r="O288" s="39"/>
    </row>
    <row r="289" spans="1:15" ht="12.75" customHeight="1">
      <c r="A289" s="16" t="s">
        <v>96</v>
      </c>
      <c r="B289" s="18">
        <v>93.3</v>
      </c>
      <c r="C289" s="17">
        <v>92</v>
      </c>
      <c r="D289" s="26">
        <v>90</v>
      </c>
      <c r="E289" s="26">
        <v>99</v>
      </c>
      <c r="F289" s="26">
        <v>93</v>
      </c>
      <c r="G289" s="26">
        <v>92</v>
      </c>
      <c r="H289" s="26">
        <v>90</v>
      </c>
      <c r="I289" s="26">
        <v>91</v>
      </c>
      <c r="J289" s="26"/>
      <c r="K289" s="26"/>
      <c r="L289" s="26"/>
      <c r="M289" s="17">
        <f t="shared" si="37"/>
        <v>647</v>
      </c>
      <c r="N289" s="49">
        <f t="shared" si="36"/>
        <v>92.42857142857143</v>
      </c>
      <c r="O289" s="39"/>
    </row>
    <row r="290" spans="1:15" ht="12.75" customHeight="1">
      <c r="A290" s="16" t="s">
        <v>140</v>
      </c>
      <c r="B290" s="18">
        <v>93.2</v>
      </c>
      <c r="C290" s="17">
        <v>91</v>
      </c>
      <c r="D290" s="26">
        <v>90</v>
      </c>
      <c r="E290" s="26">
        <v>91</v>
      </c>
      <c r="F290" s="26">
        <v>87</v>
      </c>
      <c r="G290" s="26"/>
      <c r="H290" s="26">
        <v>87</v>
      </c>
      <c r="I290" s="26">
        <v>91</v>
      </c>
      <c r="J290" s="26"/>
      <c r="K290" s="26"/>
      <c r="L290" s="26"/>
      <c r="M290" s="17">
        <f t="shared" si="37"/>
        <v>537</v>
      </c>
      <c r="N290" s="49">
        <f t="shared" si="36"/>
        <v>89.5</v>
      </c>
      <c r="O290" s="39"/>
    </row>
    <row r="291" spans="1:15" ht="12.75" customHeight="1">
      <c r="A291" s="16" t="s">
        <v>155</v>
      </c>
      <c r="B291" s="18">
        <v>87.3</v>
      </c>
      <c r="C291" s="17"/>
      <c r="D291" s="26"/>
      <c r="E291" s="26"/>
      <c r="F291" s="26"/>
      <c r="G291" s="26">
        <v>94</v>
      </c>
      <c r="H291" s="26"/>
      <c r="I291" s="26"/>
      <c r="J291" s="26"/>
      <c r="K291" s="26"/>
      <c r="L291" s="26"/>
      <c r="M291" s="17">
        <f t="shared" si="37"/>
        <v>94</v>
      </c>
      <c r="N291" s="49">
        <f>IF(COUNT(C291:L291),AVERAGE(C291:L291)," ")</f>
        <v>94</v>
      </c>
      <c r="O291" s="39"/>
    </row>
    <row r="292" spans="1:15" ht="12.75" customHeight="1">
      <c r="A292" s="23"/>
      <c r="B292" s="31">
        <f>SUM(B286:B291)</f>
        <v>555.8</v>
      </c>
      <c r="C292" s="17">
        <f>SUM(C286:C290)</f>
        <v>371</v>
      </c>
      <c r="D292" s="17">
        <f>SUM(D286:D290)</f>
        <v>366</v>
      </c>
      <c r="E292" s="17">
        <f>SUM(E286:E290)</f>
        <v>384</v>
      </c>
      <c r="F292" s="17">
        <f>SUM(F286:F290)</f>
        <v>369</v>
      </c>
      <c r="G292" s="17">
        <f>SUM(G286:G291)</f>
        <v>371</v>
      </c>
      <c r="H292" s="17">
        <f>SUM(H286:H290)</f>
        <v>359</v>
      </c>
      <c r="I292" s="17">
        <f>SUM(I286:I290)</f>
        <v>372</v>
      </c>
      <c r="J292" s="17">
        <f>SUM(J286:J290)</f>
        <v>0</v>
      </c>
      <c r="K292" s="17">
        <f>SUM(K286:K290)</f>
        <v>0</v>
      </c>
      <c r="L292" s="17">
        <f>SUM(L286:L290)</f>
        <v>0</v>
      </c>
      <c r="M292" s="17">
        <f t="shared" si="37"/>
        <v>2592</v>
      </c>
      <c r="N292" s="49"/>
      <c r="O292" s="39"/>
    </row>
    <row r="293" spans="1:15" ht="12.75" customHeight="1">
      <c r="A293" s="29" t="s">
        <v>14</v>
      </c>
      <c r="B293" s="56"/>
      <c r="C293" s="35"/>
      <c r="D293" s="35"/>
      <c r="E293" s="35"/>
      <c r="F293" s="17"/>
      <c r="G293" s="17"/>
      <c r="H293" s="17"/>
      <c r="I293" s="17"/>
      <c r="J293" s="17"/>
      <c r="K293" s="17"/>
      <c r="L293" s="17"/>
      <c r="M293" s="17"/>
      <c r="N293" s="49" t="str">
        <f>IF(COUNT(C293:L293),AVERAGE(C293:L293)," ")</f>
        <v> </v>
      </c>
      <c r="O293" s="39"/>
    </row>
    <row r="294" spans="1:15" ht="12.75" customHeight="1">
      <c r="A294" s="16" t="s">
        <v>98</v>
      </c>
      <c r="B294" s="5">
        <v>93.6</v>
      </c>
      <c r="C294" s="35">
        <v>92</v>
      </c>
      <c r="D294" s="17">
        <v>98</v>
      </c>
      <c r="E294" s="17">
        <v>97</v>
      </c>
      <c r="F294" s="17">
        <v>94</v>
      </c>
      <c r="G294" s="17">
        <v>98</v>
      </c>
      <c r="H294" s="17">
        <v>98</v>
      </c>
      <c r="I294" s="17">
        <v>97</v>
      </c>
      <c r="J294" s="17"/>
      <c r="K294" s="17"/>
      <c r="L294" s="17"/>
      <c r="M294" s="17">
        <f>SUM(C294:L294)</f>
        <v>674</v>
      </c>
      <c r="N294" s="49">
        <f>IF(COUNT(C294:L294),AVERAGE(C294:L294)," ")</f>
        <v>96.28571428571429</v>
      </c>
      <c r="O294" s="39"/>
    </row>
    <row r="295" spans="1:15" ht="12.75" customHeight="1">
      <c r="A295" s="16" t="s">
        <v>99</v>
      </c>
      <c r="B295" s="18">
        <v>93.3</v>
      </c>
      <c r="C295" s="17">
        <v>95</v>
      </c>
      <c r="D295" s="17">
        <v>92</v>
      </c>
      <c r="E295" s="17">
        <v>93</v>
      </c>
      <c r="F295" s="17">
        <v>94</v>
      </c>
      <c r="G295" s="17">
        <v>94</v>
      </c>
      <c r="H295" s="17">
        <v>94</v>
      </c>
      <c r="I295" s="17">
        <v>92</v>
      </c>
      <c r="J295" s="17"/>
      <c r="K295" s="17"/>
      <c r="L295" s="17"/>
      <c r="M295" s="17">
        <f>SUM(C295:L295)</f>
        <v>654</v>
      </c>
      <c r="N295" s="49">
        <f>IF(COUNT(C295:L295),AVERAGE(C295:L295)," ")</f>
        <v>93.42857142857143</v>
      </c>
      <c r="O295" s="39"/>
    </row>
    <row r="296" spans="1:15" ht="12.75" customHeight="1">
      <c r="A296" s="16" t="s">
        <v>100</v>
      </c>
      <c r="B296" s="18">
        <v>92.8</v>
      </c>
      <c r="C296" s="17">
        <v>89</v>
      </c>
      <c r="D296" s="26">
        <v>91</v>
      </c>
      <c r="E296" s="26">
        <v>97</v>
      </c>
      <c r="F296" s="26">
        <v>96</v>
      </c>
      <c r="G296" s="26">
        <v>95</v>
      </c>
      <c r="H296" s="26">
        <v>96</v>
      </c>
      <c r="I296" s="26">
        <v>88</v>
      </c>
      <c r="J296" s="26"/>
      <c r="K296" s="26"/>
      <c r="L296" s="26"/>
      <c r="M296" s="17">
        <f>SUM(C296:L296)</f>
        <v>652</v>
      </c>
      <c r="N296" s="49">
        <f>IF(COUNT(C296:L296),AVERAGE(C296:L296)," ")</f>
        <v>93.14285714285714</v>
      </c>
      <c r="O296" s="39"/>
    </row>
    <row r="297" spans="1:15" ht="12.75" customHeight="1">
      <c r="A297" s="16" t="s">
        <v>129</v>
      </c>
      <c r="B297" s="18">
        <v>90.3</v>
      </c>
      <c r="C297" s="17">
        <v>93</v>
      </c>
      <c r="D297" s="26">
        <v>96</v>
      </c>
      <c r="E297" s="26">
        <v>93</v>
      </c>
      <c r="F297" s="26">
        <v>92</v>
      </c>
      <c r="G297" s="26">
        <v>91</v>
      </c>
      <c r="H297" s="26">
        <v>97</v>
      </c>
      <c r="I297" s="26">
        <v>93</v>
      </c>
      <c r="J297" s="26"/>
      <c r="K297" s="26"/>
      <c r="L297" s="26"/>
      <c r="M297" s="17">
        <f>SUM(C297:L297)</f>
        <v>655</v>
      </c>
      <c r="N297" s="49">
        <f>IF(COUNT(C297:L297),AVERAGE(C297:L297)," ")</f>
        <v>93.57142857142857</v>
      </c>
      <c r="O297" s="39"/>
    </row>
    <row r="298" spans="1:15" ht="12.75" customHeight="1">
      <c r="A298" s="16"/>
      <c r="B298" s="17">
        <f aca="true" t="shared" si="38" ref="B298:L298">SUM(B294:B297)</f>
        <v>370</v>
      </c>
      <c r="C298" s="17">
        <f t="shared" si="38"/>
        <v>369</v>
      </c>
      <c r="D298" s="17">
        <f t="shared" si="38"/>
        <v>377</v>
      </c>
      <c r="E298" s="17">
        <f t="shared" si="38"/>
        <v>380</v>
      </c>
      <c r="F298" s="17">
        <f t="shared" si="38"/>
        <v>376</v>
      </c>
      <c r="G298" s="17">
        <f t="shared" si="38"/>
        <v>378</v>
      </c>
      <c r="H298" s="17">
        <f t="shared" si="38"/>
        <v>385</v>
      </c>
      <c r="I298" s="17">
        <f t="shared" si="38"/>
        <v>370</v>
      </c>
      <c r="J298" s="17">
        <f t="shared" si="38"/>
        <v>0</v>
      </c>
      <c r="K298" s="17">
        <f t="shared" si="38"/>
        <v>0</v>
      </c>
      <c r="L298" s="17">
        <f t="shared" si="38"/>
        <v>0</v>
      </c>
      <c r="M298" s="17">
        <f>SUM(C298:L298)</f>
        <v>2635</v>
      </c>
      <c r="N298" s="49"/>
      <c r="O298" s="39"/>
    </row>
    <row r="299" spans="1:15" ht="12.75" customHeight="1">
      <c r="A299" s="29" t="s">
        <v>19</v>
      </c>
      <c r="B299" s="19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49" t="str">
        <f>IF(COUNT(C299:L299),AVERAGE(C299:L299)," ")</f>
        <v> </v>
      </c>
      <c r="O299" s="39"/>
    </row>
    <row r="300" spans="1:15" ht="12.75" customHeight="1">
      <c r="A300" s="16" t="s">
        <v>101</v>
      </c>
      <c r="B300" s="18">
        <v>94</v>
      </c>
      <c r="C300" s="17">
        <v>93</v>
      </c>
      <c r="D300" s="17">
        <v>95</v>
      </c>
      <c r="E300" s="17">
        <v>89</v>
      </c>
      <c r="F300" s="17">
        <v>93</v>
      </c>
      <c r="G300" s="17">
        <v>96</v>
      </c>
      <c r="H300" s="17">
        <v>89</v>
      </c>
      <c r="I300" s="17">
        <v>93</v>
      </c>
      <c r="J300" s="17"/>
      <c r="K300" s="17"/>
      <c r="L300" s="17"/>
      <c r="M300" s="17">
        <f>SUM(C300:L300)</f>
        <v>648</v>
      </c>
      <c r="N300" s="49">
        <f>IF(COUNT(C300:L300),AVERAGE(C300:L300)," ")</f>
        <v>92.57142857142857</v>
      </c>
      <c r="O300" s="39"/>
    </row>
    <row r="301" spans="1:15" ht="12.75" customHeight="1">
      <c r="A301" s="16" t="s">
        <v>102</v>
      </c>
      <c r="B301" s="17">
        <v>93.4</v>
      </c>
      <c r="C301" s="17">
        <v>86</v>
      </c>
      <c r="D301" s="17">
        <v>91</v>
      </c>
      <c r="E301" s="17">
        <v>92</v>
      </c>
      <c r="F301" s="17">
        <v>93</v>
      </c>
      <c r="G301" s="17">
        <v>94</v>
      </c>
      <c r="H301" s="17">
        <v>94</v>
      </c>
      <c r="I301" s="17">
        <v>96</v>
      </c>
      <c r="J301" s="17"/>
      <c r="K301" s="17"/>
      <c r="L301" s="17"/>
      <c r="M301" s="17">
        <f>SUM(C301:L301)</f>
        <v>646</v>
      </c>
      <c r="N301" s="49">
        <f>IF(COUNT(C301:L301),AVERAGE(C301:L301)," ")</f>
        <v>92.28571428571429</v>
      </c>
      <c r="O301" s="39"/>
    </row>
    <row r="302" spans="1:15" ht="12.75" customHeight="1">
      <c r="A302" s="16" t="s">
        <v>103</v>
      </c>
      <c r="B302" s="18">
        <v>93.1</v>
      </c>
      <c r="C302" s="17">
        <v>93</v>
      </c>
      <c r="D302" s="26">
        <v>97</v>
      </c>
      <c r="E302" s="26">
        <v>93</v>
      </c>
      <c r="F302" s="26">
        <v>93</v>
      </c>
      <c r="G302" s="26">
        <v>95</v>
      </c>
      <c r="H302" s="26">
        <v>93</v>
      </c>
      <c r="I302" s="26">
        <v>93</v>
      </c>
      <c r="J302" s="26"/>
      <c r="K302" s="26"/>
      <c r="L302" s="26"/>
      <c r="M302" s="17">
        <f>SUM(C302:L302)</f>
        <v>657</v>
      </c>
      <c r="N302" s="49">
        <f>IF(COUNT(C302:L302),AVERAGE(C302:L302)," ")</f>
        <v>93.85714285714286</v>
      </c>
      <c r="O302" s="39"/>
    </row>
    <row r="303" spans="1:15" ht="12.75" customHeight="1">
      <c r="A303" s="16" t="s">
        <v>104</v>
      </c>
      <c r="B303" s="18">
        <v>92.5</v>
      </c>
      <c r="C303" s="17">
        <v>95</v>
      </c>
      <c r="D303" s="26">
        <v>93</v>
      </c>
      <c r="E303" s="26">
        <v>94</v>
      </c>
      <c r="F303" s="26">
        <v>95</v>
      </c>
      <c r="G303" s="26">
        <v>94</v>
      </c>
      <c r="H303" s="26">
        <v>93</v>
      </c>
      <c r="I303" s="26">
        <v>96</v>
      </c>
      <c r="J303" s="26"/>
      <c r="K303" s="26"/>
      <c r="L303" s="26"/>
      <c r="M303" s="17">
        <f>SUM(C303:L303)</f>
        <v>660</v>
      </c>
      <c r="N303" s="49">
        <f>IF(COUNT(C303:L303),AVERAGE(C303:L303)," ")</f>
        <v>94.28571428571429</v>
      </c>
      <c r="O303" s="39"/>
    </row>
    <row r="304" spans="1:15" ht="12.75" customHeight="1">
      <c r="A304" s="6"/>
      <c r="B304" s="18">
        <f aca="true" t="shared" si="39" ref="B304:L304">SUM(B300:B303)</f>
        <v>373</v>
      </c>
      <c r="C304" s="17">
        <f t="shared" si="39"/>
        <v>367</v>
      </c>
      <c r="D304" s="17">
        <f t="shared" si="39"/>
        <v>376</v>
      </c>
      <c r="E304" s="17">
        <f t="shared" si="39"/>
        <v>368</v>
      </c>
      <c r="F304" s="17">
        <f t="shared" si="39"/>
        <v>374</v>
      </c>
      <c r="G304" s="17">
        <f t="shared" si="39"/>
        <v>379</v>
      </c>
      <c r="H304" s="17">
        <f t="shared" si="39"/>
        <v>369</v>
      </c>
      <c r="I304" s="17">
        <f t="shared" si="39"/>
        <v>378</v>
      </c>
      <c r="J304" s="17">
        <f t="shared" si="39"/>
        <v>0</v>
      </c>
      <c r="K304" s="17">
        <f t="shared" si="39"/>
        <v>0</v>
      </c>
      <c r="L304" s="17">
        <f t="shared" si="39"/>
        <v>0</v>
      </c>
      <c r="M304" s="17">
        <f>SUM(C304:L304)</f>
        <v>2611</v>
      </c>
      <c r="N304" s="49"/>
      <c r="O304" s="39"/>
    </row>
    <row r="305" spans="1:15" ht="12.75" customHeight="1">
      <c r="A305" s="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39"/>
    </row>
    <row r="306" spans="1:15" ht="12.75" customHeight="1">
      <c r="A306" s="6"/>
      <c r="B306" s="17"/>
      <c r="C306" s="17"/>
      <c r="D306" s="22" t="s">
        <v>7</v>
      </c>
      <c r="E306" s="19" t="s">
        <v>8</v>
      </c>
      <c r="F306" s="19" t="s">
        <v>9</v>
      </c>
      <c r="G306" s="19" t="s">
        <v>10</v>
      </c>
      <c r="H306" s="19" t="s">
        <v>11</v>
      </c>
      <c r="I306" s="19" t="s">
        <v>12</v>
      </c>
      <c r="J306" s="17"/>
      <c r="K306" s="17"/>
      <c r="L306" s="17"/>
      <c r="M306" s="17"/>
      <c r="N306" s="17"/>
      <c r="O306" s="39"/>
    </row>
    <row r="307" spans="1:15" ht="12.75" customHeight="1">
      <c r="A307" s="15" t="str">
        <f>+A293</f>
        <v>Helston B</v>
      </c>
      <c r="B307" s="17"/>
      <c r="C307" s="17"/>
      <c r="D307" s="26">
        <f>+J272</f>
        <v>7</v>
      </c>
      <c r="E307" s="26">
        <v>4</v>
      </c>
      <c r="F307" s="26">
        <v>0</v>
      </c>
      <c r="G307" s="26">
        <v>3</v>
      </c>
      <c r="H307" s="26">
        <f>+E307*2+F307</f>
        <v>8</v>
      </c>
      <c r="I307" s="26">
        <f>+M298</f>
        <v>2635</v>
      </c>
      <c r="J307" s="17"/>
      <c r="K307" s="17"/>
      <c r="L307" s="17"/>
      <c r="M307" s="17"/>
      <c r="N307" s="17"/>
      <c r="O307" s="39"/>
    </row>
    <row r="308" spans="1:15" ht="12.75" customHeight="1">
      <c r="A308" s="15" t="str">
        <f>+A279</f>
        <v>Bodmin B</v>
      </c>
      <c r="B308" s="17"/>
      <c r="C308" s="17"/>
      <c r="D308" s="26">
        <f>+J272</f>
        <v>7</v>
      </c>
      <c r="E308" s="26">
        <v>4</v>
      </c>
      <c r="F308" s="26">
        <v>0</v>
      </c>
      <c r="G308" s="26">
        <v>3</v>
      </c>
      <c r="H308" s="26">
        <f>+E308*2+F308</f>
        <v>8</v>
      </c>
      <c r="I308" s="26">
        <f>+M284</f>
        <v>2619</v>
      </c>
      <c r="J308" s="17"/>
      <c r="K308" s="17"/>
      <c r="L308" s="17"/>
      <c r="M308" s="17"/>
      <c r="N308" s="17"/>
      <c r="O308" s="39"/>
    </row>
    <row r="309" spans="1:15" ht="12.75" customHeight="1">
      <c r="A309" s="15" t="str">
        <f>+A299</f>
        <v>Hayle B</v>
      </c>
      <c r="B309" s="17"/>
      <c r="C309" s="17"/>
      <c r="D309" s="26">
        <f>+J272</f>
        <v>7</v>
      </c>
      <c r="E309" s="26">
        <v>3</v>
      </c>
      <c r="F309" s="26">
        <v>0</v>
      </c>
      <c r="G309" s="26">
        <v>4</v>
      </c>
      <c r="H309" s="26">
        <f>+E309*2+F309</f>
        <v>6</v>
      </c>
      <c r="I309" s="26">
        <f>+M304</f>
        <v>2611</v>
      </c>
      <c r="J309" s="17"/>
      <c r="K309" s="17"/>
      <c r="L309" s="17"/>
      <c r="M309" s="17"/>
      <c r="N309" s="17"/>
      <c r="O309" s="39"/>
    </row>
    <row r="310" spans="1:15" ht="12.75" customHeight="1">
      <c r="A310" s="15" t="str">
        <f>+A285</f>
        <v>City of Truro D</v>
      </c>
      <c r="B310" s="17"/>
      <c r="C310" s="17"/>
      <c r="D310" s="26">
        <f>+J272</f>
        <v>7</v>
      </c>
      <c r="E310" s="26">
        <v>3</v>
      </c>
      <c r="F310" s="26">
        <v>0</v>
      </c>
      <c r="G310" s="26">
        <v>4</v>
      </c>
      <c r="H310" s="26">
        <f>+E310*2+F310</f>
        <v>6</v>
      </c>
      <c r="I310" s="26">
        <f>+M292</f>
        <v>2592</v>
      </c>
      <c r="J310" s="17"/>
      <c r="K310" s="17"/>
      <c r="L310" s="17"/>
      <c r="M310" s="17"/>
      <c r="N310" s="17"/>
      <c r="O310" s="39"/>
    </row>
    <row r="311" spans="1:15" ht="12.75" customHeight="1">
      <c r="A311" s="51"/>
      <c r="B311" s="51"/>
      <c r="C311" s="39"/>
      <c r="D311" s="39"/>
      <c r="E311" s="52"/>
      <c r="F311" s="39"/>
      <c r="G311" s="39"/>
      <c r="H311" s="39"/>
      <c r="I311" s="39"/>
      <c r="J311" s="39"/>
      <c r="K311" s="39"/>
      <c r="L311" s="39"/>
      <c r="M311" s="39"/>
      <c r="N311" s="39"/>
      <c r="O311" s="39"/>
    </row>
    <row r="312" spans="1:15" ht="12.75" customHeight="1">
      <c r="A312" s="51"/>
      <c r="B312" s="51"/>
      <c r="C312" s="39"/>
      <c r="D312" s="39"/>
      <c r="E312" s="39"/>
      <c r="F312" s="52"/>
      <c r="G312" s="39"/>
      <c r="H312" s="39"/>
      <c r="I312" s="39"/>
      <c r="J312" s="39"/>
      <c r="K312" s="39"/>
      <c r="L312" s="39"/>
      <c r="M312" s="39"/>
      <c r="N312" s="39"/>
      <c r="O312" s="39"/>
    </row>
    <row r="313" spans="1:15" ht="12.75" customHeight="1">
      <c r="A313" s="8"/>
      <c r="B313" s="8"/>
      <c r="E313" s="48" t="s">
        <v>5</v>
      </c>
      <c r="O313" s="39"/>
    </row>
    <row r="314" spans="1:15" ht="12.75" customHeight="1">
      <c r="A314" s="8"/>
      <c r="B314" s="8"/>
      <c r="F314" s="48" t="s">
        <v>6</v>
      </c>
      <c r="O314" s="39"/>
    </row>
    <row r="315" spans="5:15" ht="12.75" customHeight="1">
      <c r="E315" s="1"/>
      <c r="G315" s="48" t="s">
        <v>4</v>
      </c>
      <c r="O315" s="39"/>
    </row>
    <row r="316" spans="7:15" ht="12.75" customHeight="1">
      <c r="G316" s="48" t="s">
        <v>40</v>
      </c>
      <c r="O316" s="39"/>
    </row>
    <row r="317" spans="6:15" ht="12.75" customHeight="1">
      <c r="F317" s="48" t="s">
        <v>23</v>
      </c>
      <c r="J317" s="13">
        <v>8</v>
      </c>
      <c r="O317" s="39"/>
    </row>
    <row r="318" spans="4:15" ht="12.75" customHeight="1">
      <c r="D318" s="4"/>
      <c r="E318" s="4"/>
      <c r="F318" s="2"/>
      <c r="O318" s="39"/>
    </row>
    <row r="319" spans="1:15" ht="12.75" customHeight="1">
      <c r="A319" s="2"/>
      <c r="B319" s="2" t="str">
        <f>+A324</f>
        <v>Bodmin B</v>
      </c>
      <c r="C319" s="9"/>
      <c r="D319" s="4"/>
      <c r="E319" s="4"/>
      <c r="F319" s="13">
        <f>+J329</f>
        <v>376</v>
      </c>
      <c r="H319" s="48" t="s">
        <v>141</v>
      </c>
      <c r="J319" s="10" t="str">
        <f>+A338</f>
        <v>Helston B</v>
      </c>
      <c r="L319" s="5"/>
      <c r="M319" s="5"/>
      <c r="N319" s="13">
        <f>+J343</f>
        <v>374</v>
      </c>
      <c r="O319" s="39"/>
    </row>
    <row r="320" spans="1:15" ht="12.75" customHeight="1">
      <c r="A320" s="2"/>
      <c r="B320" s="2"/>
      <c r="C320" s="10"/>
      <c r="D320" s="4"/>
      <c r="E320" s="4"/>
      <c r="F320" s="2"/>
      <c r="H320" s="10"/>
      <c r="I320" s="2"/>
      <c r="J320" s="2"/>
      <c r="L320" s="2"/>
      <c r="M320" s="2"/>
      <c r="N320" s="2"/>
      <c r="O320" s="39"/>
    </row>
    <row r="321" spans="1:15" ht="12.75" customHeight="1">
      <c r="A321" s="6"/>
      <c r="B321" s="2" t="str">
        <f>+A330</f>
        <v>City of Truro D</v>
      </c>
      <c r="C321" s="11"/>
      <c r="D321" s="7"/>
      <c r="E321" s="7"/>
      <c r="F321" s="13">
        <f>+J337</f>
        <v>364</v>
      </c>
      <c r="H321" s="48" t="s">
        <v>143</v>
      </c>
      <c r="J321" s="2" t="str">
        <f>+A344</f>
        <v>Hayle B</v>
      </c>
      <c r="L321" s="2"/>
      <c r="M321" s="2"/>
      <c r="N321" s="13">
        <f>+J349</f>
        <v>379</v>
      </c>
      <c r="O321" s="39"/>
    </row>
    <row r="322" spans="1:15" ht="12.75" customHeight="1">
      <c r="A322" s="6"/>
      <c r="B322" s="6"/>
      <c r="C322" s="11"/>
      <c r="D322" s="7"/>
      <c r="E322" s="7"/>
      <c r="F322" s="5"/>
      <c r="G322" s="5"/>
      <c r="H322" s="12"/>
      <c r="I322" s="5"/>
      <c r="J322" s="5"/>
      <c r="K322" s="5"/>
      <c r="L322" s="5"/>
      <c r="M322" s="5"/>
      <c r="N322" s="5"/>
      <c r="O322" s="39"/>
    </row>
    <row r="323" spans="1:15" ht="12.75" customHeight="1">
      <c r="A323" s="6"/>
      <c r="B323" s="4" t="s">
        <v>1</v>
      </c>
      <c r="C323" s="10" t="s">
        <v>3</v>
      </c>
      <c r="D323" s="7"/>
      <c r="E323" s="7"/>
      <c r="F323" s="5"/>
      <c r="G323" s="5"/>
      <c r="H323" s="12"/>
      <c r="I323" s="5"/>
      <c r="J323" s="5"/>
      <c r="K323" s="5"/>
      <c r="L323" s="5"/>
      <c r="M323" s="5"/>
      <c r="N323" s="5"/>
      <c r="O323" s="39"/>
    </row>
    <row r="324" spans="1:15" ht="12.75" customHeight="1">
      <c r="A324" s="3" t="s">
        <v>38</v>
      </c>
      <c r="B324" s="4" t="s">
        <v>0</v>
      </c>
      <c r="C324" s="7">
        <v>1</v>
      </c>
      <c r="D324" s="7">
        <v>2</v>
      </c>
      <c r="E324" s="7">
        <v>3</v>
      </c>
      <c r="F324" s="7">
        <v>4</v>
      </c>
      <c r="G324" s="7">
        <v>5</v>
      </c>
      <c r="H324" s="7">
        <v>6</v>
      </c>
      <c r="I324" s="7">
        <v>7</v>
      </c>
      <c r="J324" s="7">
        <v>8</v>
      </c>
      <c r="K324" s="7">
        <v>9</v>
      </c>
      <c r="L324" s="7">
        <v>10</v>
      </c>
      <c r="M324" s="14" t="s">
        <v>2</v>
      </c>
      <c r="N324" s="14" t="s">
        <v>0</v>
      </c>
      <c r="O324" s="39"/>
    </row>
    <row r="325" spans="1:15" ht="12.75" customHeight="1">
      <c r="A325" s="16" t="s">
        <v>90</v>
      </c>
      <c r="B325" s="18">
        <v>94.9</v>
      </c>
      <c r="C325" s="17">
        <v>96</v>
      </c>
      <c r="D325" s="17">
        <v>97</v>
      </c>
      <c r="E325" s="17">
        <v>94</v>
      </c>
      <c r="F325" s="17">
        <v>95</v>
      </c>
      <c r="G325" s="17">
        <v>92</v>
      </c>
      <c r="H325" s="17">
        <v>91</v>
      </c>
      <c r="I325" s="17">
        <v>93</v>
      </c>
      <c r="J325" s="17">
        <v>91</v>
      </c>
      <c r="K325" s="17"/>
      <c r="L325" s="17"/>
      <c r="M325" s="17">
        <f>SUM(C325:L325)</f>
        <v>749</v>
      </c>
      <c r="N325" s="18">
        <f>IF(COUNT(C325:L325),AVERAGE(C325:L325)," ")</f>
        <v>93.625</v>
      </c>
      <c r="O325" s="39"/>
    </row>
    <row r="326" spans="1:15" ht="12.75" customHeight="1">
      <c r="A326" s="16" t="s">
        <v>91</v>
      </c>
      <c r="B326" s="18">
        <v>94.5</v>
      </c>
      <c r="C326" s="17">
        <v>94</v>
      </c>
      <c r="D326" s="17">
        <v>95</v>
      </c>
      <c r="E326" s="17">
        <v>94</v>
      </c>
      <c r="F326" s="17">
        <v>98</v>
      </c>
      <c r="G326" s="17">
        <v>90</v>
      </c>
      <c r="H326" s="17">
        <v>92</v>
      </c>
      <c r="I326" s="17">
        <v>93</v>
      </c>
      <c r="J326" s="17">
        <v>95</v>
      </c>
      <c r="K326" s="17"/>
      <c r="L326" s="17"/>
      <c r="M326" s="17">
        <f>SUM(C326:L326)</f>
        <v>751</v>
      </c>
      <c r="N326" s="18">
        <f>IF(COUNT(C326:L326),AVERAGE(C326:L326)," ")</f>
        <v>93.875</v>
      </c>
      <c r="O326" s="39"/>
    </row>
    <row r="327" spans="1:15" ht="12.75" customHeight="1">
      <c r="A327" s="16" t="s">
        <v>137</v>
      </c>
      <c r="B327" s="18">
        <v>94.4</v>
      </c>
      <c r="C327" s="28">
        <v>94</v>
      </c>
      <c r="D327" s="26">
        <v>95</v>
      </c>
      <c r="E327" s="26">
        <v>94</v>
      </c>
      <c r="F327" s="26">
        <v>94</v>
      </c>
      <c r="G327" s="26">
        <v>94</v>
      </c>
      <c r="H327" s="26">
        <v>95</v>
      </c>
      <c r="I327" s="26">
        <v>93</v>
      </c>
      <c r="J327" s="26">
        <v>95</v>
      </c>
      <c r="K327" s="26"/>
      <c r="L327" s="26"/>
      <c r="M327" s="17">
        <f>SUM(C327:L327)</f>
        <v>754</v>
      </c>
      <c r="N327" s="18">
        <f>IF(COUNT(C327:L327),AVERAGE(C327:L327)," ")</f>
        <v>94.25</v>
      </c>
      <c r="O327" s="39"/>
    </row>
    <row r="328" spans="1:15" ht="12.75" customHeight="1">
      <c r="A328" s="16" t="s">
        <v>92</v>
      </c>
      <c r="B328" s="31">
        <v>92.7</v>
      </c>
      <c r="C328" s="17">
        <v>92</v>
      </c>
      <c r="D328" s="26">
        <v>94</v>
      </c>
      <c r="E328" s="26">
        <v>95</v>
      </c>
      <c r="F328" s="26">
        <v>88</v>
      </c>
      <c r="G328" s="26">
        <v>88</v>
      </c>
      <c r="H328" s="26">
        <v>94</v>
      </c>
      <c r="I328" s="26">
        <v>95</v>
      </c>
      <c r="J328" s="26">
        <v>95</v>
      </c>
      <c r="K328" s="26"/>
      <c r="L328" s="26"/>
      <c r="M328" s="17">
        <f>SUM(C328:L328)</f>
        <v>741</v>
      </c>
      <c r="N328" s="18">
        <f>IF(COUNT(C328:L328),AVERAGE(C328:L328)," ")</f>
        <v>92.625</v>
      </c>
      <c r="O328" s="39"/>
    </row>
    <row r="329" spans="1:15" ht="12.75" customHeight="1">
      <c r="A329" s="16"/>
      <c r="B329" s="18">
        <f aca="true" t="shared" si="40" ref="B329:L329">SUM(B325:B328)</f>
        <v>376.5</v>
      </c>
      <c r="C329" s="17">
        <f t="shared" si="40"/>
        <v>376</v>
      </c>
      <c r="D329" s="17">
        <f t="shared" si="40"/>
        <v>381</v>
      </c>
      <c r="E329" s="17">
        <f t="shared" si="40"/>
        <v>377</v>
      </c>
      <c r="F329" s="17">
        <f t="shared" si="40"/>
        <v>375</v>
      </c>
      <c r="G329" s="17">
        <f t="shared" si="40"/>
        <v>364</v>
      </c>
      <c r="H329" s="17">
        <f t="shared" si="40"/>
        <v>372</v>
      </c>
      <c r="I329" s="17">
        <f t="shared" si="40"/>
        <v>374</v>
      </c>
      <c r="J329" s="17">
        <f t="shared" si="40"/>
        <v>376</v>
      </c>
      <c r="K329" s="17">
        <f t="shared" si="40"/>
        <v>0</v>
      </c>
      <c r="L329" s="17">
        <f t="shared" si="40"/>
        <v>0</v>
      </c>
      <c r="M329" s="17">
        <f>SUM(C329:L329)</f>
        <v>2995</v>
      </c>
      <c r="N329" s="18"/>
      <c r="O329" s="39"/>
    </row>
    <row r="330" spans="1:15" ht="12.75" customHeight="1">
      <c r="A330" s="29" t="s">
        <v>37</v>
      </c>
      <c r="B330" s="19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8" t="str">
        <f aca="true" t="shared" si="41" ref="N330:N335">IF(COUNT(C330:L330),AVERAGE(C330:L330)," ")</f>
        <v> </v>
      </c>
      <c r="O330" s="39"/>
    </row>
    <row r="331" spans="1:15" ht="12.75" customHeight="1">
      <c r="A331" s="16" t="s">
        <v>94</v>
      </c>
      <c r="B331" s="18">
        <v>94.5</v>
      </c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>
        <f aca="true" t="shared" si="42" ref="M331:M337">SUM(C331:L331)</f>
        <v>0</v>
      </c>
      <c r="N331" s="18" t="str">
        <f t="shared" si="41"/>
        <v> </v>
      </c>
      <c r="O331" s="39"/>
    </row>
    <row r="332" spans="1:15" ht="12.75" customHeight="1">
      <c r="A332" s="16" t="s">
        <v>93</v>
      </c>
      <c r="B332" s="18">
        <v>94</v>
      </c>
      <c r="C332" s="17">
        <v>92</v>
      </c>
      <c r="D332" s="17">
        <v>90</v>
      </c>
      <c r="E332" s="17">
        <v>97</v>
      </c>
      <c r="F332" s="17">
        <v>93</v>
      </c>
      <c r="G332" s="17">
        <v>94</v>
      </c>
      <c r="H332" s="17">
        <v>90</v>
      </c>
      <c r="I332" s="17">
        <v>94</v>
      </c>
      <c r="J332" s="17">
        <v>92</v>
      </c>
      <c r="K332" s="17"/>
      <c r="L332" s="17"/>
      <c r="M332" s="17">
        <f t="shared" si="42"/>
        <v>742</v>
      </c>
      <c r="N332" s="49">
        <f t="shared" si="41"/>
        <v>92.75</v>
      </c>
      <c r="O332" s="39"/>
    </row>
    <row r="333" spans="1:15" ht="12.75" customHeight="1">
      <c r="A333" s="16" t="s">
        <v>95</v>
      </c>
      <c r="B333" s="18">
        <v>93.5</v>
      </c>
      <c r="C333" s="17">
        <v>96</v>
      </c>
      <c r="D333" s="26">
        <v>96</v>
      </c>
      <c r="E333" s="26">
        <v>97</v>
      </c>
      <c r="F333" s="26">
        <v>96</v>
      </c>
      <c r="G333" s="26">
        <v>91</v>
      </c>
      <c r="H333" s="26">
        <v>92</v>
      </c>
      <c r="I333" s="26">
        <v>96</v>
      </c>
      <c r="J333" s="26">
        <v>94</v>
      </c>
      <c r="K333" s="26"/>
      <c r="L333" s="26"/>
      <c r="M333" s="17">
        <f t="shared" si="42"/>
        <v>758</v>
      </c>
      <c r="N333" s="49">
        <f t="shared" si="41"/>
        <v>94.75</v>
      </c>
      <c r="O333" s="39"/>
    </row>
    <row r="334" spans="1:15" ht="12.75" customHeight="1">
      <c r="A334" s="16" t="s">
        <v>96</v>
      </c>
      <c r="B334" s="18">
        <v>93.3</v>
      </c>
      <c r="C334" s="17">
        <v>92</v>
      </c>
      <c r="D334" s="26">
        <v>90</v>
      </c>
      <c r="E334" s="26">
        <v>99</v>
      </c>
      <c r="F334" s="26">
        <v>93</v>
      </c>
      <c r="G334" s="26">
        <v>92</v>
      </c>
      <c r="H334" s="26">
        <v>90</v>
      </c>
      <c r="I334" s="26">
        <v>91</v>
      </c>
      <c r="J334" s="26">
        <v>91</v>
      </c>
      <c r="K334" s="26"/>
      <c r="L334" s="26"/>
      <c r="M334" s="17">
        <f t="shared" si="42"/>
        <v>738</v>
      </c>
      <c r="N334" s="49">
        <f t="shared" si="41"/>
        <v>92.25</v>
      </c>
      <c r="O334" s="39"/>
    </row>
    <row r="335" spans="1:15" ht="12.75" customHeight="1">
      <c r="A335" s="16" t="s">
        <v>140</v>
      </c>
      <c r="B335" s="18">
        <v>93.2</v>
      </c>
      <c r="C335" s="17">
        <v>91</v>
      </c>
      <c r="D335" s="26">
        <v>90</v>
      </c>
      <c r="E335" s="26">
        <v>91</v>
      </c>
      <c r="F335" s="26">
        <v>87</v>
      </c>
      <c r="G335" s="26"/>
      <c r="H335" s="26">
        <v>87</v>
      </c>
      <c r="I335" s="26">
        <v>91</v>
      </c>
      <c r="J335" s="26">
        <v>87</v>
      </c>
      <c r="K335" s="26"/>
      <c r="L335" s="26"/>
      <c r="M335" s="17">
        <f t="shared" si="42"/>
        <v>624</v>
      </c>
      <c r="N335" s="49">
        <f t="shared" si="41"/>
        <v>89.14285714285714</v>
      </c>
      <c r="O335" s="39"/>
    </row>
    <row r="336" spans="1:15" ht="12.75" customHeight="1">
      <c r="A336" s="16" t="s">
        <v>155</v>
      </c>
      <c r="B336" s="18">
        <v>87.3</v>
      </c>
      <c r="C336" s="17"/>
      <c r="D336" s="26"/>
      <c r="E336" s="26"/>
      <c r="F336" s="26"/>
      <c r="G336" s="26">
        <v>94</v>
      </c>
      <c r="H336" s="26"/>
      <c r="I336" s="26"/>
      <c r="J336" s="26"/>
      <c r="K336" s="26"/>
      <c r="L336" s="26"/>
      <c r="M336" s="17">
        <f t="shared" si="42"/>
        <v>94</v>
      </c>
      <c r="N336" s="49">
        <f>IF(COUNT(C336:L336),AVERAGE(C336:L336)," ")</f>
        <v>94</v>
      </c>
      <c r="O336" s="39"/>
    </row>
    <row r="337" spans="1:15" ht="12.75" customHeight="1">
      <c r="A337" s="23"/>
      <c r="B337" s="31">
        <f>SUM(B331:B336)</f>
        <v>555.8</v>
      </c>
      <c r="C337" s="17">
        <f>SUM(C331:C335)</f>
        <v>371</v>
      </c>
      <c r="D337" s="17">
        <f>SUM(D331:D335)</f>
        <v>366</v>
      </c>
      <c r="E337" s="17">
        <f>SUM(E331:E335)</f>
        <v>384</v>
      </c>
      <c r="F337" s="17">
        <f>SUM(F331:F335)</f>
        <v>369</v>
      </c>
      <c r="G337" s="17">
        <f>SUM(G331:G336)</f>
        <v>371</v>
      </c>
      <c r="H337" s="17">
        <f>SUM(H331:H335)</f>
        <v>359</v>
      </c>
      <c r="I337" s="17">
        <f>SUM(I331:I335)</f>
        <v>372</v>
      </c>
      <c r="J337" s="17">
        <f>SUM(J331:J335)</f>
        <v>364</v>
      </c>
      <c r="K337" s="17">
        <f>SUM(K331:K335)</f>
        <v>0</v>
      </c>
      <c r="L337" s="17">
        <f>SUM(L331:L335)</f>
        <v>0</v>
      </c>
      <c r="M337" s="17">
        <f t="shared" si="42"/>
        <v>2956</v>
      </c>
      <c r="N337" s="49"/>
      <c r="O337" s="39"/>
    </row>
    <row r="338" spans="1:15" ht="12.75" customHeight="1">
      <c r="A338" s="29" t="s">
        <v>14</v>
      </c>
      <c r="B338" s="56"/>
      <c r="C338" s="35"/>
      <c r="D338" s="35"/>
      <c r="E338" s="35"/>
      <c r="F338" s="17"/>
      <c r="G338" s="17"/>
      <c r="H338" s="17"/>
      <c r="I338" s="17"/>
      <c r="J338" s="17"/>
      <c r="K338" s="17"/>
      <c r="L338" s="17"/>
      <c r="M338" s="17"/>
      <c r="N338" s="49" t="str">
        <f>IF(COUNT(C338:L338),AVERAGE(C338:L338)," ")</f>
        <v> </v>
      </c>
      <c r="O338" s="39"/>
    </row>
    <row r="339" spans="1:15" ht="12.75" customHeight="1">
      <c r="A339" s="16" t="s">
        <v>98</v>
      </c>
      <c r="B339" s="5">
        <v>93.6</v>
      </c>
      <c r="C339" s="35">
        <v>92</v>
      </c>
      <c r="D339" s="17">
        <v>98</v>
      </c>
      <c r="E339" s="17">
        <v>97</v>
      </c>
      <c r="F339" s="17">
        <v>94</v>
      </c>
      <c r="G339" s="17">
        <v>98</v>
      </c>
      <c r="H339" s="17">
        <v>98</v>
      </c>
      <c r="I339" s="17">
        <v>97</v>
      </c>
      <c r="J339" s="17">
        <v>99</v>
      </c>
      <c r="K339" s="17"/>
      <c r="L339" s="17"/>
      <c r="M339" s="17">
        <f>SUM(C339:L339)</f>
        <v>773</v>
      </c>
      <c r="N339" s="49">
        <f>IF(COUNT(C339:L339),AVERAGE(C339:L339)," ")</f>
        <v>96.625</v>
      </c>
      <c r="O339" s="39"/>
    </row>
    <row r="340" spans="1:15" ht="12.75" customHeight="1">
      <c r="A340" s="16" t="s">
        <v>99</v>
      </c>
      <c r="B340" s="18">
        <v>93.3</v>
      </c>
      <c r="C340" s="17">
        <v>95</v>
      </c>
      <c r="D340" s="17">
        <v>92</v>
      </c>
      <c r="E340" s="17">
        <v>93</v>
      </c>
      <c r="F340" s="17">
        <v>94</v>
      </c>
      <c r="G340" s="17">
        <v>94</v>
      </c>
      <c r="H340" s="17">
        <v>94</v>
      </c>
      <c r="I340" s="17">
        <v>92</v>
      </c>
      <c r="J340" s="17">
        <v>95</v>
      </c>
      <c r="K340" s="17"/>
      <c r="L340" s="17"/>
      <c r="M340" s="17">
        <f>SUM(C340:L340)</f>
        <v>749</v>
      </c>
      <c r="N340" s="49">
        <f>IF(COUNT(C340:L340),AVERAGE(C340:L340)," ")</f>
        <v>93.625</v>
      </c>
      <c r="O340" s="39"/>
    </row>
    <row r="341" spans="1:15" ht="12.75" customHeight="1">
      <c r="A341" s="16" t="s">
        <v>100</v>
      </c>
      <c r="B341" s="18">
        <v>92.8</v>
      </c>
      <c r="C341" s="17">
        <v>89</v>
      </c>
      <c r="D341" s="26">
        <v>91</v>
      </c>
      <c r="E341" s="26">
        <v>97</v>
      </c>
      <c r="F341" s="26">
        <v>96</v>
      </c>
      <c r="G341" s="26">
        <v>95</v>
      </c>
      <c r="H341" s="26">
        <v>96</v>
      </c>
      <c r="I341" s="26">
        <v>88</v>
      </c>
      <c r="J341" s="26">
        <v>90</v>
      </c>
      <c r="K341" s="26"/>
      <c r="L341" s="26"/>
      <c r="M341" s="17">
        <f>SUM(C341:L341)</f>
        <v>742</v>
      </c>
      <c r="N341" s="49">
        <f>IF(COUNT(C341:L341),AVERAGE(C341:L341)," ")</f>
        <v>92.75</v>
      </c>
      <c r="O341" s="39"/>
    </row>
    <row r="342" spans="1:15" ht="12.75" customHeight="1">
      <c r="A342" s="16" t="s">
        <v>129</v>
      </c>
      <c r="B342" s="18">
        <v>90.3</v>
      </c>
      <c r="C342" s="17">
        <v>93</v>
      </c>
      <c r="D342" s="26">
        <v>96</v>
      </c>
      <c r="E342" s="26">
        <v>93</v>
      </c>
      <c r="F342" s="26">
        <v>92</v>
      </c>
      <c r="G342" s="26">
        <v>91</v>
      </c>
      <c r="H342" s="26">
        <v>97</v>
      </c>
      <c r="I342" s="26">
        <v>93</v>
      </c>
      <c r="J342" s="26">
        <v>90</v>
      </c>
      <c r="K342" s="26"/>
      <c r="L342" s="26"/>
      <c r="M342" s="17">
        <f>SUM(C342:L342)</f>
        <v>745</v>
      </c>
      <c r="N342" s="49">
        <f>IF(COUNT(C342:L342),AVERAGE(C342:L342)," ")</f>
        <v>93.125</v>
      </c>
      <c r="O342" s="39"/>
    </row>
    <row r="343" spans="1:15" ht="12.75" customHeight="1">
      <c r="A343" s="16"/>
      <c r="B343" s="17">
        <f aca="true" t="shared" si="43" ref="B343:L343">SUM(B339:B342)</f>
        <v>370</v>
      </c>
      <c r="C343" s="17">
        <f t="shared" si="43"/>
        <v>369</v>
      </c>
      <c r="D343" s="17">
        <f t="shared" si="43"/>
        <v>377</v>
      </c>
      <c r="E343" s="17">
        <f t="shared" si="43"/>
        <v>380</v>
      </c>
      <c r="F343" s="17">
        <f t="shared" si="43"/>
        <v>376</v>
      </c>
      <c r="G343" s="17">
        <f t="shared" si="43"/>
        <v>378</v>
      </c>
      <c r="H343" s="17">
        <f t="shared" si="43"/>
        <v>385</v>
      </c>
      <c r="I343" s="17">
        <f t="shared" si="43"/>
        <v>370</v>
      </c>
      <c r="J343" s="17">
        <f t="shared" si="43"/>
        <v>374</v>
      </c>
      <c r="K343" s="17">
        <f t="shared" si="43"/>
        <v>0</v>
      </c>
      <c r="L343" s="17">
        <f t="shared" si="43"/>
        <v>0</v>
      </c>
      <c r="M343" s="17">
        <f>SUM(C343:L343)</f>
        <v>3009</v>
      </c>
      <c r="N343" s="49"/>
      <c r="O343" s="39"/>
    </row>
    <row r="344" spans="1:15" ht="12.75" customHeight="1">
      <c r="A344" s="29" t="s">
        <v>19</v>
      </c>
      <c r="B344" s="19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49" t="str">
        <f>IF(COUNT(C344:L344),AVERAGE(C344:L344)," ")</f>
        <v> </v>
      </c>
      <c r="O344" s="39"/>
    </row>
    <row r="345" spans="1:15" ht="12.75" customHeight="1">
      <c r="A345" s="16" t="s">
        <v>101</v>
      </c>
      <c r="B345" s="18">
        <v>94</v>
      </c>
      <c r="C345" s="17">
        <v>93</v>
      </c>
      <c r="D345" s="17">
        <v>95</v>
      </c>
      <c r="E345" s="17">
        <v>89</v>
      </c>
      <c r="F345" s="17">
        <v>93</v>
      </c>
      <c r="G345" s="17">
        <v>96</v>
      </c>
      <c r="H345" s="17">
        <v>89</v>
      </c>
      <c r="I345" s="17">
        <v>93</v>
      </c>
      <c r="J345" s="17">
        <v>96</v>
      </c>
      <c r="K345" s="17"/>
      <c r="L345" s="17"/>
      <c r="M345" s="17">
        <f>SUM(C345:L345)</f>
        <v>744</v>
      </c>
      <c r="N345" s="49">
        <f>IF(COUNT(C345:L345),AVERAGE(C345:L345)," ")</f>
        <v>93</v>
      </c>
      <c r="O345" s="39"/>
    </row>
    <row r="346" spans="1:15" ht="12.75" customHeight="1">
      <c r="A346" s="16" t="s">
        <v>102</v>
      </c>
      <c r="B346" s="17">
        <v>93.4</v>
      </c>
      <c r="C346" s="17">
        <v>86</v>
      </c>
      <c r="D346" s="17">
        <v>91</v>
      </c>
      <c r="E346" s="17">
        <v>92</v>
      </c>
      <c r="F346" s="17">
        <v>93</v>
      </c>
      <c r="G346" s="17">
        <v>94</v>
      </c>
      <c r="H346" s="17">
        <v>94</v>
      </c>
      <c r="I346" s="17">
        <v>96</v>
      </c>
      <c r="J346" s="17">
        <v>95</v>
      </c>
      <c r="K346" s="17"/>
      <c r="L346" s="17"/>
      <c r="M346" s="17">
        <f>SUM(C346:L346)</f>
        <v>741</v>
      </c>
      <c r="N346" s="49">
        <f>IF(COUNT(C346:L346),AVERAGE(C346:L346)," ")</f>
        <v>92.625</v>
      </c>
      <c r="O346" s="39"/>
    </row>
    <row r="347" spans="1:15" ht="12.75" customHeight="1">
      <c r="A347" s="16" t="s">
        <v>103</v>
      </c>
      <c r="B347" s="18">
        <v>93.1</v>
      </c>
      <c r="C347" s="17">
        <v>93</v>
      </c>
      <c r="D347" s="26">
        <v>97</v>
      </c>
      <c r="E347" s="26">
        <v>93</v>
      </c>
      <c r="F347" s="26">
        <v>93</v>
      </c>
      <c r="G347" s="26">
        <v>95</v>
      </c>
      <c r="H347" s="26">
        <v>93</v>
      </c>
      <c r="I347" s="26">
        <v>93</v>
      </c>
      <c r="J347" s="26">
        <v>94</v>
      </c>
      <c r="K347" s="26"/>
      <c r="L347" s="26"/>
      <c r="M347" s="17">
        <f>SUM(C347:L347)</f>
        <v>751</v>
      </c>
      <c r="N347" s="49">
        <f>IF(COUNT(C347:L347),AVERAGE(C347:L347)," ")</f>
        <v>93.875</v>
      </c>
      <c r="O347" s="39"/>
    </row>
    <row r="348" spans="1:15" ht="12.75" customHeight="1">
      <c r="A348" s="16" t="s">
        <v>104</v>
      </c>
      <c r="B348" s="18">
        <v>92.5</v>
      </c>
      <c r="C348" s="17">
        <v>95</v>
      </c>
      <c r="D348" s="26">
        <v>93</v>
      </c>
      <c r="E348" s="26">
        <v>94</v>
      </c>
      <c r="F348" s="26">
        <v>95</v>
      </c>
      <c r="G348" s="26">
        <v>94</v>
      </c>
      <c r="H348" s="26">
        <v>93</v>
      </c>
      <c r="I348" s="26">
        <v>96</v>
      </c>
      <c r="J348" s="26">
        <v>94</v>
      </c>
      <c r="K348" s="26"/>
      <c r="L348" s="26"/>
      <c r="M348" s="17">
        <f>SUM(C348:L348)</f>
        <v>754</v>
      </c>
      <c r="N348" s="49">
        <f>IF(COUNT(C348:L348),AVERAGE(C348:L348)," ")</f>
        <v>94.25</v>
      </c>
      <c r="O348" s="39"/>
    </row>
    <row r="349" spans="1:15" ht="12.75" customHeight="1">
      <c r="A349" s="6"/>
      <c r="B349" s="18">
        <f aca="true" t="shared" si="44" ref="B349:L349">SUM(B345:B348)</f>
        <v>373</v>
      </c>
      <c r="C349" s="17">
        <f t="shared" si="44"/>
        <v>367</v>
      </c>
      <c r="D349" s="17">
        <f t="shared" si="44"/>
        <v>376</v>
      </c>
      <c r="E349" s="17">
        <f t="shared" si="44"/>
        <v>368</v>
      </c>
      <c r="F349" s="17">
        <f t="shared" si="44"/>
        <v>374</v>
      </c>
      <c r="G349" s="17">
        <f t="shared" si="44"/>
        <v>379</v>
      </c>
      <c r="H349" s="17">
        <f t="shared" si="44"/>
        <v>369</v>
      </c>
      <c r="I349" s="17">
        <f t="shared" si="44"/>
        <v>378</v>
      </c>
      <c r="J349" s="17">
        <f t="shared" si="44"/>
        <v>379</v>
      </c>
      <c r="K349" s="17">
        <f t="shared" si="44"/>
        <v>0</v>
      </c>
      <c r="L349" s="17">
        <f t="shared" si="44"/>
        <v>0</v>
      </c>
      <c r="M349" s="17">
        <f>SUM(C349:L349)</f>
        <v>2990</v>
      </c>
      <c r="N349" s="49"/>
      <c r="O349" s="39"/>
    </row>
    <row r="350" spans="1:15" ht="12.75" customHeight="1">
      <c r="A350" s="6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39"/>
    </row>
    <row r="351" spans="1:15" ht="12.75" customHeight="1">
      <c r="A351" s="6"/>
      <c r="B351" s="17"/>
      <c r="C351" s="17"/>
      <c r="D351" s="22" t="s">
        <v>7</v>
      </c>
      <c r="E351" s="19" t="s">
        <v>8</v>
      </c>
      <c r="F351" s="19" t="s">
        <v>9</v>
      </c>
      <c r="G351" s="19" t="s">
        <v>10</v>
      </c>
      <c r="H351" s="19" t="s">
        <v>11</v>
      </c>
      <c r="I351" s="19" t="s">
        <v>12</v>
      </c>
      <c r="J351" s="17"/>
      <c r="K351" s="17"/>
      <c r="L351" s="17"/>
      <c r="M351" s="17"/>
      <c r="N351" s="17"/>
      <c r="O351" s="39"/>
    </row>
    <row r="352" spans="1:15" ht="12.75" customHeight="1">
      <c r="A352" s="15" t="str">
        <f>+A324</f>
        <v>Bodmin B</v>
      </c>
      <c r="B352" s="17"/>
      <c r="C352" s="17"/>
      <c r="D352" s="26">
        <f>+J317</f>
        <v>8</v>
      </c>
      <c r="E352" s="26">
        <v>5</v>
      </c>
      <c r="F352" s="26">
        <v>0</v>
      </c>
      <c r="G352" s="26">
        <v>3</v>
      </c>
      <c r="H352" s="26">
        <f>+E352*2+F352</f>
        <v>10</v>
      </c>
      <c r="I352" s="26">
        <f>+M329</f>
        <v>2995</v>
      </c>
      <c r="J352" s="17"/>
      <c r="K352" s="17"/>
      <c r="L352" s="17"/>
      <c r="M352" s="17"/>
      <c r="N352" s="17"/>
      <c r="O352" s="39"/>
    </row>
    <row r="353" spans="1:15" ht="12.75" customHeight="1">
      <c r="A353" s="15" t="str">
        <f>+A338</f>
        <v>Helston B</v>
      </c>
      <c r="B353" s="17"/>
      <c r="C353" s="17"/>
      <c r="D353" s="26">
        <f>+J317</f>
        <v>8</v>
      </c>
      <c r="E353" s="26">
        <v>4</v>
      </c>
      <c r="F353" s="26">
        <v>0</v>
      </c>
      <c r="G353" s="26">
        <v>4</v>
      </c>
      <c r="H353" s="26">
        <f>+E353*2+F353</f>
        <v>8</v>
      </c>
      <c r="I353" s="26">
        <f>+M343</f>
        <v>3009</v>
      </c>
      <c r="J353" s="17"/>
      <c r="K353" s="17"/>
      <c r="L353" s="17"/>
      <c r="M353" s="17"/>
      <c r="N353" s="17"/>
      <c r="O353" s="39"/>
    </row>
    <row r="354" spans="1:15" ht="12.75" customHeight="1">
      <c r="A354" s="15" t="str">
        <f>+A344</f>
        <v>Hayle B</v>
      </c>
      <c r="B354" s="17"/>
      <c r="C354" s="17"/>
      <c r="D354" s="26">
        <f>+J317</f>
        <v>8</v>
      </c>
      <c r="E354" s="26">
        <v>4</v>
      </c>
      <c r="F354" s="26">
        <v>0</v>
      </c>
      <c r="G354" s="26">
        <v>4</v>
      </c>
      <c r="H354" s="26">
        <f>+E354*2+F354</f>
        <v>8</v>
      </c>
      <c r="I354" s="26">
        <f>+M349</f>
        <v>2990</v>
      </c>
      <c r="J354" s="17"/>
      <c r="K354" s="17"/>
      <c r="L354" s="17"/>
      <c r="M354" s="17"/>
      <c r="N354" s="17"/>
      <c r="O354" s="39"/>
    </row>
    <row r="355" spans="1:15" ht="12.75" customHeight="1">
      <c r="A355" s="15" t="str">
        <f>+A330</f>
        <v>City of Truro D</v>
      </c>
      <c r="B355" s="17"/>
      <c r="C355" s="17"/>
      <c r="D355" s="26">
        <f>+J317</f>
        <v>8</v>
      </c>
      <c r="E355" s="26">
        <v>3</v>
      </c>
      <c r="F355" s="26">
        <v>0</v>
      </c>
      <c r="G355" s="26">
        <v>5</v>
      </c>
      <c r="H355" s="26">
        <f>+E355*2+F355</f>
        <v>6</v>
      </c>
      <c r="I355" s="26">
        <f>+M337</f>
        <v>2956</v>
      </c>
      <c r="J355" s="17"/>
      <c r="K355" s="17"/>
      <c r="L355" s="17"/>
      <c r="M355" s="17"/>
      <c r="N355" s="17"/>
      <c r="O355" s="39"/>
    </row>
    <row r="356" spans="1:15" ht="12.75" customHeight="1">
      <c r="A356" s="51"/>
      <c r="B356" s="51"/>
      <c r="C356" s="39"/>
      <c r="D356" s="39"/>
      <c r="E356" s="39"/>
      <c r="F356" s="52"/>
      <c r="G356" s="39"/>
      <c r="H356" s="39"/>
      <c r="I356" s="39"/>
      <c r="J356" s="39"/>
      <c r="K356" s="39"/>
      <c r="L356" s="39"/>
      <c r="M356" s="39"/>
      <c r="N356" s="39"/>
      <c r="O356" s="39"/>
    </row>
    <row r="357" spans="10:15" ht="12.75" customHeight="1">
      <c r="J357" s="39"/>
      <c r="K357" s="39"/>
      <c r="L357" s="39"/>
      <c r="M357" s="39"/>
      <c r="N357" s="39"/>
      <c r="O357" s="39"/>
    </row>
    <row r="358" spans="1:15" ht="12.75" customHeight="1">
      <c r="A358" s="8"/>
      <c r="B358" s="8"/>
      <c r="E358" s="48" t="s">
        <v>5</v>
      </c>
      <c r="O358" s="39"/>
    </row>
    <row r="359" spans="1:15" ht="12.75" customHeight="1">
      <c r="A359" s="8"/>
      <c r="B359" s="8"/>
      <c r="F359" s="48" t="s">
        <v>6</v>
      </c>
      <c r="O359" s="39"/>
    </row>
    <row r="360" spans="5:15" ht="12.75" customHeight="1">
      <c r="E360" s="1"/>
      <c r="G360" s="48" t="s">
        <v>4</v>
      </c>
      <c r="O360" s="39"/>
    </row>
    <row r="361" spans="7:15" ht="12.75" customHeight="1">
      <c r="G361" s="48" t="s">
        <v>40</v>
      </c>
      <c r="O361" s="39"/>
    </row>
    <row r="362" spans="6:15" ht="12.75" customHeight="1">
      <c r="F362" s="48" t="s">
        <v>23</v>
      </c>
      <c r="J362" s="13">
        <v>9</v>
      </c>
      <c r="O362" s="39"/>
    </row>
    <row r="363" spans="4:15" ht="12.75" customHeight="1">
      <c r="D363" s="4"/>
      <c r="E363" s="4"/>
      <c r="F363" s="2"/>
      <c r="O363" s="39"/>
    </row>
    <row r="364" spans="1:15" ht="12.75" customHeight="1">
      <c r="A364" s="2"/>
      <c r="B364" s="2" t="str">
        <f>+A369</f>
        <v>Bodmin B</v>
      </c>
      <c r="C364" s="9"/>
      <c r="D364" s="4"/>
      <c r="E364" s="4"/>
      <c r="F364" s="13">
        <f>+K374</f>
        <v>375</v>
      </c>
      <c r="H364" s="48" t="s">
        <v>141</v>
      </c>
      <c r="J364" s="2" t="str">
        <f>+A375</f>
        <v>City of Truro D</v>
      </c>
      <c r="K364" s="11"/>
      <c r="L364" s="7"/>
      <c r="M364" s="7"/>
      <c r="N364" s="13">
        <f>+K382</f>
        <v>370</v>
      </c>
      <c r="O364" s="39"/>
    </row>
    <row r="365" spans="1:15" ht="12.75" customHeight="1">
      <c r="A365" s="2"/>
      <c r="B365" s="2"/>
      <c r="C365" s="10"/>
      <c r="D365" s="4"/>
      <c r="E365" s="4"/>
      <c r="F365" s="2"/>
      <c r="H365" s="10"/>
      <c r="I365" s="2"/>
      <c r="J365" s="2"/>
      <c r="L365" s="2"/>
      <c r="M365" s="2"/>
      <c r="N365" s="2"/>
      <c r="O365" s="39"/>
    </row>
    <row r="366" spans="1:15" ht="12.75" customHeight="1">
      <c r="A366" s="6"/>
      <c r="B366" s="10" t="str">
        <f>+A383</f>
        <v>Helston B</v>
      </c>
      <c r="D366" s="5"/>
      <c r="E366" s="5"/>
      <c r="F366" s="13">
        <f>+K388</f>
        <v>387</v>
      </c>
      <c r="H366" s="48" t="s">
        <v>141</v>
      </c>
      <c r="J366" s="2" t="str">
        <f>+A389</f>
        <v>Hayle B</v>
      </c>
      <c r="L366" s="2"/>
      <c r="M366" s="2"/>
      <c r="N366" s="13">
        <f>+K394</f>
        <v>368</v>
      </c>
      <c r="O366" s="39"/>
    </row>
    <row r="367" spans="1:15" ht="12.75" customHeight="1">
      <c r="A367" s="6"/>
      <c r="B367" s="6"/>
      <c r="C367" s="11"/>
      <c r="D367" s="7"/>
      <c r="E367" s="7"/>
      <c r="F367" s="5"/>
      <c r="G367" s="5"/>
      <c r="H367" s="12"/>
      <c r="I367" s="5"/>
      <c r="J367" s="5"/>
      <c r="K367" s="5"/>
      <c r="L367" s="5"/>
      <c r="M367" s="5"/>
      <c r="N367" s="5"/>
      <c r="O367" s="39"/>
    </row>
    <row r="368" spans="1:15" ht="12.75" customHeight="1">
      <c r="A368" s="6"/>
      <c r="B368" s="4" t="s">
        <v>1</v>
      </c>
      <c r="C368" s="10" t="s">
        <v>3</v>
      </c>
      <c r="D368" s="7"/>
      <c r="E368" s="7"/>
      <c r="F368" s="5"/>
      <c r="G368" s="5"/>
      <c r="H368" s="12"/>
      <c r="I368" s="5"/>
      <c r="J368" s="5"/>
      <c r="K368" s="5"/>
      <c r="L368" s="5"/>
      <c r="M368" s="5"/>
      <c r="N368" s="5"/>
      <c r="O368" s="39"/>
    </row>
    <row r="369" spans="1:15" ht="12.75" customHeight="1">
      <c r="A369" s="3" t="s">
        <v>38</v>
      </c>
      <c r="B369" s="4" t="s">
        <v>0</v>
      </c>
      <c r="C369" s="7">
        <v>1</v>
      </c>
      <c r="D369" s="7">
        <v>2</v>
      </c>
      <c r="E369" s="7">
        <v>3</v>
      </c>
      <c r="F369" s="7">
        <v>4</v>
      </c>
      <c r="G369" s="7">
        <v>5</v>
      </c>
      <c r="H369" s="7">
        <v>6</v>
      </c>
      <c r="I369" s="7">
        <v>7</v>
      </c>
      <c r="J369" s="7">
        <v>8</v>
      </c>
      <c r="K369" s="7">
        <v>9</v>
      </c>
      <c r="L369" s="7">
        <v>10</v>
      </c>
      <c r="M369" s="14" t="s">
        <v>2</v>
      </c>
      <c r="N369" s="14" t="s">
        <v>0</v>
      </c>
      <c r="O369" s="39"/>
    </row>
    <row r="370" spans="1:15" ht="12.75" customHeight="1">
      <c r="A370" s="16" t="s">
        <v>90</v>
      </c>
      <c r="B370" s="18">
        <v>94.9</v>
      </c>
      <c r="C370" s="17">
        <v>96</v>
      </c>
      <c r="D370" s="17">
        <v>97</v>
      </c>
      <c r="E370" s="17">
        <v>94</v>
      </c>
      <c r="F370" s="17">
        <v>95</v>
      </c>
      <c r="G370" s="17">
        <v>92</v>
      </c>
      <c r="H370" s="17">
        <v>91</v>
      </c>
      <c r="I370" s="17">
        <v>93</v>
      </c>
      <c r="J370" s="17">
        <v>91</v>
      </c>
      <c r="K370" s="17">
        <v>91</v>
      </c>
      <c r="L370" s="17"/>
      <c r="M370" s="17">
        <f>SUM(C370:L370)</f>
        <v>840</v>
      </c>
      <c r="N370" s="18">
        <f>IF(COUNT(C370:L370),AVERAGE(C370:L370)," ")</f>
        <v>93.33333333333333</v>
      </c>
      <c r="O370" s="39"/>
    </row>
    <row r="371" spans="1:15" ht="12.75" customHeight="1">
      <c r="A371" s="16" t="s">
        <v>91</v>
      </c>
      <c r="B371" s="18">
        <v>94.5</v>
      </c>
      <c r="C371" s="17">
        <v>94</v>
      </c>
      <c r="D371" s="17">
        <v>95</v>
      </c>
      <c r="E371" s="17">
        <v>94</v>
      </c>
      <c r="F371" s="17">
        <v>98</v>
      </c>
      <c r="G371" s="17">
        <v>90</v>
      </c>
      <c r="H371" s="17">
        <v>92</v>
      </c>
      <c r="I371" s="17">
        <v>93</v>
      </c>
      <c r="J371" s="17">
        <v>95</v>
      </c>
      <c r="K371" s="17">
        <v>95</v>
      </c>
      <c r="L371" s="17"/>
      <c r="M371" s="17">
        <f>SUM(C371:L371)</f>
        <v>846</v>
      </c>
      <c r="N371" s="18">
        <f>IF(COUNT(C371:L371),AVERAGE(C371:L371)," ")</f>
        <v>94</v>
      </c>
      <c r="O371" s="39"/>
    </row>
    <row r="372" spans="1:15" ht="12.75" customHeight="1">
      <c r="A372" s="16" t="s">
        <v>137</v>
      </c>
      <c r="B372" s="18">
        <v>94.4</v>
      </c>
      <c r="C372" s="28">
        <v>94</v>
      </c>
      <c r="D372" s="26">
        <v>95</v>
      </c>
      <c r="E372" s="26">
        <v>94</v>
      </c>
      <c r="F372" s="26">
        <v>94</v>
      </c>
      <c r="G372" s="26">
        <v>94</v>
      </c>
      <c r="H372" s="26">
        <v>95</v>
      </c>
      <c r="I372" s="26">
        <v>93</v>
      </c>
      <c r="J372" s="26">
        <v>95</v>
      </c>
      <c r="K372" s="26">
        <v>95</v>
      </c>
      <c r="L372" s="26"/>
      <c r="M372" s="17">
        <f>SUM(C372:L372)</f>
        <v>849</v>
      </c>
      <c r="N372" s="18">
        <f>IF(COUNT(C372:L372),AVERAGE(C372:L372)," ")</f>
        <v>94.33333333333333</v>
      </c>
      <c r="O372" s="39"/>
    </row>
    <row r="373" spans="1:15" ht="12.75" customHeight="1">
      <c r="A373" s="16" t="s">
        <v>92</v>
      </c>
      <c r="B373" s="31">
        <v>92.7</v>
      </c>
      <c r="C373" s="17">
        <v>92</v>
      </c>
      <c r="D373" s="26">
        <v>94</v>
      </c>
      <c r="E373" s="26">
        <v>95</v>
      </c>
      <c r="F373" s="26">
        <v>88</v>
      </c>
      <c r="G373" s="26">
        <v>88</v>
      </c>
      <c r="H373" s="26">
        <v>94</v>
      </c>
      <c r="I373" s="26">
        <v>95</v>
      </c>
      <c r="J373" s="26">
        <v>95</v>
      </c>
      <c r="K373" s="26">
        <v>94</v>
      </c>
      <c r="L373" s="26"/>
      <c r="M373" s="17">
        <f>SUM(C373:L373)</f>
        <v>835</v>
      </c>
      <c r="N373" s="18">
        <f>IF(COUNT(C373:L373),AVERAGE(C373:L373)," ")</f>
        <v>92.77777777777777</v>
      </c>
      <c r="O373" s="39"/>
    </row>
    <row r="374" spans="1:15" ht="12.75" customHeight="1">
      <c r="A374" s="16"/>
      <c r="B374" s="18">
        <f aca="true" t="shared" si="45" ref="B374:L374">SUM(B370:B373)</f>
        <v>376.5</v>
      </c>
      <c r="C374" s="17">
        <f t="shared" si="45"/>
        <v>376</v>
      </c>
      <c r="D374" s="17">
        <f t="shared" si="45"/>
        <v>381</v>
      </c>
      <c r="E374" s="17">
        <f t="shared" si="45"/>
        <v>377</v>
      </c>
      <c r="F374" s="17">
        <f t="shared" si="45"/>
        <v>375</v>
      </c>
      <c r="G374" s="17">
        <f t="shared" si="45"/>
        <v>364</v>
      </c>
      <c r="H374" s="17">
        <f t="shared" si="45"/>
        <v>372</v>
      </c>
      <c r="I374" s="17">
        <f t="shared" si="45"/>
        <v>374</v>
      </c>
      <c r="J374" s="17">
        <f t="shared" si="45"/>
        <v>376</v>
      </c>
      <c r="K374" s="17">
        <f t="shared" si="45"/>
        <v>375</v>
      </c>
      <c r="L374" s="17">
        <f t="shared" si="45"/>
        <v>0</v>
      </c>
      <c r="M374" s="17">
        <f>SUM(C374:L374)</f>
        <v>3370</v>
      </c>
      <c r="N374" s="18"/>
      <c r="O374" s="39"/>
    </row>
    <row r="375" spans="1:15" ht="12.75" customHeight="1">
      <c r="A375" s="29" t="s">
        <v>37</v>
      </c>
      <c r="B375" s="19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8" t="str">
        <f aca="true" t="shared" si="46" ref="N375:N380">IF(COUNT(C375:L375),AVERAGE(C375:L375)," ")</f>
        <v> </v>
      </c>
      <c r="O375" s="39"/>
    </row>
    <row r="376" spans="1:15" ht="12.75" customHeight="1">
      <c r="A376" s="16" t="s">
        <v>94</v>
      </c>
      <c r="B376" s="18">
        <v>94.5</v>
      </c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>
        <f aca="true" t="shared" si="47" ref="M376:M382">SUM(C376:L376)</f>
        <v>0</v>
      </c>
      <c r="N376" s="18" t="str">
        <f t="shared" si="46"/>
        <v> </v>
      </c>
      <c r="O376" s="39"/>
    </row>
    <row r="377" spans="1:15" ht="12.75" customHeight="1">
      <c r="A377" s="16" t="s">
        <v>93</v>
      </c>
      <c r="B377" s="18">
        <v>94</v>
      </c>
      <c r="C377" s="17">
        <v>92</v>
      </c>
      <c r="D377" s="17">
        <v>90</v>
      </c>
      <c r="E377" s="17">
        <v>97</v>
      </c>
      <c r="F377" s="17">
        <v>93</v>
      </c>
      <c r="G377" s="17">
        <v>94</v>
      </c>
      <c r="H377" s="17">
        <v>90</v>
      </c>
      <c r="I377" s="17">
        <v>94</v>
      </c>
      <c r="J377" s="17">
        <v>92</v>
      </c>
      <c r="K377" s="17">
        <v>94</v>
      </c>
      <c r="L377" s="17"/>
      <c r="M377" s="17">
        <f t="shared" si="47"/>
        <v>836</v>
      </c>
      <c r="N377" s="49">
        <f t="shared" si="46"/>
        <v>92.88888888888889</v>
      </c>
      <c r="O377" s="39"/>
    </row>
    <row r="378" spans="1:15" ht="12.75" customHeight="1">
      <c r="A378" s="16" t="s">
        <v>95</v>
      </c>
      <c r="B378" s="18">
        <v>93.5</v>
      </c>
      <c r="C378" s="17">
        <v>96</v>
      </c>
      <c r="D378" s="26">
        <v>96</v>
      </c>
      <c r="E378" s="26">
        <v>97</v>
      </c>
      <c r="F378" s="26">
        <v>96</v>
      </c>
      <c r="G378" s="26">
        <v>91</v>
      </c>
      <c r="H378" s="26">
        <v>92</v>
      </c>
      <c r="I378" s="26">
        <v>96</v>
      </c>
      <c r="J378" s="26">
        <v>94</v>
      </c>
      <c r="K378" s="26">
        <v>96</v>
      </c>
      <c r="L378" s="26"/>
      <c r="M378" s="17">
        <f t="shared" si="47"/>
        <v>854</v>
      </c>
      <c r="N378" s="49">
        <f t="shared" si="46"/>
        <v>94.88888888888889</v>
      </c>
      <c r="O378" s="39"/>
    </row>
    <row r="379" spans="1:15" ht="12.75" customHeight="1">
      <c r="A379" s="16" t="s">
        <v>96</v>
      </c>
      <c r="B379" s="18">
        <v>93.3</v>
      </c>
      <c r="C379" s="17">
        <v>92</v>
      </c>
      <c r="D379" s="26">
        <v>90</v>
      </c>
      <c r="E379" s="26">
        <v>99</v>
      </c>
      <c r="F379" s="26">
        <v>93</v>
      </c>
      <c r="G379" s="26">
        <v>92</v>
      </c>
      <c r="H379" s="26">
        <v>90</v>
      </c>
      <c r="I379" s="26">
        <v>91</v>
      </c>
      <c r="J379" s="26">
        <v>91</v>
      </c>
      <c r="K379" s="26">
        <v>92</v>
      </c>
      <c r="L379" s="26"/>
      <c r="M379" s="17">
        <f t="shared" si="47"/>
        <v>830</v>
      </c>
      <c r="N379" s="49">
        <f t="shared" si="46"/>
        <v>92.22222222222223</v>
      </c>
      <c r="O379" s="39"/>
    </row>
    <row r="380" spans="1:15" ht="12.75" customHeight="1">
      <c r="A380" s="16" t="s">
        <v>140</v>
      </c>
      <c r="B380" s="18">
        <v>93.2</v>
      </c>
      <c r="C380" s="17">
        <v>91</v>
      </c>
      <c r="D380" s="26">
        <v>90</v>
      </c>
      <c r="E380" s="26">
        <v>91</v>
      </c>
      <c r="F380" s="26">
        <v>87</v>
      </c>
      <c r="G380" s="26"/>
      <c r="H380" s="26">
        <v>87</v>
      </c>
      <c r="I380" s="26">
        <v>91</v>
      </c>
      <c r="J380" s="26">
        <v>87</v>
      </c>
      <c r="K380" s="26">
        <v>88</v>
      </c>
      <c r="L380" s="26"/>
      <c r="M380" s="17">
        <f t="shared" si="47"/>
        <v>712</v>
      </c>
      <c r="N380" s="49">
        <f t="shared" si="46"/>
        <v>89</v>
      </c>
      <c r="O380" s="39"/>
    </row>
    <row r="381" spans="1:15" ht="12.75" customHeight="1">
      <c r="A381" s="16" t="s">
        <v>155</v>
      </c>
      <c r="B381" s="18">
        <v>87.3</v>
      </c>
      <c r="C381" s="17"/>
      <c r="D381" s="26"/>
      <c r="E381" s="26"/>
      <c r="F381" s="26"/>
      <c r="G381" s="26">
        <v>94</v>
      </c>
      <c r="H381" s="26"/>
      <c r="I381" s="26"/>
      <c r="J381" s="26"/>
      <c r="K381" s="26"/>
      <c r="L381" s="26"/>
      <c r="M381" s="17">
        <f t="shared" si="47"/>
        <v>94</v>
      </c>
      <c r="N381" s="49">
        <f>IF(COUNT(C381:L381),AVERAGE(C381:L381)," ")</f>
        <v>94</v>
      </c>
      <c r="O381" s="39"/>
    </row>
    <row r="382" spans="1:15" ht="12.75" customHeight="1">
      <c r="A382" s="23"/>
      <c r="B382" s="31">
        <f>SUM(B376:B381)</f>
        <v>555.8</v>
      </c>
      <c r="C382" s="17">
        <f>SUM(C376:C380)</f>
        <v>371</v>
      </c>
      <c r="D382" s="17">
        <f>SUM(D376:D380)</f>
        <v>366</v>
      </c>
      <c r="E382" s="17">
        <f>SUM(E376:E380)</f>
        <v>384</v>
      </c>
      <c r="F382" s="17">
        <f>SUM(F376:F380)</f>
        <v>369</v>
      </c>
      <c r="G382" s="17">
        <f>SUM(G376:G381)</f>
        <v>371</v>
      </c>
      <c r="H382" s="17">
        <f>SUM(H376:H380)</f>
        <v>359</v>
      </c>
      <c r="I382" s="17">
        <f>SUM(I376:I380)</f>
        <v>372</v>
      </c>
      <c r="J382" s="17">
        <f>SUM(J376:J380)</f>
        <v>364</v>
      </c>
      <c r="K382" s="17">
        <f>SUM(K376:K380)</f>
        <v>370</v>
      </c>
      <c r="L382" s="17">
        <f>SUM(L376:L380)</f>
        <v>0</v>
      </c>
      <c r="M382" s="17">
        <f t="shared" si="47"/>
        <v>3326</v>
      </c>
      <c r="N382" s="49"/>
      <c r="O382" s="39"/>
    </row>
    <row r="383" spans="1:15" ht="12.75" customHeight="1">
      <c r="A383" s="29" t="s">
        <v>14</v>
      </c>
      <c r="B383" s="56"/>
      <c r="C383" s="35"/>
      <c r="D383" s="35"/>
      <c r="E383" s="35"/>
      <c r="F383" s="17"/>
      <c r="G383" s="17"/>
      <c r="H383" s="17"/>
      <c r="I383" s="17"/>
      <c r="J383" s="17"/>
      <c r="K383" s="17"/>
      <c r="L383" s="17"/>
      <c r="M383" s="17"/>
      <c r="N383" s="49" t="str">
        <f>IF(COUNT(C383:L383),AVERAGE(C383:L383)," ")</f>
        <v> </v>
      </c>
      <c r="O383" s="39"/>
    </row>
    <row r="384" spans="1:15" ht="12.75" customHeight="1">
      <c r="A384" s="16" t="s">
        <v>98</v>
      </c>
      <c r="B384" s="5">
        <v>93.6</v>
      </c>
      <c r="C384" s="35">
        <v>92</v>
      </c>
      <c r="D384" s="17">
        <v>98</v>
      </c>
      <c r="E384" s="17">
        <v>97</v>
      </c>
      <c r="F384" s="17">
        <v>94</v>
      </c>
      <c r="G384" s="17">
        <v>98</v>
      </c>
      <c r="H384" s="17">
        <v>98</v>
      </c>
      <c r="I384" s="17">
        <v>97</v>
      </c>
      <c r="J384" s="17">
        <v>99</v>
      </c>
      <c r="K384" s="17">
        <v>98</v>
      </c>
      <c r="L384" s="17"/>
      <c r="M384" s="17">
        <f>SUM(C384:L384)</f>
        <v>871</v>
      </c>
      <c r="N384" s="49">
        <f>IF(COUNT(C384:L384),AVERAGE(C384:L384)," ")</f>
        <v>96.77777777777777</v>
      </c>
      <c r="O384" s="39"/>
    </row>
    <row r="385" spans="1:15" ht="12.75" customHeight="1">
      <c r="A385" s="16" t="s">
        <v>99</v>
      </c>
      <c r="B385" s="18">
        <v>93.3</v>
      </c>
      <c r="C385" s="17">
        <v>95</v>
      </c>
      <c r="D385" s="17">
        <v>92</v>
      </c>
      <c r="E385" s="17">
        <v>93</v>
      </c>
      <c r="F385" s="17">
        <v>94</v>
      </c>
      <c r="G385" s="17">
        <v>94</v>
      </c>
      <c r="H385" s="17">
        <v>94</v>
      </c>
      <c r="I385" s="17">
        <v>92</v>
      </c>
      <c r="J385" s="17">
        <v>95</v>
      </c>
      <c r="K385" s="17">
        <v>96</v>
      </c>
      <c r="L385" s="17"/>
      <c r="M385" s="17">
        <f>SUM(C385:L385)</f>
        <v>845</v>
      </c>
      <c r="N385" s="49">
        <f>IF(COUNT(C385:L385),AVERAGE(C385:L385)," ")</f>
        <v>93.88888888888889</v>
      </c>
      <c r="O385" s="39"/>
    </row>
    <row r="386" spans="1:15" ht="12.75" customHeight="1">
      <c r="A386" s="16" t="s">
        <v>100</v>
      </c>
      <c r="B386" s="18">
        <v>92.8</v>
      </c>
      <c r="C386" s="17">
        <v>89</v>
      </c>
      <c r="D386" s="26">
        <v>91</v>
      </c>
      <c r="E386" s="26">
        <v>97</v>
      </c>
      <c r="F386" s="26">
        <v>96</v>
      </c>
      <c r="G386" s="26">
        <v>95</v>
      </c>
      <c r="H386" s="26">
        <v>96</v>
      </c>
      <c r="I386" s="26">
        <v>88</v>
      </c>
      <c r="J386" s="26">
        <v>90</v>
      </c>
      <c r="K386" s="26">
        <v>98</v>
      </c>
      <c r="L386" s="26"/>
      <c r="M386" s="17">
        <f>SUM(C386:L386)</f>
        <v>840</v>
      </c>
      <c r="N386" s="49">
        <f>IF(COUNT(C386:L386),AVERAGE(C386:L386)," ")</f>
        <v>93.33333333333333</v>
      </c>
      <c r="O386" s="39"/>
    </row>
    <row r="387" spans="1:15" ht="12.75" customHeight="1">
      <c r="A387" s="16" t="s">
        <v>129</v>
      </c>
      <c r="B387" s="18">
        <v>90.3</v>
      </c>
      <c r="C387" s="17">
        <v>93</v>
      </c>
      <c r="D387" s="26">
        <v>96</v>
      </c>
      <c r="E387" s="26">
        <v>93</v>
      </c>
      <c r="F387" s="26">
        <v>92</v>
      </c>
      <c r="G387" s="26">
        <v>91</v>
      </c>
      <c r="H387" s="26">
        <v>97</v>
      </c>
      <c r="I387" s="26">
        <v>93</v>
      </c>
      <c r="J387" s="26">
        <v>90</v>
      </c>
      <c r="K387" s="26">
        <v>95</v>
      </c>
      <c r="L387" s="26"/>
      <c r="M387" s="17">
        <f>SUM(C387:L387)</f>
        <v>840</v>
      </c>
      <c r="N387" s="49">
        <f>IF(COUNT(C387:L387),AVERAGE(C387:L387)," ")</f>
        <v>93.33333333333333</v>
      </c>
      <c r="O387" s="39"/>
    </row>
    <row r="388" spans="1:15" ht="12.75" customHeight="1">
      <c r="A388" s="16"/>
      <c r="B388" s="17">
        <f aca="true" t="shared" si="48" ref="B388:L388">SUM(B384:B387)</f>
        <v>370</v>
      </c>
      <c r="C388" s="17">
        <f t="shared" si="48"/>
        <v>369</v>
      </c>
      <c r="D388" s="17">
        <f t="shared" si="48"/>
        <v>377</v>
      </c>
      <c r="E388" s="17">
        <f t="shared" si="48"/>
        <v>380</v>
      </c>
      <c r="F388" s="17">
        <f t="shared" si="48"/>
        <v>376</v>
      </c>
      <c r="G388" s="17">
        <f t="shared" si="48"/>
        <v>378</v>
      </c>
      <c r="H388" s="17">
        <f t="shared" si="48"/>
        <v>385</v>
      </c>
      <c r="I388" s="17">
        <f t="shared" si="48"/>
        <v>370</v>
      </c>
      <c r="J388" s="17">
        <f t="shared" si="48"/>
        <v>374</v>
      </c>
      <c r="K388" s="17">
        <f t="shared" si="48"/>
        <v>387</v>
      </c>
      <c r="L388" s="17">
        <f t="shared" si="48"/>
        <v>0</v>
      </c>
      <c r="M388" s="17">
        <f>SUM(C388:L388)</f>
        <v>3396</v>
      </c>
      <c r="N388" s="49"/>
      <c r="O388" s="39"/>
    </row>
    <row r="389" spans="1:15" ht="12.75" customHeight="1">
      <c r="A389" s="29" t="s">
        <v>19</v>
      </c>
      <c r="B389" s="19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49" t="str">
        <f>IF(COUNT(C389:L389),AVERAGE(C389:L389)," ")</f>
        <v> </v>
      </c>
      <c r="O389" s="39"/>
    </row>
    <row r="390" spans="1:15" ht="12.75" customHeight="1">
      <c r="A390" s="16" t="s">
        <v>101</v>
      </c>
      <c r="B390" s="18">
        <v>94</v>
      </c>
      <c r="C390" s="17">
        <v>93</v>
      </c>
      <c r="D390" s="17">
        <v>95</v>
      </c>
      <c r="E390" s="17">
        <v>89</v>
      </c>
      <c r="F390" s="17">
        <v>93</v>
      </c>
      <c r="G390" s="17">
        <v>96</v>
      </c>
      <c r="H390" s="17">
        <v>89</v>
      </c>
      <c r="I390" s="17">
        <v>93</v>
      </c>
      <c r="J390" s="17">
        <v>96</v>
      </c>
      <c r="K390" s="17">
        <v>88</v>
      </c>
      <c r="L390" s="17"/>
      <c r="M390" s="17">
        <f>SUM(C390:L390)</f>
        <v>832</v>
      </c>
      <c r="N390" s="49">
        <f>IF(COUNT(C390:L390),AVERAGE(C390:L390)," ")</f>
        <v>92.44444444444444</v>
      </c>
      <c r="O390" s="39"/>
    </row>
    <row r="391" spans="1:15" ht="12.75" customHeight="1">
      <c r="A391" s="16" t="s">
        <v>102</v>
      </c>
      <c r="B391" s="17">
        <v>93.4</v>
      </c>
      <c r="C391" s="17">
        <v>86</v>
      </c>
      <c r="D391" s="17">
        <v>91</v>
      </c>
      <c r="E391" s="17">
        <v>92</v>
      </c>
      <c r="F391" s="17">
        <v>93</v>
      </c>
      <c r="G391" s="17">
        <v>94</v>
      </c>
      <c r="H391" s="17">
        <v>94</v>
      </c>
      <c r="I391" s="17">
        <v>96</v>
      </c>
      <c r="J391" s="17">
        <v>95</v>
      </c>
      <c r="K391" s="17">
        <v>93</v>
      </c>
      <c r="L391" s="17"/>
      <c r="M391" s="17">
        <f>SUM(C391:L391)</f>
        <v>834</v>
      </c>
      <c r="N391" s="49">
        <f>IF(COUNT(C391:L391),AVERAGE(C391:L391)," ")</f>
        <v>92.66666666666667</v>
      </c>
      <c r="O391" s="39"/>
    </row>
    <row r="392" spans="1:15" ht="12.75" customHeight="1">
      <c r="A392" s="16" t="s">
        <v>103</v>
      </c>
      <c r="B392" s="18">
        <v>93.1</v>
      </c>
      <c r="C392" s="17">
        <v>93</v>
      </c>
      <c r="D392" s="26">
        <v>97</v>
      </c>
      <c r="E392" s="26">
        <v>93</v>
      </c>
      <c r="F392" s="26">
        <v>93</v>
      </c>
      <c r="G392" s="26">
        <v>95</v>
      </c>
      <c r="H392" s="26">
        <v>93</v>
      </c>
      <c r="I392" s="26">
        <v>93</v>
      </c>
      <c r="J392" s="26">
        <v>94</v>
      </c>
      <c r="K392" s="26">
        <v>92</v>
      </c>
      <c r="L392" s="26"/>
      <c r="M392" s="17">
        <f>SUM(C392:L392)</f>
        <v>843</v>
      </c>
      <c r="N392" s="49">
        <f>IF(COUNT(C392:L392),AVERAGE(C392:L392)," ")</f>
        <v>93.66666666666667</v>
      </c>
      <c r="O392" s="39"/>
    </row>
    <row r="393" spans="1:15" ht="12.75" customHeight="1">
      <c r="A393" s="16" t="s">
        <v>104</v>
      </c>
      <c r="B393" s="18">
        <v>92.5</v>
      </c>
      <c r="C393" s="17">
        <v>95</v>
      </c>
      <c r="D393" s="26">
        <v>93</v>
      </c>
      <c r="E393" s="26">
        <v>94</v>
      </c>
      <c r="F393" s="26">
        <v>95</v>
      </c>
      <c r="G393" s="26">
        <v>94</v>
      </c>
      <c r="H393" s="26">
        <v>93</v>
      </c>
      <c r="I393" s="26">
        <v>96</v>
      </c>
      <c r="J393" s="26">
        <v>94</v>
      </c>
      <c r="K393" s="26">
        <v>95</v>
      </c>
      <c r="L393" s="26"/>
      <c r="M393" s="17">
        <f>SUM(C393:L393)</f>
        <v>849</v>
      </c>
      <c r="N393" s="49">
        <f>IF(COUNT(C393:L393),AVERAGE(C393:L393)," ")</f>
        <v>94.33333333333333</v>
      </c>
      <c r="O393" s="39"/>
    </row>
    <row r="394" spans="1:15" ht="12.75" customHeight="1">
      <c r="A394" s="6"/>
      <c r="B394" s="18">
        <f aca="true" t="shared" si="49" ref="B394:L394">SUM(B390:B393)</f>
        <v>373</v>
      </c>
      <c r="C394" s="17">
        <f t="shared" si="49"/>
        <v>367</v>
      </c>
      <c r="D394" s="17">
        <f t="shared" si="49"/>
        <v>376</v>
      </c>
      <c r="E394" s="17">
        <f t="shared" si="49"/>
        <v>368</v>
      </c>
      <c r="F394" s="17">
        <f t="shared" si="49"/>
        <v>374</v>
      </c>
      <c r="G394" s="17">
        <f t="shared" si="49"/>
        <v>379</v>
      </c>
      <c r="H394" s="17">
        <f t="shared" si="49"/>
        <v>369</v>
      </c>
      <c r="I394" s="17">
        <f t="shared" si="49"/>
        <v>378</v>
      </c>
      <c r="J394" s="17">
        <f t="shared" si="49"/>
        <v>379</v>
      </c>
      <c r="K394" s="17">
        <f t="shared" si="49"/>
        <v>368</v>
      </c>
      <c r="L394" s="17">
        <f t="shared" si="49"/>
        <v>0</v>
      </c>
      <c r="M394" s="17">
        <f>SUM(C394:L394)</f>
        <v>3358</v>
      </c>
      <c r="N394" s="49"/>
      <c r="O394" s="39"/>
    </row>
    <row r="395" spans="1:15" ht="12.75" customHeight="1">
      <c r="A395" s="6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39"/>
    </row>
    <row r="396" spans="1:15" ht="12.75" customHeight="1">
      <c r="A396" s="6"/>
      <c r="B396" s="17"/>
      <c r="C396" s="17"/>
      <c r="D396" s="22" t="s">
        <v>7</v>
      </c>
      <c r="E396" s="19" t="s">
        <v>8</v>
      </c>
      <c r="F396" s="19" t="s">
        <v>9</v>
      </c>
      <c r="G396" s="19" t="s">
        <v>10</v>
      </c>
      <c r="H396" s="19" t="s">
        <v>11</v>
      </c>
      <c r="I396" s="19" t="s">
        <v>12</v>
      </c>
      <c r="J396" s="17"/>
      <c r="K396" s="17"/>
      <c r="L396" s="17"/>
      <c r="M396" s="17"/>
      <c r="N396" s="17"/>
      <c r="O396" s="39"/>
    </row>
    <row r="397" spans="1:15" ht="12.75" customHeight="1">
      <c r="A397" s="15" t="str">
        <f>+A369</f>
        <v>Bodmin B</v>
      </c>
      <c r="B397" s="17"/>
      <c r="C397" s="17"/>
      <c r="D397" s="26">
        <f>+J362</f>
        <v>9</v>
      </c>
      <c r="E397" s="26">
        <v>6</v>
      </c>
      <c r="F397" s="26">
        <v>0</v>
      </c>
      <c r="G397" s="26">
        <v>3</v>
      </c>
      <c r="H397" s="26">
        <f>+E397*2+F397</f>
        <v>12</v>
      </c>
      <c r="I397" s="26">
        <f>+M374</f>
        <v>3370</v>
      </c>
      <c r="J397" s="17"/>
      <c r="K397" s="17"/>
      <c r="L397" s="17"/>
      <c r="M397" s="17"/>
      <c r="N397" s="17"/>
      <c r="O397" s="39"/>
    </row>
    <row r="398" spans="1:15" ht="12.75" customHeight="1">
      <c r="A398" s="15" t="str">
        <f>+A383</f>
        <v>Helston B</v>
      </c>
      <c r="B398" s="17"/>
      <c r="C398" s="17"/>
      <c r="D398" s="26">
        <f>+J362</f>
        <v>9</v>
      </c>
      <c r="E398" s="26">
        <v>5</v>
      </c>
      <c r="F398" s="26">
        <v>0</v>
      </c>
      <c r="G398" s="26">
        <v>4</v>
      </c>
      <c r="H398" s="26">
        <f>+E398*2+F398</f>
        <v>10</v>
      </c>
      <c r="I398" s="26">
        <f>+M388</f>
        <v>3396</v>
      </c>
      <c r="J398" s="17"/>
      <c r="K398" s="17"/>
      <c r="L398" s="17"/>
      <c r="M398" s="17"/>
      <c r="N398" s="17"/>
      <c r="O398" s="39"/>
    </row>
    <row r="399" spans="1:15" ht="12.75" customHeight="1">
      <c r="A399" s="15" t="str">
        <f>+A389</f>
        <v>Hayle B</v>
      </c>
      <c r="B399" s="17"/>
      <c r="C399" s="17"/>
      <c r="D399" s="26">
        <f>+J362</f>
        <v>9</v>
      </c>
      <c r="E399" s="26">
        <v>4</v>
      </c>
      <c r="F399" s="26">
        <v>0</v>
      </c>
      <c r="G399" s="26">
        <v>5</v>
      </c>
      <c r="H399" s="26">
        <f>+E399*2+F399</f>
        <v>8</v>
      </c>
      <c r="I399" s="26">
        <f>+M394</f>
        <v>3358</v>
      </c>
      <c r="J399" s="17"/>
      <c r="K399" s="17"/>
      <c r="L399" s="17"/>
      <c r="M399" s="17"/>
      <c r="N399" s="17"/>
      <c r="O399" s="39"/>
    </row>
    <row r="400" spans="1:15" ht="12.75" customHeight="1">
      <c r="A400" s="15" t="str">
        <f>+A375</f>
        <v>City of Truro D</v>
      </c>
      <c r="B400" s="17"/>
      <c r="C400" s="17"/>
      <c r="D400" s="26">
        <f>+J362</f>
        <v>9</v>
      </c>
      <c r="E400" s="26">
        <v>3</v>
      </c>
      <c r="F400" s="26">
        <v>0</v>
      </c>
      <c r="G400" s="26">
        <v>9</v>
      </c>
      <c r="H400" s="26">
        <f>+E400*2+F400</f>
        <v>6</v>
      </c>
      <c r="I400" s="26">
        <f>+M382</f>
        <v>3326</v>
      </c>
      <c r="J400" s="17"/>
      <c r="K400" s="17"/>
      <c r="L400" s="17"/>
      <c r="M400" s="17"/>
      <c r="N400" s="17"/>
      <c r="O400" s="39"/>
    </row>
    <row r="401" spans="1:15" ht="12.75" customHeight="1">
      <c r="A401" s="39"/>
      <c r="B401" s="39"/>
      <c r="C401" s="39"/>
      <c r="D401" s="39"/>
      <c r="E401" s="53"/>
      <c r="F401" s="39"/>
      <c r="G401" s="52"/>
      <c r="H401" s="39"/>
      <c r="I401" s="39"/>
      <c r="J401" s="39"/>
      <c r="K401" s="39"/>
      <c r="L401" s="39"/>
      <c r="M401" s="39"/>
      <c r="N401" s="39"/>
      <c r="O401" s="39"/>
    </row>
    <row r="402" spans="1:15" ht="12.75" customHeight="1">
      <c r="A402" s="39"/>
      <c r="B402" s="39"/>
      <c r="C402" s="39"/>
      <c r="D402" s="39"/>
      <c r="E402" s="39"/>
      <c r="F402" s="39"/>
      <c r="G402" s="52"/>
      <c r="H402" s="39"/>
      <c r="I402" s="39"/>
      <c r="J402" s="39"/>
      <c r="K402" s="39"/>
      <c r="L402" s="39"/>
      <c r="M402" s="39"/>
      <c r="N402" s="39"/>
      <c r="O402" s="39"/>
    </row>
    <row r="403" spans="1:15" ht="12.75" customHeight="1">
      <c r="A403" s="8"/>
      <c r="B403" s="8"/>
      <c r="E403" s="48" t="s">
        <v>5</v>
      </c>
      <c r="O403" s="39"/>
    </row>
    <row r="404" spans="1:15" ht="12.75" customHeight="1">
      <c r="A404" s="8"/>
      <c r="B404" s="8"/>
      <c r="F404" s="48" t="s">
        <v>6</v>
      </c>
      <c r="O404" s="39"/>
    </row>
    <row r="405" spans="5:15" ht="12.75" customHeight="1">
      <c r="E405" s="1"/>
      <c r="G405" s="48" t="s">
        <v>4</v>
      </c>
      <c r="O405" s="39"/>
    </row>
    <row r="406" spans="7:15" ht="12.75" customHeight="1">
      <c r="G406" s="48" t="s">
        <v>40</v>
      </c>
      <c r="O406" s="39"/>
    </row>
    <row r="407" spans="6:15" ht="12.75" customHeight="1">
      <c r="F407" s="48" t="s">
        <v>23</v>
      </c>
      <c r="J407" s="13">
        <v>10</v>
      </c>
      <c r="O407" s="39"/>
    </row>
    <row r="408" spans="4:15" ht="12.75" customHeight="1">
      <c r="D408" s="4"/>
      <c r="E408" s="4"/>
      <c r="F408" s="2"/>
      <c r="H408" s="10" t="s">
        <v>157</v>
      </c>
      <c r="O408" s="39"/>
    </row>
    <row r="409" spans="1:15" ht="12.75" customHeight="1">
      <c r="A409" s="2"/>
      <c r="B409" s="2" t="str">
        <f>+A414</f>
        <v>Bodmin B</v>
      </c>
      <c r="C409" s="9"/>
      <c r="D409" s="4"/>
      <c r="E409" s="4"/>
      <c r="F409" s="13">
        <f>+L419</f>
        <v>377</v>
      </c>
      <c r="H409" s="13">
        <v>3</v>
      </c>
      <c r="O409" s="39"/>
    </row>
    <row r="410" spans="1:15" ht="12.75" customHeight="1">
      <c r="A410" s="2"/>
      <c r="B410" s="2" t="str">
        <f>+A434</f>
        <v>Hayle B</v>
      </c>
      <c r="D410" s="2"/>
      <c r="E410" s="2"/>
      <c r="F410" s="13">
        <f>+L439</f>
        <v>376</v>
      </c>
      <c r="G410" s="5"/>
      <c r="H410" s="13">
        <v>2</v>
      </c>
      <c r="I410" s="2"/>
      <c r="J410" s="2"/>
      <c r="L410" s="2"/>
      <c r="M410" s="2"/>
      <c r="N410" s="2"/>
      <c r="O410" s="39"/>
    </row>
    <row r="411" spans="1:15" ht="12.75" customHeight="1">
      <c r="A411" s="6"/>
      <c r="B411" s="10" t="str">
        <f>+A428</f>
        <v>Helston B</v>
      </c>
      <c r="D411" s="5"/>
      <c r="E411" s="5"/>
      <c r="F411" s="13">
        <f>+L433</f>
        <v>372</v>
      </c>
      <c r="H411" s="13">
        <v>1</v>
      </c>
      <c r="O411" s="39"/>
    </row>
    <row r="412" spans="1:15" ht="12.75" customHeight="1">
      <c r="A412" s="6"/>
      <c r="B412" s="2" t="str">
        <f>+A420</f>
        <v>City of Truro D</v>
      </c>
      <c r="C412" s="11"/>
      <c r="D412" s="7"/>
      <c r="E412" s="7"/>
      <c r="F412" s="13">
        <f>+L427</f>
        <v>367</v>
      </c>
      <c r="I412" s="5"/>
      <c r="J412" s="5"/>
      <c r="K412" s="5"/>
      <c r="L412" s="5"/>
      <c r="M412" s="5"/>
      <c r="N412" s="5"/>
      <c r="O412" s="39"/>
    </row>
    <row r="413" spans="1:15" ht="12.75" customHeight="1">
      <c r="A413" s="6"/>
      <c r="B413" s="4" t="s">
        <v>1</v>
      </c>
      <c r="C413" s="10" t="s">
        <v>3</v>
      </c>
      <c r="D413" s="7"/>
      <c r="E413" s="7"/>
      <c r="F413" s="5"/>
      <c r="G413" s="5"/>
      <c r="H413" s="12"/>
      <c r="I413" s="5"/>
      <c r="J413" s="5"/>
      <c r="K413" s="5"/>
      <c r="L413" s="5"/>
      <c r="M413" s="5"/>
      <c r="N413" s="5"/>
      <c r="O413" s="39"/>
    </row>
    <row r="414" spans="1:15" ht="12.75" customHeight="1">
      <c r="A414" s="3" t="s">
        <v>38</v>
      </c>
      <c r="B414" s="4" t="s">
        <v>0</v>
      </c>
      <c r="C414" s="7">
        <v>1</v>
      </c>
      <c r="D414" s="7">
        <v>2</v>
      </c>
      <c r="E414" s="7">
        <v>3</v>
      </c>
      <c r="F414" s="7">
        <v>4</v>
      </c>
      <c r="G414" s="7">
        <v>5</v>
      </c>
      <c r="H414" s="7">
        <v>6</v>
      </c>
      <c r="I414" s="7">
        <v>7</v>
      </c>
      <c r="J414" s="7">
        <v>8</v>
      </c>
      <c r="K414" s="7">
        <v>9</v>
      </c>
      <c r="L414" s="7">
        <v>10</v>
      </c>
      <c r="M414" s="14" t="s">
        <v>2</v>
      </c>
      <c r="N414" s="14" t="s">
        <v>0</v>
      </c>
      <c r="O414" s="39"/>
    </row>
    <row r="415" spans="1:15" ht="12.75" customHeight="1">
      <c r="A415" s="16" t="s">
        <v>90</v>
      </c>
      <c r="B415" s="18">
        <v>94.9</v>
      </c>
      <c r="C415" s="17">
        <v>96</v>
      </c>
      <c r="D415" s="17">
        <v>97</v>
      </c>
      <c r="E415" s="17">
        <v>94</v>
      </c>
      <c r="F415" s="17">
        <v>95</v>
      </c>
      <c r="G415" s="17">
        <v>92</v>
      </c>
      <c r="H415" s="17">
        <v>91</v>
      </c>
      <c r="I415" s="17">
        <v>93</v>
      </c>
      <c r="J415" s="17">
        <v>91</v>
      </c>
      <c r="K415" s="17">
        <v>91</v>
      </c>
      <c r="L415" s="17">
        <v>96</v>
      </c>
      <c r="M415" s="17">
        <f>SUM(C415:L415)</f>
        <v>936</v>
      </c>
      <c r="N415" s="18">
        <f>IF(COUNT(C415:L415),AVERAGE(C415:L415)," ")</f>
        <v>93.6</v>
      </c>
      <c r="O415" s="39"/>
    </row>
    <row r="416" spans="1:15" ht="12.75" customHeight="1">
      <c r="A416" s="16" t="s">
        <v>91</v>
      </c>
      <c r="B416" s="18">
        <v>94.5</v>
      </c>
      <c r="C416" s="17">
        <v>94</v>
      </c>
      <c r="D416" s="17">
        <v>95</v>
      </c>
      <c r="E416" s="17">
        <v>94</v>
      </c>
      <c r="F416" s="17">
        <v>98</v>
      </c>
      <c r="G416" s="17">
        <v>90</v>
      </c>
      <c r="H416" s="17">
        <v>92</v>
      </c>
      <c r="I416" s="17">
        <v>93</v>
      </c>
      <c r="J416" s="17">
        <v>95</v>
      </c>
      <c r="K416" s="17">
        <v>95</v>
      </c>
      <c r="L416" s="17">
        <v>95</v>
      </c>
      <c r="M416" s="17">
        <f>SUM(C416:L416)</f>
        <v>941</v>
      </c>
      <c r="N416" s="18">
        <f>IF(COUNT(C416:L416),AVERAGE(C416:L416)," ")</f>
        <v>94.1</v>
      </c>
      <c r="O416" s="39"/>
    </row>
    <row r="417" spans="1:16" ht="12.75" customHeight="1">
      <c r="A417" s="16" t="s">
        <v>137</v>
      </c>
      <c r="B417" s="18">
        <v>94.4</v>
      </c>
      <c r="C417" s="28">
        <v>94</v>
      </c>
      <c r="D417" s="26">
        <v>95</v>
      </c>
      <c r="E417" s="26">
        <v>94</v>
      </c>
      <c r="F417" s="26">
        <v>94</v>
      </c>
      <c r="G417" s="26">
        <v>94</v>
      </c>
      <c r="H417" s="26">
        <v>95</v>
      </c>
      <c r="I417" s="26">
        <v>93</v>
      </c>
      <c r="J417" s="26">
        <v>95</v>
      </c>
      <c r="K417" s="26">
        <v>95</v>
      </c>
      <c r="L417" s="26">
        <v>92</v>
      </c>
      <c r="M417" s="17">
        <f>SUM(C417:L417)</f>
        <v>941</v>
      </c>
      <c r="N417" s="18">
        <f>IF(COUNT(C417:L417),AVERAGE(C417:L417)," ")</f>
        <v>94.1</v>
      </c>
      <c r="O417" s="39"/>
      <c r="P417" s="13"/>
    </row>
    <row r="418" spans="1:15" ht="12.75" customHeight="1">
      <c r="A418" s="16" t="s">
        <v>92</v>
      </c>
      <c r="B418" s="31">
        <v>92.7</v>
      </c>
      <c r="C418" s="17">
        <v>92</v>
      </c>
      <c r="D418" s="26">
        <v>94</v>
      </c>
      <c r="E418" s="26">
        <v>95</v>
      </c>
      <c r="F418" s="26">
        <v>88</v>
      </c>
      <c r="G418" s="26">
        <v>88</v>
      </c>
      <c r="H418" s="26">
        <v>94</v>
      </c>
      <c r="I418" s="26">
        <v>95</v>
      </c>
      <c r="J418" s="26">
        <v>95</v>
      </c>
      <c r="K418" s="26">
        <v>94</v>
      </c>
      <c r="L418" s="26">
        <v>94</v>
      </c>
      <c r="M418" s="17">
        <f>SUM(C418:L418)</f>
        <v>929</v>
      </c>
      <c r="N418" s="18">
        <f>IF(COUNT(C418:L418),AVERAGE(C418:L418)," ")</f>
        <v>92.9</v>
      </c>
      <c r="O418" s="39"/>
    </row>
    <row r="419" spans="1:15" ht="12.75" customHeight="1">
      <c r="A419" s="16"/>
      <c r="B419" s="18">
        <f aca="true" t="shared" si="50" ref="B419:L419">SUM(B415:B418)</f>
        <v>376.5</v>
      </c>
      <c r="C419" s="17">
        <f t="shared" si="50"/>
        <v>376</v>
      </c>
      <c r="D419" s="17">
        <f t="shared" si="50"/>
        <v>381</v>
      </c>
      <c r="E419" s="17">
        <f t="shared" si="50"/>
        <v>377</v>
      </c>
      <c r="F419" s="17">
        <f t="shared" si="50"/>
        <v>375</v>
      </c>
      <c r="G419" s="17">
        <f t="shared" si="50"/>
        <v>364</v>
      </c>
      <c r="H419" s="17">
        <f t="shared" si="50"/>
        <v>372</v>
      </c>
      <c r="I419" s="17">
        <f t="shared" si="50"/>
        <v>374</v>
      </c>
      <c r="J419" s="17">
        <f t="shared" si="50"/>
        <v>376</v>
      </c>
      <c r="K419" s="17">
        <f t="shared" si="50"/>
        <v>375</v>
      </c>
      <c r="L419" s="17">
        <f t="shared" si="50"/>
        <v>377</v>
      </c>
      <c r="M419" s="17">
        <f>SUM(C419:L419)</f>
        <v>3747</v>
      </c>
      <c r="N419" s="18"/>
      <c r="O419" s="39"/>
    </row>
    <row r="420" spans="1:16" ht="12.75" customHeight="1">
      <c r="A420" s="29" t="s">
        <v>37</v>
      </c>
      <c r="B420" s="19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8" t="str">
        <f aca="true" t="shared" si="51" ref="N420:N425">IF(COUNT(C420:L420),AVERAGE(C420:L420)," ")</f>
        <v> </v>
      </c>
      <c r="O420" s="39"/>
      <c r="P420" s="13"/>
    </row>
    <row r="421" spans="1:15" ht="12.75" customHeight="1">
      <c r="A421" s="16" t="s">
        <v>94</v>
      </c>
      <c r="B421" s="18">
        <v>94.5</v>
      </c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>
        <f aca="true" t="shared" si="52" ref="M421:M427">SUM(C421:L421)</f>
        <v>0</v>
      </c>
      <c r="N421" s="18" t="str">
        <f t="shared" si="51"/>
        <v> </v>
      </c>
      <c r="O421" s="39"/>
    </row>
    <row r="422" spans="1:15" ht="12.75" customHeight="1">
      <c r="A422" s="16" t="s">
        <v>93</v>
      </c>
      <c r="B422" s="18">
        <v>94</v>
      </c>
      <c r="C422" s="17">
        <v>92</v>
      </c>
      <c r="D422" s="17">
        <v>90</v>
      </c>
      <c r="E422" s="17">
        <v>97</v>
      </c>
      <c r="F422" s="17">
        <v>93</v>
      </c>
      <c r="G422" s="17">
        <v>94</v>
      </c>
      <c r="H422" s="17">
        <v>90</v>
      </c>
      <c r="I422" s="17">
        <v>94</v>
      </c>
      <c r="J422" s="17">
        <v>92</v>
      </c>
      <c r="K422" s="17">
        <v>94</v>
      </c>
      <c r="L422" s="17">
        <v>93</v>
      </c>
      <c r="M422" s="17">
        <f t="shared" si="52"/>
        <v>929</v>
      </c>
      <c r="N422" s="49">
        <f t="shared" si="51"/>
        <v>92.9</v>
      </c>
      <c r="O422" s="39"/>
    </row>
    <row r="423" spans="1:15" ht="12.75" customHeight="1">
      <c r="A423" s="16" t="s">
        <v>95</v>
      </c>
      <c r="B423" s="18">
        <v>93.5</v>
      </c>
      <c r="C423" s="17">
        <v>96</v>
      </c>
      <c r="D423" s="26">
        <v>96</v>
      </c>
      <c r="E423" s="26">
        <v>97</v>
      </c>
      <c r="F423" s="26">
        <v>96</v>
      </c>
      <c r="G423" s="26">
        <v>91</v>
      </c>
      <c r="H423" s="26">
        <v>92</v>
      </c>
      <c r="I423" s="26">
        <v>96</v>
      </c>
      <c r="J423" s="26">
        <v>94</v>
      </c>
      <c r="K423" s="26">
        <v>96</v>
      </c>
      <c r="L423" s="26">
        <v>92</v>
      </c>
      <c r="M423" s="17">
        <f t="shared" si="52"/>
        <v>946</v>
      </c>
      <c r="N423" s="49">
        <f t="shared" si="51"/>
        <v>94.6</v>
      </c>
      <c r="O423" s="39"/>
    </row>
    <row r="424" spans="1:15" ht="12.75" customHeight="1">
      <c r="A424" s="16" t="s">
        <v>96</v>
      </c>
      <c r="B424" s="18">
        <v>93.3</v>
      </c>
      <c r="C424" s="17">
        <v>92</v>
      </c>
      <c r="D424" s="26">
        <v>90</v>
      </c>
      <c r="E424" s="26">
        <v>99</v>
      </c>
      <c r="F424" s="26">
        <v>93</v>
      </c>
      <c r="G424" s="26">
        <v>92</v>
      </c>
      <c r="H424" s="26">
        <v>90</v>
      </c>
      <c r="I424" s="26">
        <v>91</v>
      </c>
      <c r="J424" s="26">
        <v>91</v>
      </c>
      <c r="K424" s="26">
        <v>92</v>
      </c>
      <c r="L424" s="26">
        <v>93</v>
      </c>
      <c r="M424" s="17">
        <f t="shared" si="52"/>
        <v>923</v>
      </c>
      <c r="N424" s="49">
        <f t="shared" si="51"/>
        <v>92.3</v>
      </c>
      <c r="O424" s="39"/>
    </row>
    <row r="425" spans="1:15" ht="12.75" customHeight="1">
      <c r="A425" s="16" t="s">
        <v>140</v>
      </c>
      <c r="B425" s="18">
        <v>93.2</v>
      </c>
      <c r="C425" s="17">
        <v>91</v>
      </c>
      <c r="D425" s="26">
        <v>90</v>
      </c>
      <c r="E425" s="26">
        <v>91</v>
      </c>
      <c r="F425" s="26">
        <v>87</v>
      </c>
      <c r="G425" s="26"/>
      <c r="H425" s="26">
        <v>87</v>
      </c>
      <c r="I425" s="26">
        <v>91</v>
      </c>
      <c r="J425" s="26">
        <v>87</v>
      </c>
      <c r="K425" s="26">
        <v>88</v>
      </c>
      <c r="L425" s="26">
        <v>89</v>
      </c>
      <c r="M425" s="17">
        <f t="shared" si="52"/>
        <v>801</v>
      </c>
      <c r="N425" s="49">
        <f t="shared" si="51"/>
        <v>89</v>
      </c>
      <c r="O425" s="39"/>
    </row>
    <row r="426" spans="1:15" ht="12.75" customHeight="1">
      <c r="A426" s="16" t="s">
        <v>155</v>
      </c>
      <c r="B426" s="18">
        <v>87.3</v>
      </c>
      <c r="C426" s="17"/>
      <c r="D426" s="26"/>
      <c r="E426" s="26"/>
      <c r="F426" s="26"/>
      <c r="G426" s="26">
        <v>94</v>
      </c>
      <c r="H426" s="26"/>
      <c r="I426" s="26"/>
      <c r="J426" s="26"/>
      <c r="K426" s="26"/>
      <c r="L426" s="26"/>
      <c r="M426" s="17">
        <f t="shared" si="52"/>
        <v>94</v>
      </c>
      <c r="N426" s="49">
        <f>IF(COUNT(C426:L426),AVERAGE(C426:L426)," ")</f>
        <v>94</v>
      </c>
      <c r="O426" s="39"/>
    </row>
    <row r="427" spans="1:15" ht="12.75" customHeight="1">
      <c r="A427" s="23"/>
      <c r="B427" s="31">
        <f>SUM(B421:B426)</f>
        <v>555.8</v>
      </c>
      <c r="C427" s="17">
        <f>SUM(C421:C425)</f>
        <v>371</v>
      </c>
      <c r="D427" s="17">
        <f>SUM(D421:D425)</f>
        <v>366</v>
      </c>
      <c r="E427" s="17">
        <f>SUM(E421:E425)</f>
        <v>384</v>
      </c>
      <c r="F427" s="17">
        <f>SUM(F421:F425)</f>
        <v>369</v>
      </c>
      <c r="G427" s="17">
        <f>SUM(G421:G426)</f>
        <v>371</v>
      </c>
      <c r="H427" s="17">
        <f>SUM(H421:H425)</f>
        <v>359</v>
      </c>
      <c r="I427" s="17">
        <f>SUM(I421:I425)</f>
        <v>372</v>
      </c>
      <c r="J427" s="17">
        <f>SUM(J421:J425)</f>
        <v>364</v>
      </c>
      <c r="K427" s="17">
        <f>SUM(K421:K425)</f>
        <v>370</v>
      </c>
      <c r="L427" s="17">
        <f>SUM(L421:L425)</f>
        <v>367</v>
      </c>
      <c r="M427" s="17">
        <f t="shared" si="52"/>
        <v>3693</v>
      </c>
      <c r="N427" s="49"/>
      <c r="O427" s="39"/>
    </row>
    <row r="428" spans="1:15" ht="12.75" customHeight="1">
      <c r="A428" s="29" t="s">
        <v>14</v>
      </c>
      <c r="B428" s="56"/>
      <c r="C428" s="35"/>
      <c r="D428" s="35"/>
      <c r="E428" s="35"/>
      <c r="F428" s="17"/>
      <c r="G428" s="17"/>
      <c r="H428" s="17"/>
      <c r="I428" s="17"/>
      <c r="J428" s="17"/>
      <c r="K428" s="17"/>
      <c r="L428" s="17"/>
      <c r="M428" s="17"/>
      <c r="N428" s="49" t="str">
        <f>IF(COUNT(C428:L428),AVERAGE(C428:L428)," ")</f>
        <v> </v>
      </c>
      <c r="O428" s="39"/>
    </row>
    <row r="429" spans="1:15" ht="12.75" customHeight="1">
      <c r="A429" s="16" t="s">
        <v>98</v>
      </c>
      <c r="B429" s="5">
        <v>93.6</v>
      </c>
      <c r="C429" s="35">
        <v>92</v>
      </c>
      <c r="D429" s="17">
        <v>98</v>
      </c>
      <c r="E429" s="17">
        <v>97</v>
      </c>
      <c r="F429" s="17">
        <v>94</v>
      </c>
      <c r="G429" s="17">
        <v>98</v>
      </c>
      <c r="H429" s="17">
        <v>98</v>
      </c>
      <c r="I429" s="17">
        <v>97</v>
      </c>
      <c r="J429" s="17">
        <v>99</v>
      </c>
      <c r="K429" s="17">
        <v>98</v>
      </c>
      <c r="L429" s="17">
        <v>97</v>
      </c>
      <c r="M429" s="17">
        <f>SUM(C429:L429)</f>
        <v>968</v>
      </c>
      <c r="N429" s="49">
        <f>IF(COUNT(C429:L429),AVERAGE(C429:L429)," ")</f>
        <v>96.8</v>
      </c>
      <c r="O429" s="39"/>
    </row>
    <row r="430" spans="1:15" ht="12.75" customHeight="1">
      <c r="A430" s="16" t="s">
        <v>99</v>
      </c>
      <c r="B430" s="18">
        <v>93.3</v>
      </c>
      <c r="C430" s="17">
        <v>95</v>
      </c>
      <c r="D430" s="17">
        <v>92</v>
      </c>
      <c r="E430" s="17">
        <v>93</v>
      </c>
      <c r="F430" s="17">
        <v>94</v>
      </c>
      <c r="G430" s="17">
        <v>94</v>
      </c>
      <c r="H430" s="17">
        <v>94</v>
      </c>
      <c r="I430" s="17">
        <v>92</v>
      </c>
      <c r="J430" s="17">
        <v>95</v>
      </c>
      <c r="K430" s="17">
        <v>96</v>
      </c>
      <c r="L430" s="17">
        <v>94</v>
      </c>
      <c r="M430" s="17">
        <f>SUM(C430:L430)</f>
        <v>939</v>
      </c>
      <c r="N430" s="49">
        <f>IF(COUNT(C430:L430),AVERAGE(C430:L430)," ")</f>
        <v>93.9</v>
      </c>
      <c r="O430" s="39"/>
    </row>
    <row r="431" spans="1:15" ht="12.75" customHeight="1">
      <c r="A431" s="16" t="s">
        <v>100</v>
      </c>
      <c r="B431" s="18">
        <v>92.8</v>
      </c>
      <c r="C431" s="17">
        <v>89</v>
      </c>
      <c r="D431" s="26">
        <v>91</v>
      </c>
      <c r="E431" s="26">
        <v>97</v>
      </c>
      <c r="F431" s="26">
        <v>96</v>
      </c>
      <c r="G431" s="26">
        <v>95</v>
      </c>
      <c r="H431" s="26">
        <v>96</v>
      </c>
      <c r="I431" s="26">
        <v>88</v>
      </c>
      <c r="J431" s="26">
        <v>90</v>
      </c>
      <c r="K431" s="26">
        <v>98</v>
      </c>
      <c r="L431" s="26">
        <v>90</v>
      </c>
      <c r="M431" s="17">
        <f>SUM(C431:L431)</f>
        <v>930</v>
      </c>
      <c r="N431" s="49">
        <f>IF(COUNT(C431:L431),AVERAGE(C431:L431)," ")</f>
        <v>93</v>
      </c>
      <c r="O431" s="39"/>
    </row>
    <row r="432" spans="1:15" ht="12.75" customHeight="1">
      <c r="A432" s="16" t="s">
        <v>129</v>
      </c>
      <c r="B432" s="18">
        <v>90.3</v>
      </c>
      <c r="C432" s="17">
        <v>93</v>
      </c>
      <c r="D432" s="26">
        <v>96</v>
      </c>
      <c r="E432" s="26">
        <v>93</v>
      </c>
      <c r="F432" s="26">
        <v>92</v>
      </c>
      <c r="G432" s="26">
        <v>91</v>
      </c>
      <c r="H432" s="26">
        <v>97</v>
      </c>
      <c r="I432" s="26">
        <v>93</v>
      </c>
      <c r="J432" s="26">
        <v>90</v>
      </c>
      <c r="K432" s="26">
        <v>95</v>
      </c>
      <c r="L432" s="26">
        <v>91</v>
      </c>
      <c r="M432" s="17">
        <f>SUM(C432:L432)</f>
        <v>931</v>
      </c>
      <c r="N432" s="49">
        <f>IF(COUNT(C432:L432),AVERAGE(C432:L432)," ")</f>
        <v>93.1</v>
      </c>
      <c r="O432" s="39"/>
    </row>
    <row r="433" spans="1:15" ht="12.75" customHeight="1">
      <c r="A433" s="16"/>
      <c r="B433" s="17">
        <f aca="true" t="shared" si="53" ref="B433:L433">SUM(B429:B432)</f>
        <v>370</v>
      </c>
      <c r="C433" s="17">
        <f t="shared" si="53"/>
        <v>369</v>
      </c>
      <c r="D433" s="17">
        <f t="shared" si="53"/>
        <v>377</v>
      </c>
      <c r="E433" s="17">
        <f t="shared" si="53"/>
        <v>380</v>
      </c>
      <c r="F433" s="17">
        <f t="shared" si="53"/>
        <v>376</v>
      </c>
      <c r="G433" s="17">
        <f t="shared" si="53"/>
        <v>378</v>
      </c>
      <c r="H433" s="17">
        <f t="shared" si="53"/>
        <v>385</v>
      </c>
      <c r="I433" s="17">
        <f t="shared" si="53"/>
        <v>370</v>
      </c>
      <c r="J433" s="17">
        <f t="shared" si="53"/>
        <v>374</v>
      </c>
      <c r="K433" s="17">
        <f t="shared" si="53"/>
        <v>387</v>
      </c>
      <c r="L433" s="17">
        <f t="shared" si="53"/>
        <v>372</v>
      </c>
      <c r="M433" s="17">
        <f>SUM(C433:L433)</f>
        <v>3768</v>
      </c>
      <c r="N433" s="49"/>
      <c r="O433" s="39"/>
    </row>
    <row r="434" spans="1:15" ht="12.75" customHeight="1">
      <c r="A434" s="29" t="s">
        <v>19</v>
      </c>
      <c r="B434" s="19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49" t="str">
        <f>IF(COUNT(C434:L434),AVERAGE(C434:L434)," ")</f>
        <v> </v>
      </c>
      <c r="O434" s="39"/>
    </row>
    <row r="435" spans="1:15" ht="12.75" customHeight="1">
      <c r="A435" s="16" t="s">
        <v>101</v>
      </c>
      <c r="B435" s="18">
        <v>94</v>
      </c>
      <c r="C435" s="17">
        <v>93</v>
      </c>
      <c r="D435" s="17">
        <v>95</v>
      </c>
      <c r="E435" s="17">
        <v>89</v>
      </c>
      <c r="F435" s="17">
        <v>93</v>
      </c>
      <c r="G435" s="17">
        <v>96</v>
      </c>
      <c r="H435" s="17">
        <v>89</v>
      </c>
      <c r="I435" s="17">
        <v>93</v>
      </c>
      <c r="J435" s="17">
        <v>96</v>
      </c>
      <c r="K435" s="17">
        <v>88</v>
      </c>
      <c r="L435" s="17">
        <v>94</v>
      </c>
      <c r="M435" s="17">
        <f>SUM(C435:L435)</f>
        <v>926</v>
      </c>
      <c r="N435" s="49">
        <f>IF(COUNT(C435:L435),AVERAGE(C435:L435)," ")</f>
        <v>92.6</v>
      </c>
      <c r="O435" s="39"/>
    </row>
    <row r="436" spans="1:15" ht="12.75" customHeight="1">
      <c r="A436" s="16" t="s">
        <v>102</v>
      </c>
      <c r="B436" s="17">
        <v>93.4</v>
      </c>
      <c r="C436" s="17">
        <v>86</v>
      </c>
      <c r="D436" s="17">
        <v>91</v>
      </c>
      <c r="E436" s="17">
        <v>92</v>
      </c>
      <c r="F436" s="17">
        <v>93</v>
      </c>
      <c r="G436" s="17">
        <v>94</v>
      </c>
      <c r="H436" s="17">
        <v>94</v>
      </c>
      <c r="I436" s="17">
        <v>96</v>
      </c>
      <c r="J436" s="17">
        <v>95</v>
      </c>
      <c r="K436" s="17">
        <v>93</v>
      </c>
      <c r="L436" s="17">
        <v>92</v>
      </c>
      <c r="M436" s="17">
        <f>SUM(C436:L436)</f>
        <v>926</v>
      </c>
      <c r="N436" s="49">
        <f>IF(COUNT(C436:L436),AVERAGE(C436:L436)," ")</f>
        <v>92.6</v>
      </c>
      <c r="O436" s="39"/>
    </row>
    <row r="437" spans="1:15" ht="12.75" customHeight="1">
      <c r="A437" s="16" t="s">
        <v>103</v>
      </c>
      <c r="B437" s="18">
        <v>93.1</v>
      </c>
      <c r="C437" s="17">
        <v>93</v>
      </c>
      <c r="D437" s="26">
        <v>97</v>
      </c>
      <c r="E437" s="26">
        <v>93</v>
      </c>
      <c r="F437" s="26">
        <v>93</v>
      </c>
      <c r="G437" s="26">
        <v>95</v>
      </c>
      <c r="H437" s="26">
        <v>93</v>
      </c>
      <c r="I437" s="26">
        <v>93</v>
      </c>
      <c r="J437" s="26">
        <v>94</v>
      </c>
      <c r="K437" s="26">
        <v>92</v>
      </c>
      <c r="L437" s="26">
        <v>98</v>
      </c>
      <c r="M437" s="17">
        <f>SUM(C437:L437)</f>
        <v>941</v>
      </c>
      <c r="N437" s="49">
        <f>IF(COUNT(C437:L437),AVERAGE(C437:L437)," ")</f>
        <v>94.1</v>
      </c>
      <c r="O437" s="39"/>
    </row>
    <row r="438" spans="1:15" ht="12.75" customHeight="1">
      <c r="A438" s="16" t="s">
        <v>104</v>
      </c>
      <c r="B438" s="18">
        <v>92.5</v>
      </c>
      <c r="C438" s="17">
        <v>95</v>
      </c>
      <c r="D438" s="26">
        <v>93</v>
      </c>
      <c r="E438" s="26">
        <v>94</v>
      </c>
      <c r="F438" s="26">
        <v>95</v>
      </c>
      <c r="G438" s="26">
        <v>94</v>
      </c>
      <c r="H438" s="26">
        <v>93</v>
      </c>
      <c r="I438" s="26">
        <v>96</v>
      </c>
      <c r="J438" s="26">
        <v>94</v>
      </c>
      <c r="K438" s="26">
        <v>95</v>
      </c>
      <c r="L438" s="26">
        <v>92</v>
      </c>
      <c r="M438" s="17">
        <f>SUM(C438:L438)</f>
        <v>941</v>
      </c>
      <c r="N438" s="49">
        <f>IF(COUNT(C438:L438),AVERAGE(C438:L438)," ")</f>
        <v>94.1</v>
      </c>
      <c r="O438" s="39"/>
    </row>
    <row r="439" spans="1:15" ht="12.75" customHeight="1">
      <c r="A439" s="6"/>
      <c r="B439" s="18">
        <f aca="true" t="shared" si="54" ref="B439:L439">SUM(B435:B438)</f>
        <v>373</v>
      </c>
      <c r="C439" s="17">
        <f t="shared" si="54"/>
        <v>367</v>
      </c>
      <c r="D439" s="17">
        <f t="shared" si="54"/>
        <v>376</v>
      </c>
      <c r="E439" s="17">
        <f t="shared" si="54"/>
        <v>368</v>
      </c>
      <c r="F439" s="17">
        <f t="shared" si="54"/>
        <v>374</v>
      </c>
      <c r="G439" s="17">
        <f t="shared" si="54"/>
        <v>379</v>
      </c>
      <c r="H439" s="17">
        <f t="shared" si="54"/>
        <v>369</v>
      </c>
      <c r="I439" s="17">
        <f t="shared" si="54"/>
        <v>378</v>
      </c>
      <c r="J439" s="17">
        <f t="shared" si="54"/>
        <v>379</v>
      </c>
      <c r="K439" s="17">
        <f t="shared" si="54"/>
        <v>368</v>
      </c>
      <c r="L439" s="17">
        <f t="shared" si="54"/>
        <v>376</v>
      </c>
      <c r="M439" s="17">
        <f>SUM(C439:L439)</f>
        <v>3734</v>
      </c>
      <c r="N439" s="49"/>
      <c r="O439" s="39"/>
    </row>
    <row r="440" spans="1:15" ht="12.75" customHeight="1">
      <c r="A440" s="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39"/>
    </row>
    <row r="441" spans="1:15" ht="12.75" customHeight="1">
      <c r="A441" s="6"/>
      <c r="B441" s="17"/>
      <c r="C441" s="17"/>
      <c r="D441" s="22" t="s">
        <v>7</v>
      </c>
      <c r="E441" s="19" t="s">
        <v>8</v>
      </c>
      <c r="F441" s="19" t="s">
        <v>9</v>
      </c>
      <c r="G441" s="19" t="s">
        <v>10</v>
      </c>
      <c r="H441" s="19" t="s">
        <v>11</v>
      </c>
      <c r="I441" s="19" t="s">
        <v>12</v>
      </c>
      <c r="J441" s="17"/>
      <c r="K441" s="17"/>
      <c r="L441" s="17"/>
      <c r="M441" s="17"/>
      <c r="N441" s="17"/>
      <c r="O441" s="39"/>
    </row>
    <row r="442" spans="1:15" ht="12.75" customHeight="1">
      <c r="A442" s="15" t="str">
        <f>+A414</f>
        <v>Bodmin B</v>
      </c>
      <c r="B442" s="17"/>
      <c r="C442" s="17"/>
      <c r="D442" s="26">
        <f>+J407</f>
        <v>10</v>
      </c>
      <c r="E442" s="26">
        <v>6</v>
      </c>
      <c r="F442" s="26">
        <v>0</v>
      </c>
      <c r="G442" s="26">
        <v>3</v>
      </c>
      <c r="H442" s="26">
        <v>15</v>
      </c>
      <c r="I442" s="26">
        <f>+M419</f>
        <v>3747</v>
      </c>
      <c r="J442" s="17"/>
      <c r="K442" s="17"/>
      <c r="L442" s="17"/>
      <c r="M442" s="17"/>
      <c r="N442" s="17"/>
      <c r="O442" s="39"/>
    </row>
    <row r="443" spans="1:15" ht="12.75" customHeight="1">
      <c r="A443" s="15" t="str">
        <f>+A428</f>
        <v>Helston B</v>
      </c>
      <c r="B443" s="17"/>
      <c r="C443" s="17"/>
      <c r="D443" s="26">
        <f>+J407</f>
        <v>10</v>
      </c>
      <c r="E443" s="26">
        <v>5</v>
      </c>
      <c r="F443" s="26">
        <v>0</v>
      </c>
      <c r="G443" s="26">
        <v>4</v>
      </c>
      <c r="H443" s="26">
        <v>11</v>
      </c>
      <c r="I443" s="26">
        <f>+M433</f>
        <v>3768</v>
      </c>
      <c r="J443" s="17"/>
      <c r="K443" s="17"/>
      <c r="L443" s="17"/>
      <c r="M443" s="17"/>
      <c r="N443" s="17"/>
      <c r="O443" s="39"/>
    </row>
    <row r="444" spans="1:15" ht="12.75" customHeight="1">
      <c r="A444" s="15" t="str">
        <f>+A434</f>
        <v>Hayle B</v>
      </c>
      <c r="B444" s="17"/>
      <c r="C444" s="17"/>
      <c r="D444" s="26">
        <f>+J407</f>
        <v>10</v>
      </c>
      <c r="E444" s="26">
        <v>4</v>
      </c>
      <c r="F444" s="26">
        <v>0</v>
      </c>
      <c r="G444" s="26">
        <v>5</v>
      </c>
      <c r="H444" s="26">
        <v>10</v>
      </c>
      <c r="I444" s="26">
        <f>+M439</f>
        <v>3734</v>
      </c>
      <c r="J444" s="17"/>
      <c r="K444" s="17"/>
      <c r="L444" s="17"/>
      <c r="M444" s="17"/>
      <c r="N444" s="17"/>
      <c r="O444" s="39"/>
    </row>
    <row r="445" spans="1:15" ht="12.75" customHeight="1">
      <c r="A445" s="15" t="str">
        <f>+A420</f>
        <v>City of Truro D</v>
      </c>
      <c r="B445" s="17"/>
      <c r="C445" s="17"/>
      <c r="D445" s="26">
        <f>+J407</f>
        <v>10</v>
      </c>
      <c r="E445" s="26">
        <v>3</v>
      </c>
      <c r="F445" s="26">
        <v>0</v>
      </c>
      <c r="G445" s="26">
        <v>9</v>
      </c>
      <c r="H445" s="26">
        <f>+E445*2+F445</f>
        <v>6</v>
      </c>
      <c r="I445" s="26">
        <f>+M427</f>
        <v>3693</v>
      </c>
      <c r="J445" s="17"/>
      <c r="K445" s="17"/>
      <c r="L445" s="17"/>
      <c r="M445" s="17"/>
      <c r="N445" s="17"/>
      <c r="O445" s="39"/>
    </row>
    <row r="446" spans="1:15" ht="12.75" customHeight="1">
      <c r="A446" s="39"/>
      <c r="B446" s="39"/>
      <c r="C446" s="39"/>
      <c r="D446" s="39"/>
      <c r="E446" s="39"/>
      <c r="F446" s="52"/>
      <c r="G446" s="39"/>
      <c r="H446" s="39"/>
      <c r="I446" s="39"/>
      <c r="J446" s="54"/>
      <c r="K446" s="39"/>
      <c r="L446" s="39"/>
      <c r="M446" s="39"/>
      <c r="N446" s="39"/>
      <c r="O446" s="39"/>
    </row>
    <row r="447" spans="1:15" ht="12.75" customHeight="1">
      <c r="A447" s="39"/>
      <c r="B447" s="39"/>
      <c r="C447" s="39"/>
      <c r="D447" s="55"/>
      <c r="E447" s="55"/>
      <c r="F447" s="50"/>
      <c r="G447" s="39"/>
      <c r="H447" s="57"/>
      <c r="I447" s="39"/>
      <c r="J447" s="39"/>
      <c r="K447" s="39"/>
      <c r="L447" s="39"/>
      <c r="M447" s="39"/>
      <c r="N447" s="39"/>
      <c r="O447" s="39"/>
    </row>
    <row r="448" spans="1:15" ht="12.75" customHeight="1">
      <c r="A448" s="50"/>
      <c r="B448" s="50"/>
      <c r="C448" s="60"/>
      <c r="D448" s="61"/>
      <c r="E448" s="61"/>
      <c r="F448" s="54"/>
      <c r="G448" s="39"/>
      <c r="H448" s="54"/>
      <c r="I448" s="39"/>
      <c r="J448" s="39"/>
      <c r="K448" s="39"/>
      <c r="L448" s="39"/>
      <c r="M448" s="39"/>
      <c r="N448" s="39"/>
      <c r="O448" s="39"/>
    </row>
    <row r="449" spans="1:15" ht="12.75" customHeight="1">
      <c r="A449" s="50"/>
      <c r="B449" s="50"/>
      <c r="C449" s="56"/>
      <c r="D449" s="55"/>
      <c r="E449" s="55"/>
      <c r="F449" s="54"/>
      <c r="G449" s="39"/>
      <c r="H449" s="54"/>
      <c r="I449" s="50"/>
      <c r="J449" s="50"/>
      <c r="K449" s="39"/>
      <c r="L449" s="50"/>
      <c r="M449" s="50"/>
      <c r="N449" s="50"/>
      <c r="O449" s="39"/>
    </row>
    <row r="450" spans="1:15" ht="12.75" customHeight="1">
      <c r="A450" s="59"/>
      <c r="B450" s="57"/>
      <c r="C450" s="39"/>
      <c r="D450" s="58"/>
      <c r="E450" s="58"/>
      <c r="F450" s="54"/>
      <c r="G450" s="39"/>
      <c r="H450" s="54"/>
      <c r="I450" s="39"/>
      <c r="J450" s="39"/>
      <c r="K450" s="39"/>
      <c r="L450" s="39"/>
      <c r="M450" s="39"/>
      <c r="N450" s="39"/>
      <c r="O450" s="39"/>
    </row>
    <row r="451" spans="1:15" ht="12.75" customHeight="1">
      <c r="A451" s="59"/>
      <c r="B451" s="50"/>
      <c r="C451" s="39"/>
      <c r="D451" s="50"/>
      <c r="E451" s="50"/>
      <c r="F451" s="54"/>
      <c r="G451" s="58"/>
      <c r="H451" s="58"/>
      <c r="I451" s="58"/>
      <c r="J451" s="58"/>
      <c r="K451" s="58"/>
      <c r="L451" s="58"/>
      <c r="M451" s="58"/>
      <c r="N451" s="58"/>
      <c r="O451" s="39"/>
    </row>
    <row r="452" spans="1:15" ht="12.75" customHeight="1">
      <c r="A452" s="59"/>
      <c r="B452" s="55"/>
      <c r="C452" s="57"/>
      <c r="D452" s="61"/>
      <c r="E452" s="61"/>
      <c r="F452" s="58"/>
      <c r="G452" s="58"/>
      <c r="H452" s="62"/>
      <c r="I452" s="58"/>
      <c r="J452" s="58"/>
      <c r="K452" s="58"/>
      <c r="L452" s="58"/>
      <c r="M452" s="58"/>
      <c r="N452" s="58"/>
      <c r="O452" s="39"/>
    </row>
    <row r="453" spans="1:15" ht="12.75" customHeight="1">
      <c r="A453" s="63"/>
      <c r="B453" s="55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4"/>
      <c r="N453" s="64"/>
      <c r="O453" s="39"/>
    </row>
    <row r="454" spans="1:15" ht="12.75" customHeight="1">
      <c r="A454" s="41"/>
      <c r="B454" s="36"/>
      <c r="C454" s="35"/>
      <c r="D454" s="54"/>
      <c r="E454" s="35"/>
      <c r="F454" s="35"/>
      <c r="G454" s="35"/>
      <c r="H454" s="35"/>
      <c r="I454" s="35"/>
      <c r="J454" s="35"/>
      <c r="K454" s="35"/>
      <c r="L454" s="35"/>
      <c r="M454" s="35"/>
      <c r="N454" s="66"/>
      <c r="O454" s="39"/>
    </row>
    <row r="455" spans="1:15" ht="12.75" customHeight="1">
      <c r="A455" s="41"/>
      <c r="B455" s="36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66"/>
      <c r="O455" s="39"/>
    </row>
    <row r="456" spans="1:15" ht="12.75" customHeight="1">
      <c r="A456" s="41"/>
      <c r="B456" s="36"/>
      <c r="C456" s="35"/>
      <c r="D456" s="38"/>
      <c r="E456" s="38"/>
      <c r="F456" s="38"/>
      <c r="G456" s="38"/>
      <c r="H456" s="38"/>
      <c r="I456" s="38"/>
      <c r="J456" s="38"/>
      <c r="K456" s="38"/>
      <c r="L456" s="38"/>
      <c r="M456" s="35"/>
      <c r="N456" s="66"/>
      <c r="O456" s="39"/>
    </row>
    <row r="457" spans="1:15" ht="12.75" customHeight="1">
      <c r="A457" s="41"/>
      <c r="B457" s="37"/>
      <c r="C457" s="35"/>
      <c r="D457" s="38"/>
      <c r="E457" s="38"/>
      <c r="F457" s="38"/>
      <c r="G457" s="38"/>
      <c r="H457" s="38"/>
      <c r="I457" s="38"/>
      <c r="J457" s="38"/>
      <c r="K457" s="38"/>
      <c r="L457" s="38"/>
      <c r="M457" s="35"/>
      <c r="N457" s="66"/>
      <c r="O457" s="39"/>
    </row>
    <row r="458" spans="1:15" ht="12.75" customHeight="1">
      <c r="A458" s="41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66"/>
      <c r="O458" s="39"/>
    </row>
    <row r="459" spans="1:15" ht="12.75" customHeight="1">
      <c r="A459" s="69"/>
      <c r="B459" s="44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66"/>
      <c r="O459" s="39"/>
    </row>
    <row r="460" spans="1:15" ht="12.75" customHeight="1">
      <c r="A460" s="39"/>
      <c r="B460" s="36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66"/>
      <c r="O460" s="39"/>
    </row>
    <row r="461" spans="1:15" ht="12.75" customHeight="1">
      <c r="A461" s="41"/>
      <c r="B461" s="36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66"/>
      <c r="O461" s="39"/>
    </row>
    <row r="462" spans="1:15" ht="12.75" customHeight="1">
      <c r="A462" s="41"/>
      <c r="B462" s="36"/>
      <c r="C462" s="35"/>
      <c r="D462" s="38"/>
      <c r="E462" s="38"/>
      <c r="F462" s="38"/>
      <c r="G462" s="38"/>
      <c r="H462" s="38"/>
      <c r="I462" s="38"/>
      <c r="J462" s="38"/>
      <c r="K462" s="38"/>
      <c r="L462" s="38"/>
      <c r="M462" s="35"/>
      <c r="N462" s="66"/>
      <c r="O462" s="39"/>
    </row>
    <row r="463" spans="1:15" ht="12.75" customHeight="1">
      <c r="A463" s="41"/>
      <c r="B463" s="36"/>
      <c r="C463" s="35"/>
      <c r="D463" s="38"/>
      <c r="E463" s="38"/>
      <c r="F463" s="38"/>
      <c r="G463" s="38"/>
      <c r="H463" s="38"/>
      <c r="I463" s="38"/>
      <c r="J463" s="38"/>
      <c r="K463" s="38"/>
      <c r="L463" s="38"/>
      <c r="M463" s="35"/>
      <c r="N463" s="66"/>
      <c r="O463" s="39"/>
    </row>
    <row r="464" spans="1:15" ht="12.75" customHeight="1">
      <c r="A464" s="43"/>
      <c r="B464" s="44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66"/>
      <c r="O464" s="39"/>
    </row>
    <row r="465" spans="1:15" ht="12.75" customHeight="1">
      <c r="A465" s="69"/>
      <c r="B465" s="44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66"/>
      <c r="O465" s="39"/>
    </row>
    <row r="466" spans="1:15" ht="12.75" customHeight="1">
      <c r="A466" s="41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66"/>
      <c r="O466" s="39"/>
    </row>
    <row r="467" spans="1:15" ht="12.75" customHeight="1">
      <c r="A467" s="41"/>
      <c r="B467" s="58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66"/>
      <c r="O467" s="39"/>
    </row>
    <row r="468" spans="1:15" ht="12.75" customHeight="1">
      <c r="A468" s="41"/>
      <c r="B468" s="36"/>
      <c r="C468" s="35"/>
      <c r="D468" s="38"/>
      <c r="E468" s="38"/>
      <c r="F468" s="38"/>
      <c r="G468" s="38"/>
      <c r="H468" s="38"/>
      <c r="I468" s="38"/>
      <c r="J468" s="38"/>
      <c r="K468" s="38"/>
      <c r="L468" s="38"/>
      <c r="M468" s="35"/>
      <c r="N468" s="66"/>
      <c r="O468" s="39"/>
    </row>
    <row r="469" spans="1:15" ht="12.75" customHeight="1">
      <c r="A469" s="41"/>
      <c r="B469" s="35"/>
      <c r="C469" s="35"/>
      <c r="D469" s="38"/>
      <c r="E469" s="38"/>
      <c r="F469" s="38"/>
      <c r="G469" s="38"/>
      <c r="H469" s="38"/>
      <c r="I469" s="38"/>
      <c r="J469" s="38"/>
      <c r="K469" s="38"/>
      <c r="L469" s="38"/>
      <c r="M469" s="35"/>
      <c r="N469" s="66"/>
      <c r="O469" s="39"/>
    </row>
    <row r="470" spans="1:15" ht="12.75" customHeight="1">
      <c r="A470" s="79"/>
      <c r="B470" s="35"/>
      <c r="C470" s="35"/>
      <c r="D470" s="38"/>
      <c r="E470" s="38"/>
      <c r="F470" s="38"/>
      <c r="G470" s="38"/>
      <c r="H470" s="38"/>
      <c r="I470" s="38"/>
      <c r="J470" s="38"/>
      <c r="K470" s="38"/>
      <c r="L470" s="38"/>
      <c r="M470" s="35"/>
      <c r="N470" s="66"/>
      <c r="O470" s="39"/>
    </row>
    <row r="471" spans="1:15" ht="12.75" customHeight="1">
      <c r="A471" s="41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66"/>
      <c r="O471" s="39"/>
    </row>
    <row r="472" spans="1:15" ht="12.75" customHeight="1">
      <c r="A472" s="69"/>
      <c r="B472" s="44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66"/>
      <c r="O472" s="39"/>
    </row>
    <row r="473" spans="1:15" ht="12.75" customHeight="1">
      <c r="A473" s="41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66"/>
      <c r="O473" s="39"/>
    </row>
    <row r="474" spans="1:15" ht="12.75" customHeight="1">
      <c r="A474" s="41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66"/>
      <c r="O474" s="39"/>
    </row>
    <row r="475" spans="1:15" ht="12.75" customHeight="1">
      <c r="A475" s="41"/>
      <c r="B475" s="36"/>
      <c r="C475" s="35"/>
      <c r="D475" s="38"/>
      <c r="E475" s="38"/>
      <c r="F475" s="38"/>
      <c r="G475" s="38"/>
      <c r="H475" s="38"/>
      <c r="I475" s="38"/>
      <c r="J475" s="38"/>
      <c r="K475" s="38"/>
      <c r="L475" s="38"/>
      <c r="M475" s="35"/>
      <c r="N475" s="66"/>
      <c r="O475" s="39"/>
    </row>
    <row r="476" spans="1:15" ht="12.75" customHeight="1">
      <c r="A476" s="41"/>
      <c r="B476" s="36"/>
      <c r="C476" s="35"/>
      <c r="D476" s="38"/>
      <c r="E476" s="38"/>
      <c r="F476" s="38"/>
      <c r="G476" s="38"/>
      <c r="H476" s="38"/>
      <c r="I476" s="38"/>
      <c r="J476" s="38"/>
      <c r="K476" s="38"/>
      <c r="L476" s="38"/>
      <c r="M476" s="35"/>
      <c r="N476" s="66"/>
      <c r="O476" s="39"/>
    </row>
    <row r="477" spans="1:15" ht="12.75" customHeight="1">
      <c r="A477" s="59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9"/>
    </row>
    <row r="478" spans="1:15" ht="12.75" customHeight="1">
      <c r="A478" s="59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9"/>
    </row>
    <row r="479" spans="1:15" ht="12.75" customHeight="1">
      <c r="A479" s="59"/>
      <c r="B479" s="35"/>
      <c r="C479" s="35"/>
      <c r="D479" s="70"/>
      <c r="E479" s="44"/>
      <c r="F479" s="44"/>
      <c r="G479" s="44"/>
      <c r="H479" s="44"/>
      <c r="I479" s="44"/>
      <c r="J479" s="35"/>
      <c r="K479" s="35"/>
      <c r="L479" s="35"/>
      <c r="M479" s="35"/>
      <c r="N479" s="35"/>
      <c r="O479" s="39"/>
    </row>
    <row r="480" spans="1:15" ht="12.75" customHeight="1">
      <c r="A480" s="71"/>
      <c r="B480" s="35"/>
      <c r="C480" s="35"/>
      <c r="D480" s="38"/>
      <c r="E480" s="38"/>
      <c r="F480" s="38"/>
      <c r="G480" s="38"/>
      <c r="H480" s="38"/>
      <c r="I480" s="38"/>
      <c r="J480" s="35"/>
      <c r="K480" s="35"/>
      <c r="L480" s="35"/>
      <c r="M480" s="35"/>
      <c r="N480" s="35"/>
      <c r="O480" s="39"/>
    </row>
    <row r="481" spans="1:15" ht="12.75" customHeight="1">
      <c r="A481" s="71"/>
      <c r="B481" s="35"/>
      <c r="C481" s="35"/>
      <c r="D481" s="38"/>
      <c r="E481" s="38"/>
      <c r="F481" s="38"/>
      <c r="G481" s="38"/>
      <c r="H481" s="38"/>
      <c r="I481" s="38"/>
      <c r="J481" s="35"/>
      <c r="K481" s="35"/>
      <c r="L481" s="35"/>
      <c r="M481" s="35"/>
      <c r="N481" s="35"/>
      <c r="O481" s="39"/>
    </row>
    <row r="482" spans="1:15" ht="12.75" customHeight="1">
      <c r="A482" s="71"/>
      <c r="B482" s="35"/>
      <c r="C482" s="35"/>
      <c r="D482" s="38"/>
      <c r="E482" s="38"/>
      <c r="F482" s="38"/>
      <c r="G482" s="38"/>
      <c r="H482" s="38"/>
      <c r="I482" s="38"/>
      <c r="J482" s="35"/>
      <c r="K482" s="35"/>
      <c r="L482" s="35"/>
      <c r="M482" s="35"/>
      <c r="N482" s="35"/>
      <c r="O482" s="39"/>
    </row>
    <row r="483" spans="1:15" ht="12.75" customHeight="1">
      <c r="A483" s="71"/>
      <c r="B483" s="35"/>
      <c r="C483" s="35"/>
      <c r="D483" s="38"/>
      <c r="E483" s="38"/>
      <c r="F483" s="38"/>
      <c r="G483" s="38"/>
      <c r="H483" s="38"/>
      <c r="I483" s="38"/>
      <c r="J483" s="35"/>
      <c r="K483" s="35"/>
      <c r="L483" s="35"/>
      <c r="M483" s="35"/>
      <c r="N483" s="35"/>
      <c r="O483" s="39"/>
    </row>
    <row r="484" spans="1:15" ht="12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1:15" ht="12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1:15" ht="12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1:15" ht="12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1:15" ht="12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1:15" ht="12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1:15" ht="12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1:15" ht="12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1:15" ht="12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1:15" ht="12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1:15" ht="12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1:15" ht="12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1:15" ht="12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1:15" ht="12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1:15" ht="12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1:15" ht="12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1:15" ht="12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1:15" ht="12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1:15" ht="12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1:15" ht="12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1:15" ht="12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1:15" ht="12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1:15" ht="12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1:15" ht="12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1:15" ht="12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1:15" ht="12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1:15" ht="12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1:15" ht="12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1:15" ht="12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1:15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ht="12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ht="12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ht="12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ht="12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1:15" ht="12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1:15" ht="12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1:15" ht="12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1:15" ht="12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1:15" ht="12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5" ht="12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5" ht="12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5" ht="12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1:15" ht="12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1:15" ht="12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1:15" ht="12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1:15" ht="12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1:15" ht="12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1:15" ht="12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1:15" ht="12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1:15" ht="12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1:15" ht="12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1:15" ht="12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1:15" ht="12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1:15" ht="12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1:15" ht="12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1:15" ht="12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1:15" ht="12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1:15" ht="12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1:15" ht="12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1:15" ht="12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1:15" ht="12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1:15" ht="12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1:15" ht="12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1:15" ht="12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1:15" ht="12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1:15" ht="12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1:15" ht="12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1:15" ht="12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1:15" ht="12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1:15" ht="12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1:15" ht="12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1:15" ht="12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1:15" ht="12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1:15" ht="12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1:15" ht="12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1:15" ht="12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1:15" ht="12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1:15" ht="12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1:15" ht="12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1:15" ht="12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1:15" ht="12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1:15" ht="12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1:15" ht="12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1:15" ht="12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1:15" ht="12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1:15" ht="12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1:15" ht="12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1:15" ht="12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1:15" ht="12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1:15" ht="12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1:15" ht="12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1:15" ht="12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1:15" ht="12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1:15" ht="12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1:15" ht="12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1:15" ht="12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1:15" ht="12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1:15" ht="12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1:15" ht="12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1:15" ht="12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1:15" ht="12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1:15" ht="12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1:15" ht="12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1:15" ht="12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1:15" ht="12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1:15" ht="12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1:15" ht="12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1:15" ht="12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1:15" ht="12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1:15" ht="12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1:15" ht="12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1:15" ht="12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1:15" ht="12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1:15" ht="12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1:15" ht="12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1:15" ht="12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1:15" ht="12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1:15" ht="12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1:15" ht="12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1:15" ht="12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ht="12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1:15" ht="12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1:15" ht="12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1:15" ht="12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1:15" ht="12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1:15" ht="12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1:15" ht="12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1:15" ht="12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1:15" ht="12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1:15" ht="12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1:15" ht="12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1:15" ht="12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</row>
    <row r="616" spans="1:15" ht="12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</row>
    <row r="617" spans="1:15" ht="12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</row>
    <row r="618" spans="1:15" ht="12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</row>
    <row r="619" spans="1:15" ht="12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</row>
    <row r="620" spans="1:15" ht="12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</row>
    <row r="621" spans="1:15" ht="12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</row>
    <row r="622" spans="1:15" ht="12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1:15" ht="12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</row>
    <row r="624" spans="1:15" ht="12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</row>
    <row r="625" spans="1:15" ht="12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</row>
    <row r="626" spans="1:15" ht="12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</row>
    <row r="627" spans="1:15" ht="12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</row>
    <row r="628" spans="1:15" ht="12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</row>
    <row r="629" spans="1:15" ht="12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</row>
    <row r="630" spans="1:15" ht="12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</row>
    <row r="631" spans="1:15" ht="12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</row>
    <row r="632" spans="1:15" ht="12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</row>
    <row r="633" spans="1:15" ht="12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</row>
    <row r="634" spans="1:15" ht="12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</row>
    <row r="635" spans="1:15" ht="12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</row>
    <row r="636" spans="1:15" ht="12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</row>
    <row r="637" spans="1:15" ht="12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</row>
    <row r="638" spans="1:15" ht="12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</row>
    <row r="639" spans="1:15" ht="12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</row>
    <row r="640" spans="1:15" ht="12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</row>
    <row r="641" spans="1:15" ht="12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</row>
    <row r="642" spans="1:15" ht="12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</row>
    <row r="643" spans="1:15" ht="12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</row>
    <row r="644" spans="1:15" ht="12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</row>
    <row r="645" spans="1:15" ht="12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</row>
    <row r="646" spans="1:15" ht="12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</row>
    <row r="647" spans="1:15" ht="12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</row>
    <row r="648" spans="1:15" ht="12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</row>
    <row r="649" spans="1:15" ht="12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</row>
    <row r="650" spans="1:15" ht="12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</row>
    <row r="651" spans="1:15" ht="12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</row>
    <row r="652" spans="1:15" ht="12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</row>
    <row r="653" spans="1:15" ht="12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</row>
    <row r="654" spans="1:15" ht="12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</row>
    <row r="655" spans="1:15" ht="12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</row>
    <row r="656" spans="1:15" ht="12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</row>
    <row r="657" spans="1:15" ht="12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</row>
    <row r="658" spans="1:15" ht="12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</row>
    <row r="659" spans="1:15" ht="12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</row>
    <row r="660" spans="1:15" ht="12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</row>
    <row r="661" spans="1:15" ht="12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</row>
    <row r="662" spans="1:15" ht="12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</row>
    <row r="663" spans="1:15" ht="12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</row>
    <row r="664" spans="1:15" ht="12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</row>
    <row r="665" spans="1:15" ht="12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</row>
    <row r="666" spans="1:15" ht="12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</row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615"/>
  <sheetViews>
    <sheetView workbookViewId="0" topLeftCell="A411">
      <selection activeCell="A457" sqref="A457"/>
    </sheetView>
  </sheetViews>
  <sheetFormatPr defaultColWidth="8.8515625" defaultRowHeight="12.75"/>
  <cols>
    <col min="1" max="1" width="18.281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8.0039062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ht="12.75" customHeight="1">
      <c r="G5" s="48" t="s">
        <v>40</v>
      </c>
    </row>
    <row r="6" spans="1:10" ht="12.75" customHeight="1">
      <c r="A6" s="39"/>
      <c r="F6" s="48" t="s">
        <v>22</v>
      </c>
      <c r="J6" s="13">
        <v>1</v>
      </c>
    </row>
    <row r="7" spans="4:6" ht="12.75" customHeight="1">
      <c r="D7" s="4"/>
      <c r="E7" s="4"/>
      <c r="F7" s="2"/>
    </row>
    <row r="8" spans="1:28" ht="12.75" customHeight="1">
      <c r="A8" s="2"/>
      <c r="B8" s="32" t="str">
        <f>+A13</f>
        <v>Polperro</v>
      </c>
      <c r="C8" s="9"/>
      <c r="D8" s="4"/>
      <c r="E8" s="4"/>
      <c r="F8" s="13">
        <f>+C18</f>
        <v>360</v>
      </c>
      <c r="H8" s="48" t="s">
        <v>141</v>
      </c>
      <c r="J8" s="2" t="str">
        <f>+A33</f>
        <v>Penzance &amp; St. Ives C</v>
      </c>
      <c r="L8" s="2"/>
      <c r="M8" s="2"/>
      <c r="N8" s="13">
        <f>+C38</f>
        <v>352</v>
      </c>
      <c r="O8" s="2"/>
      <c r="P8" s="2"/>
      <c r="Q8" s="3"/>
      <c r="R8" s="2"/>
      <c r="T8" s="2"/>
      <c r="V8" s="2"/>
      <c r="X8" s="2"/>
      <c r="Y8" s="2"/>
      <c r="Z8" s="4"/>
      <c r="AA8" s="4"/>
      <c r="AB8" s="4"/>
    </row>
    <row r="9" spans="1:28" ht="12.75" customHeight="1">
      <c r="A9" s="2"/>
      <c r="B9" s="2"/>
      <c r="C9" s="10"/>
      <c r="D9" s="4"/>
      <c r="E9" s="4"/>
      <c r="F9" s="2"/>
      <c r="H9" s="10"/>
      <c r="I9" s="2"/>
      <c r="J9" s="2"/>
      <c r="L9" s="2"/>
      <c r="M9" s="2"/>
      <c r="N9" s="2"/>
      <c r="O9" s="2"/>
      <c r="P9" s="2"/>
      <c r="Q9" s="3"/>
      <c r="R9" s="2"/>
      <c r="T9" s="2"/>
      <c r="V9" s="2"/>
      <c r="X9" s="2"/>
      <c r="Y9" s="2"/>
      <c r="Z9" s="4"/>
      <c r="AA9" s="4"/>
      <c r="AB9" s="4"/>
    </row>
    <row r="10" spans="1:28" ht="12.75" customHeight="1">
      <c r="A10" s="6"/>
      <c r="B10" s="2" t="str">
        <f>+A19</f>
        <v>St. Austell B</v>
      </c>
      <c r="C10" s="11"/>
      <c r="D10" s="7"/>
      <c r="E10" s="7"/>
      <c r="F10" s="13">
        <f>+C25</f>
        <v>371</v>
      </c>
      <c r="H10" s="48" t="s">
        <v>141</v>
      </c>
      <c r="J10" s="10" t="str">
        <f>+A27</f>
        <v>City of Truro E</v>
      </c>
      <c r="L10" s="5"/>
      <c r="M10" s="5"/>
      <c r="N10" s="13">
        <f>+C32</f>
        <v>359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6"/>
      <c r="B11" s="6"/>
      <c r="C11" s="11"/>
      <c r="D11" s="7"/>
      <c r="E11" s="7"/>
      <c r="F11" s="5"/>
      <c r="G11" s="5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16"/>
      <c r="B12" s="4" t="s">
        <v>1</v>
      </c>
      <c r="C12" s="10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29" t="s">
        <v>35</v>
      </c>
      <c r="B13" s="4" t="s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14" t="s">
        <v>2</v>
      </c>
      <c r="N13" s="14" t="s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16" t="s">
        <v>105</v>
      </c>
      <c r="B14" s="18">
        <v>96</v>
      </c>
      <c r="C14" s="17">
        <v>93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f>SUM(C14:L14)</f>
        <v>93</v>
      </c>
      <c r="N14" s="17">
        <f>IF(COUNT(C14:L14),AVERAGE(C14:L14)," ")</f>
        <v>93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 customHeight="1">
      <c r="A15" s="16" t="s">
        <v>106</v>
      </c>
      <c r="B15" s="18">
        <v>92.3</v>
      </c>
      <c r="C15" s="17">
        <v>93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93</v>
      </c>
      <c r="N15" s="17">
        <f aca="true" t="shared" si="0" ref="N15:N37">IF(COUNT(C15:L15),AVERAGE(C15:L15)," ")</f>
        <v>93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16" t="s">
        <v>107</v>
      </c>
      <c r="B16" s="18">
        <v>92.2</v>
      </c>
      <c r="C16" s="17">
        <v>94</v>
      </c>
      <c r="D16" s="26"/>
      <c r="E16" s="26"/>
      <c r="F16" s="26"/>
      <c r="G16" s="26"/>
      <c r="H16" s="26"/>
      <c r="I16" s="26"/>
      <c r="J16" s="26"/>
      <c r="K16" s="26"/>
      <c r="L16" s="26"/>
      <c r="M16" s="17">
        <f>SUM(C16:L16)</f>
        <v>94</v>
      </c>
      <c r="N16" s="17">
        <f t="shared" si="0"/>
        <v>94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16" t="s">
        <v>108</v>
      </c>
      <c r="B17" s="18">
        <v>88.1</v>
      </c>
      <c r="C17" s="17">
        <v>80</v>
      </c>
      <c r="D17" s="26"/>
      <c r="E17" s="26"/>
      <c r="F17" s="26"/>
      <c r="G17" s="26"/>
      <c r="H17" s="26"/>
      <c r="I17" s="26"/>
      <c r="J17" s="26"/>
      <c r="K17" s="26"/>
      <c r="L17" s="26"/>
      <c r="M17" s="17">
        <f>SUM(C17:L17)</f>
        <v>80</v>
      </c>
      <c r="N17" s="17">
        <f t="shared" si="0"/>
        <v>80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16"/>
      <c r="B18" s="17">
        <f>SUM(B14:B17)</f>
        <v>368.6</v>
      </c>
      <c r="C18" s="17">
        <f>SUM(C14:C17)</f>
        <v>360</v>
      </c>
      <c r="D18" s="17">
        <f aca="true" t="shared" si="1" ref="D18:L18">SUM(D14:D17)</f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>SUM(C18:L18)</f>
        <v>360</v>
      </c>
      <c r="N18" s="1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29" t="s">
        <v>16</v>
      </c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tr">
        <f t="shared" si="0"/>
        <v> 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41" t="s">
        <v>109</v>
      </c>
      <c r="B20" s="36">
        <v>94.1</v>
      </c>
      <c r="C20" s="35">
        <v>95</v>
      </c>
      <c r="D20" s="17"/>
      <c r="E20" s="17"/>
      <c r="F20" s="17"/>
      <c r="G20" s="17"/>
      <c r="H20" s="17"/>
      <c r="I20" s="17"/>
      <c r="J20" s="17"/>
      <c r="K20" s="17"/>
      <c r="L20" s="17"/>
      <c r="M20" s="17">
        <f aca="true" t="shared" si="2" ref="M20:M25">SUM(C20:L20)</f>
        <v>95</v>
      </c>
      <c r="N20" s="17">
        <f t="shared" si="0"/>
        <v>95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41" t="s">
        <v>110</v>
      </c>
      <c r="B21" s="36">
        <v>92.7</v>
      </c>
      <c r="C21" s="35">
        <v>93</v>
      </c>
      <c r="D21" s="17"/>
      <c r="E21" s="17"/>
      <c r="F21" s="17"/>
      <c r="G21" s="17"/>
      <c r="H21" s="17"/>
      <c r="I21" s="17"/>
      <c r="J21" s="17"/>
      <c r="K21" s="17"/>
      <c r="L21" s="17"/>
      <c r="M21" s="17">
        <f t="shared" si="2"/>
        <v>93</v>
      </c>
      <c r="N21" s="17">
        <f t="shared" si="0"/>
        <v>93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41" t="s">
        <v>111</v>
      </c>
      <c r="B22" s="36">
        <v>91.6</v>
      </c>
      <c r="C22" s="35">
        <v>93</v>
      </c>
      <c r="D22" s="26"/>
      <c r="E22" s="26"/>
      <c r="F22" s="26"/>
      <c r="G22" s="26"/>
      <c r="H22" s="26"/>
      <c r="I22" s="26"/>
      <c r="J22" s="26"/>
      <c r="K22" s="26"/>
      <c r="L22" s="26"/>
      <c r="M22" s="17">
        <f t="shared" si="2"/>
        <v>93</v>
      </c>
      <c r="N22" s="17">
        <f t="shared" si="0"/>
        <v>93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41" t="s">
        <v>112</v>
      </c>
      <c r="B23" s="37">
        <v>90.2</v>
      </c>
      <c r="C23" s="35"/>
      <c r="D23" s="26"/>
      <c r="E23" s="26"/>
      <c r="F23" s="26"/>
      <c r="G23" s="26"/>
      <c r="H23" s="26"/>
      <c r="I23" s="26"/>
      <c r="J23" s="26"/>
      <c r="K23" s="26"/>
      <c r="L23" s="26"/>
      <c r="M23" s="17">
        <f t="shared" si="2"/>
        <v>0</v>
      </c>
      <c r="N23" s="17" t="str">
        <f t="shared" si="0"/>
        <v> 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41" t="s">
        <v>145</v>
      </c>
      <c r="B24" s="37">
        <v>96.6</v>
      </c>
      <c r="C24" s="35">
        <v>96</v>
      </c>
      <c r="D24" s="26"/>
      <c r="E24" s="26"/>
      <c r="F24" s="26"/>
      <c r="G24" s="26"/>
      <c r="H24" s="26"/>
      <c r="I24" s="26"/>
      <c r="J24" s="26"/>
      <c r="K24" s="26"/>
      <c r="L24" s="26"/>
      <c r="M24" s="17">
        <f t="shared" si="2"/>
        <v>96</v>
      </c>
      <c r="N24" s="17">
        <f>IF(COUNT(C24:L24),AVERAGE(C24:L24)," ")</f>
        <v>96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ht="12.75" customHeight="1">
      <c r="B25" s="34">
        <f>SUM(B20:B24)</f>
        <v>465.19999999999993</v>
      </c>
      <c r="C25" s="87">
        <f>SUM(C20:C24)-6</f>
        <v>371</v>
      </c>
      <c r="D25" s="17">
        <f aca="true" t="shared" si="3" ref="D25:L25">SUM(D20:D23)</f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17">
        <f t="shared" si="2"/>
        <v>371</v>
      </c>
      <c r="N25" s="1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ht="12.75" customHeight="1">
      <c r="B26" s="34"/>
      <c r="C26" s="88" t="s">
        <v>146</v>
      </c>
      <c r="D26" s="87"/>
      <c r="E26" s="87"/>
      <c r="F26" s="87"/>
      <c r="G26" s="87"/>
      <c r="H26" s="87"/>
      <c r="I26" s="87"/>
      <c r="J26" s="87"/>
      <c r="K26" s="87"/>
      <c r="L26" s="17"/>
      <c r="M26" s="17"/>
      <c r="N26" s="1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29" t="s">
        <v>31</v>
      </c>
      <c r="B27" s="1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 t="str">
        <f t="shared" si="0"/>
        <v> 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16" t="s">
        <v>113</v>
      </c>
      <c r="B28" s="18">
        <v>92.6</v>
      </c>
      <c r="C28" s="17">
        <v>90</v>
      </c>
      <c r="D28" s="17"/>
      <c r="E28" s="17"/>
      <c r="F28" s="17"/>
      <c r="G28" s="17"/>
      <c r="H28" s="17"/>
      <c r="I28" s="17"/>
      <c r="J28" s="17"/>
      <c r="K28" s="17"/>
      <c r="L28" s="17"/>
      <c r="M28" s="17">
        <f>SUM(C28:L28)</f>
        <v>90</v>
      </c>
      <c r="N28" s="17">
        <f t="shared" si="0"/>
        <v>90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16" t="s">
        <v>114</v>
      </c>
      <c r="B29" s="18">
        <v>92.2</v>
      </c>
      <c r="C29" s="17">
        <v>91</v>
      </c>
      <c r="D29" s="17"/>
      <c r="E29" s="17"/>
      <c r="F29" s="17"/>
      <c r="G29" s="17"/>
      <c r="H29" s="17"/>
      <c r="I29" s="17"/>
      <c r="J29" s="17"/>
      <c r="K29" s="17"/>
      <c r="L29" s="17"/>
      <c r="M29" s="17">
        <f>SUM(C29:L29)</f>
        <v>91</v>
      </c>
      <c r="N29" s="17">
        <f t="shared" si="0"/>
        <v>91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16" t="s">
        <v>115</v>
      </c>
      <c r="B30" s="18">
        <v>91.6</v>
      </c>
      <c r="C30" s="17">
        <v>94</v>
      </c>
      <c r="D30" s="26"/>
      <c r="E30" s="26"/>
      <c r="F30" s="26"/>
      <c r="G30" s="26"/>
      <c r="H30" s="26"/>
      <c r="I30" s="26"/>
      <c r="J30" s="26"/>
      <c r="K30" s="26"/>
      <c r="L30" s="26"/>
      <c r="M30" s="17">
        <f>SUM(C30:L30)</f>
        <v>94</v>
      </c>
      <c r="N30" s="17">
        <f t="shared" si="0"/>
        <v>94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 customHeight="1">
      <c r="A31" s="16" t="s">
        <v>116</v>
      </c>
      <c r="B31" s="18">
        <v>91</v>
      </c>
      <c r="C31" s="17">
        <v>84</v>
      </c>
      <c r="D31" s="26"/>
      <c r="E31" s="26"/>
      <c r="F31" s="26"/>
      <c r="G31" s="26"/>
      <c r="H31" s="26"/>
      <c r="I31" s="26"/>
      <c r="J31" s="26"/>
      <c r="K31" s="26"/>
      <c r="L31" s="26"/>
      <c r="M31" s="17">
        <f>SUM(C31:L31)</f>
        <v>84</v>
      </c>
      <c r="N31" s="17">
        <f t="shared" si="0"/>
        <v>84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23"/>
      <c r="B32" s="31">
        <f aca="true" t="shared" si="4" ref="B32:L32">SUM(B28:B31)</f>
        <v>367.4</v>
      </c>
      <c r="C32" s="17">
        <f t="shared" si="4"/>
        <v>359</v>
      </c>
      <c r="D32" s="17">
        <f t="shared" si="4"/>
        <v>0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>SUM(C32:L32)</f>
        <v>359</v>
      </c>
      <c r="N32" s="1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 customHeight="1">
      <c r="A33" s="29" t="s">
        <v>15</v>
      </c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 t="str">
        <f t="shared" si="0"/>
        <v> 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16" t="s">
        <v>117</v>
      </c>
      <c r="B34" s="36">
        <v>92.1</v>
      </c>
      <c r="C34" s="17">
        <v>89</v>
      </c>
      <c r="D34" s="17"/>
      <c r="E34" s="17"/>
      <c r="F34" s="17"/>
      <c r="G34" s="17"/>
      <c r="H34" s="17"/>
      <c r="I34" s="17"/>
      <c r="J34" s="17"/>
      <c r="K34" s="17"/>
      <c r="L34" s="17"/>
      <c r="M34" s="17">
        <f>SUM(C34:L34)</f>
        <v>89</v>
      </c>
      <c r="N34" s="17">
        <f t="shared" si="0"/>
        <v>89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16" t="s">
        <v>118</v>
      </c>
      <c r="B35" s="18">
        <v>91.2</v>
      </c>
      <c r="C35" s="17">
        <v>84</v>
      </c>
      <c r="D35" s="17"/>
      <c r="E35" s="17"/>
      <c r="F35" s="17"/>
      <c r="G35" s="17"/>
      <c r="H35" s="17"/>
      <c r="I35" s="17"/>
      <c r="J35" s="17"/>
      <c r="K35" s="17"/>
      <c r="L35" s="17"/>
      <c r="M35" s="17">
        <f>SUM(C35:L35)</f>
        <v>84</v>
      </c>
      <c r="N35" s="17">
        <f t="shared" si="0"/>
        <v>84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16" t="s">
        <v>119</v>
      </c>
      <c r="B36" s="18">
        <v>90.8</v>
      </c>
      <c r="C36" s="17">
        <v>89</v>
      </c>
      <c r="D36" s="26"/>
      <c r="E36" s="17"/>
      <c r="F36" s="17"/>
      <c r="G36" s="17"/>
      <c r="H36" s="17"/>
      <c r="I36" s="17"/>
      <c r="J36" s="17"/>
      <c r="K36" s="17"/>
      <c r="L36" s="17"/>
      <c r="M36" s="17">
        <f>SUM(C36:L36)</f>
        <v>89</v>
      </c>
      <c r="N36" s="17">
        <f t="shared" si="0"/>
        <v>89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16" t="s">
        <v>120</v>
      </c>
      <c r="B37" s="18">
        <v>87.4</v>
      </c>
      <c r="C37" s="17">
        <v>90</v>
      </c>
      <c r="D37" s="26"/>
      <c r="E37" s="17"/>
      <c r="F37" s="17"/>
      <c r="G37" s="17"/>
      <c r="H37" s="17"/>
      <c r="I37" s="17"/>
      <c r="J37" s="17"/>
      <c r="K37" s="17"/>
      <c r="L37" s="17"/>
      <c r="M37" s="17">
        <f>SUM(C37:L37)</f>
        <v>90</v>
      </c>
      <c r="N37" s="17">
        <f t="shared" si="0"/>
        <v>90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6"/>
      <c r="B38" s="18">
        <f>SUM(B34:B37)</f>
        <v>361.5</v>
      </c>
      <c r="C38" s="17">
        <f aca="true" t="shared" si="5" ref="C38:L38">SUM(C34:C37)</f>
        <v>352</v>
      </c>
      <c r="D38" s="17">
        <f t="shared" si="5"/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17">
        <f t="shared" si="5"/>
        <v>0</v>
      </c>
      <c r="I38" s="17">
        <f t="shared" si="5"/>
        <v>0</v>
      </c>
      <c r="J38" s="17">
        <f t="shared" si="5"/>
        <v>0</v>
      </c>
      <c r="K38" s="17">
        <f t="shared" si="5"/>
        <v>0</v>
      </c>
      <c r="L38" s="17">
        <f t="shared" si="5"/>
        <v>0</v>
      </c>
      <c r="M38" s="17">
        <f>SUM(C38:L38)</f>
        <v>352</v>
      </c>
      <c r="N38" s="1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6"/>
      <c r="B40" s="17"/>
      <c r="C40" s="17"/>
      <c r="D40" s="22" t="s">
        <v>7</v>
      </c>
      <c r="E40" s="19" t="s">
        <v>8</v>
      </c>
      <c r="F40" s="19" t="s">
        <v>9</v>
      </c>
      <c r="G40" s="19" t="s">
        <v>10</v>
      </c>
      <c r="H40" s="19" t="s">
        <v>11</v>
      </c>
      <c r="I40" s="19" t="s">
        <v>12</v>
      </c>
      <c r="J40" s="17"/>
      <c r="K40" s="17"/>
      <c r="L40" s="17"/>
      <c r="M40" s="17"/>
      <c r="N40" s="1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15" t="str">
        <f>+A19</f>
        <v>St. Austell B</v>
      </c>
      <c r="B41" s="17"/>
      <c r="C41" s="17"/>
      <c r="D41" s="26">
        <f>+J6</f>
        <v>1</v>
      </c>
      <c r="E41" s="26">
        <v>1</v>
      </c>
      <c r="F41" s="26">
        <v>0</v>
      </c>
      <c r="G41" s="26">
        <v>0</v>
      </c>
      <c r="H41" s="26">
        <f>+E41*2+F41</f>
        <v>2</v>
      </c>
      <c r="I41" s="26">
        <f>+M25</f>
        <v>371</v>
      </c>
      <c r="J41" s="17"/>
      <c r="K41" s="17"/>
      <c r="L41" s="17"/>
      <c r="M41" s="17"/>
      <c r="N41" s="1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15" t="str">
        <f>+A13</f>
        <v>Polperro</v>
      </c>
      <c r="B42" s="17"/>
      <c r="C42" s="17"/>
      <c r="D42" s="26">
        <f>+J6</f>
        <v>1</v>
      </c>
      <c r="E42" s="26">
        <v>1</v>
      </c>
      <c r="F42" s="26">
        <v>0</v>
      </c>
      <c r="G42" s="26">
        <v>0</v>
      </c>
      <c r="H42" s="26">
        <f>+E42*2+F42</f>
        <v>2</v>
      </c>
      <c r="I42" s="26">
        <f>+M18</f>
        <v>360</v>
      </c>
      <c r="J42" s="17"/>
      <c r="K42" s="17"/>
      <c r="L42" s="17"/>
      <c r="M42" s="17"/>
      <c r="N42" s="1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>
      <c r="A43" s="15" t="str">
        <f>+A27</f>
        <v>City of Truro E</v>
      </c>
      <c r="B43" s="17"/>
      <c r="C43" s="17"/>
      <c r="D43" s="26">
        <f>+J6</f>
        <v>1</v>
      </c>
      <c r="E43" s="26">
        <v>0</v>
      </c>
      <c r="F43" s="26">
        <v>0</v>
      </c>
      <c r="G43" s="26">
        <v>1</v>
      </c>
      <c r="H43" s="26">
        <f>+E43*2+F43</f>
        <v>0</v>
      </c>
      <c r="I43" s="26">
        <f>+M32</f>
        <v>359</v>
      </c>
      <c r="J43" s="17"/>
      <c r="K43" s="17"/>
      <c r="L43" s="17"/>
      <c r="M43" s="17"/>
      <c r="N43" s="1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>
      <c r="A44" s="15" t="str">
        <f>+A33</f>
        <v>Penzance &amp; St. Ives C</v>
      </c>
      <c r="B44" s="17"/>
      <c r="C44" s="17"/>
      <c r="D44" s="26">
        <f>+J6</f>
        <v>1</v>
      </c>
      <c r="E44" s="26">
        <v>0</v>
      </c>
      <c r="F44" s="26">
        <v>0</v>
      </c>
      <c r="G44" s="26">
        <v>1</v>
      </c>
      <c r="H44" s="26">
        <f>+E44*2+F44</f>
        <v>0</v>
      </c>
      <c r="I44" s="26">
        <f>+M38</f>
        <v>352</v>
      </c>
      <c r="J44" s="17"/>
      <c r="K44" s="17"/>
      <c r="L44" s="17"/>
      <c r="M44" s="17"/>
      <c r="N44" s="1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0:28" ht="12.75" customHeight="1"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5:28" ht="12.75" customHeight="1">
      <c r="O46" s="5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>
      <c r="A47" s="8"/>
      <c r="B47" s="8"/>
      <c r="E47" s="48" t="s">
        <v>5</v>
      </c>
      <c r="O47" s="5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>
      <c r="A48" s="8"/>
      <c r="B48" s="8"/>
      <c r="F48" s="48" t="s">
        <v>6</v>
      </c>
      <c r="O48" s="5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5:28" ht="12.75" customHeight="1">
      <c r="E49" s="1"/>
      <c r="G49" s="48" t="s">
        <v>4</v>
      </c>
      <c r="O49" s="5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7:28" ht="12.75" customHeight="1">
      <c r="G50" s="48" t="s">
        <v>40</v>
      </c>
      <c r="O50" s="5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>
      <c r="A51" s="39"/>
      <c r="F51" s="48" t="s">
        <v>22</v>
      </c>
      <c r="J51" s="13">
        <v>2</v>
      </c>
      <c r="O51" s="5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4:28" ht="12.75" customHeight="1">
      <c r="D52" s="4"/>
      <c r="E52" s="4"/>
      <c r="F52" s="2"/>
      <c r="O52" s="5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>
      <c r="A53" s="2"/>
      <c r="B53" s="32" t="str">
        <f>+A58</f>
        <v>Polperro</v>
      </c>
      <c r="C53" s="9"/>
      <c r="D53" s="4"/>
      <c r="E53" s="4"/>
      <c r="F53" s="13">
        <f>+D63</f>
        <v>375</v>
      </c>
      <c r="H53" s="48" t="s">
        <v>141</v>
      </c>
      <c r="J53" s="10" t="str">
        <f>+A72</f>
        <v>City of Truro E</v>
      </c>
      <c r="L53" s="5"/>
      <c r="M53" s="5"/>
      <c r="N53" s="13">
        <f>+D77</f>
        <v>372</v>
      </c>
      <c r="O53" s="58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>
      <c r="A54" s="2"/>
      <c r="B54" s="2"/>
      <c r="C54" s="10"/>
      <c r="D54" s="4"/>
      <c r="E54" s="4"/>
      <c r="F54" s="2"/>
      <c r="H54" s="10"/>
      <c r="I54" s="2"/>
      <c r="J54" s="2"/>
      <c r="L54" s="2"/>
      <c r="M54" s="2"/>
      <c r="N54" s="2"/>
      <c r="O54" s="5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>
      <c r="A55" s="6"/>
      <c r="B55" s="2" t="str">
        <f>+A64</f>
        <v>St. Austell B</v>
      </c>
      <c r="C55" s="11"/>
      <c r="D55" s="7"/>
      <c r="E55" s="7"/>
      <c r="F55" s="13">
        <f>+D70</f>
        <v>372</v>
      </c>
      <c r="H55" s="48" t="s">
        <v>141</v>
      </c>
      <c r="J55" s="2" t="str">
        <f>+A78</f>
        <v>Penzance &amp; St. Ives C</v>
      </c>
      <c r="L55" s="2"/>
      <c r="M55" s="2"/>
      <c r="N55" s="13">
        <f>+D83</f>
        <v>357</v>
      </c>
      <c r="O55" s="5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>
      <c r="A56" s="6"/>
      <c r="B56" s="6"/>
      <c r="C56" s="11"/>
      <c r="D56" s="7"/>
      <c r="E56" s="7"/>
      <c r="F56" s="5"/>
      <c r="G56" s="5"/>
      <c r="H56" s="12"/>
      <c r="I56" s="5"/>
      <c r="J56" s="5"/>
      <c r="K56" s="5"/>
      <c r="L56" s="5"/>
      <c r="M56" s="5"/>
      <c r="N56" s="5"/>
      <c r="O56" s="5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16"/>
      <c r="B57" s="4" t="s">
        <v>1</v>
      </c>
      <c r="C57" s="10" t="s">
        <v>3</v>
      </c>
      <c r="D57" s="7"/>
      <c r="E57" s="7"/>
      <c r="F57" s="5"/>
      <c r="G57" s="5"/>
      <c r="H57" s="12"/>
      <c r="I57" s="5"/>
      <c r="J57" s="5"/>
      <c r="K57" s="5"/>
      <c r="L57" s="5"/>
      <c r="M57" s="5"/>
      <c r="N57" s="5"/>
      <c r="O57" s="5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>
      <c r="A58" s="29" t="s">
        <v>35</v>
      </c>
      <c r="B58" s="4" t="s">
        <v>0</v>
      </c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>
        <v>8</v>
      </c>
      <c r="K58" s="7">
        <v>9</v>
      </c>
      <c r="L58" s="7">
        <v>10</v>
      </c>
      <c r="M58" s="14" t="s">
        <v>2</v>
      </c>
      <c r="N58" s="14" t="s">
        <v>0</v>
      </c>
      <c r="O58" s="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>
      <c r="A59" s="16" t="s">
        <v>105</v>
      </c>
      <c r="B59" s="18">
        <v>96</v>
      </c>
      <c r="C59" s="17">
        <v>93</v>
      </c>
      <c r="D59" s="17">
        <v>99</v>
      </c>
      <c r="E59" s="17"/>
      <c r="F59" s="17"/>
      <c r="G59" s="17"/>
      <c r="H59" s="17"/>
      <c r="I59" s="17"/>
      <c r="J59" s="17"/>
      <c r="K59" s="17"/>
      <c r="L59" s="17"/>
      <c r="M59" s="17">
        <f>SUM(C59:L59)</f>
        <v>192</v>
      </c>
      <c r="N59" s="17">
        <f>IF(COUNT(C59:L59),AVERAGE(C59:L59)," ")</f>
        <v>96</v>
      </c>
      <c r="O59" s="5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>
      <c r="A60" s="16" t="s">
        <v>106</v>
      </c>
      <c r="B60" s="18">
        <v>92.3</v>
      </c>
      <c r="C60" s="17">
        <v>93</v>
      </c>
      <c r="D60" s="17">
        <v>93</v>
      </c>
      <c r="E60" s="17"/>
      <c r="F60" s="17"/>
      <c r="G60" s="17"/>
      <c r="H60" s="17"/>
      <c r="I60" s="17"/>
      <c r="J60" s="17"/>
      <c r="K60" s="17"/>
      <c r="L60" s="17"/>
      <c r="M60" s="17">
        <f>SUM(C60:L60)</f>
        <v>186</v>
      </c>
      <c r="N60" s="17">
        <f>IF(COUNT(C60:L60),AVERAGE(C60:L60)," ")</f>
        <v>93</v>
      </c>
      <c r="O60" s="5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>
      <c r="A61" s="16" t="s">
        <v>107</v>
      </c>
      <c r="B61" s="18">
        <v>92.2</v>
      </c>
      <c r="C61" s="17">
        <v>94</v>
      </c>
      <c r="D61" s="26">
        <v>94</v>
      </c>
      <c r="E61" s="26"/>
      <c r="F61" s="26"/>
      <c r="G61" s="26"/>
      <c r="H61" s="26"/>
      <c r="I61" s="26"/>
      <c r="J61" s="26"/>
      <c r="K61" s="26"/>
      <c r="L61" s="26"/>
      <c r="M61" s="17">
        <f>SUM(C61:L61)</f>
        <v>188</v>
      </c>
      <c r="N61" s="17">
        <f>IF(COUNT(C61:L61),AVERAGE(C61:L61)," ")</f>
        <v>94</v>
      </c>
      <c r="O61" s="5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>
      <c r="A62" s="16" t="s">
        <v>108</v>
      </c>
      <c r="B62" s="18">
        <v>88.1</v>
      </c>
      <c r="C62" s="17">
        <v>80</v>
      </c>
      <c r="D62" s="26">
        <v>89</v>
      </c>
      <c r="E62" s="26"/>
      <c r="F62" s="26"/>
      <c r="G62" s="26"/>
      <c r="H62" s="26"/>
      <c r="I62" s="26"/>
      <c r="J62" s="26"/>
      <c r="K62" s="26"/>
      <c r="L62" s="26"/>
      <c r="M62" s="17">
        <f>SUM(C62:L62)</f>
        <v>169</v>
      </c>
      <c r="N62" s="17">
        <f>IF(COUNT(C62:L62),AVERAGE(C62:L62)," ")</f>
        <v>84.5</v>
      </c>
      <c r="O62" s="5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>
      <c r="A63" s="16"/>
      <c r="B63" s="17">
        <f aca="true" t="shared" si="6" ref="B63:L63">SUM(B59:B62)</f>
        <v>368.6</v>
      </c>
      <c r="C63" s="17">
        <f t="shared" si="6"/>
        <v>360</v>
      </c>
      <c r="D63" s="17">
        <f t="shared" si="6"/>
        <v>375</v>
      </c>
      <c r="E63" s="17">
        <f t="shared" si="6"/>
        <v>0</v>
      </c>
      <c r="F63" s="17">
        <f t="shared" si="6"/>
        <v>0</v>
      </c>
      <c r="G63" s="17">
        <f t="shared" si="6"/>
        <v>0</v>
      </c>
      <c r="H63" s="17">
        <f t="shared" si="6"/>
        <v>0</v>
      </c>
      <c r="I63" s="17">
        <f t="shared" si="6"/>
        <v>0</v>
      </c>
      <c r="J63" s="17">
        <f t="shared" si="6"/>
        <v>0</v>
      </c>
      <c r="K63" s="17">
        <f t="shared" si="6"/>
        <v>0</v>
      </c>
      <c r="L63" s="17">
        <f t="shared" si="6"/>
        <v>0</v>
      </c>
      <c r="M63" s="17">
        <f>SUM(C63:L63)</f>
        <v>735</v>
      </c>
      <c r="N63" s="17"/>
      <c r="O63" s="5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>
      <c r="A64" s="29" t="s">
        <v>16</v>
      </c>
      <c r="B64" s="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 t="str">
        <f aca="true" t="shared" si="7" ref="N64:N69">IF(COUNT(C64:L64),AVERAGE(C64:L64)," ")</f>
        <v> </v>
      </c>
      <c r="O64" s="5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>
      <c r="A65" s="41" t="s">
        <v>109</v>
      </c>
      <c r="B65" s="36">
        <v>94.1</v>
      </c>
      <c r="C65" s="35">
        <v>95</v>
      </c>
      <c r="D65" s="17">
        <v>96</v>
      </c>
      <c r="E65" s="17"/>
      <c r="F65" s="17"/>
      <c r="G65" s="17"/>
      <c r="H65" s="17"/>
      <c r="I65" s="17"/>
      <c r="J65" s="17"/>
      <c r="K65" s="17"/>
      <c r="L65" s="17"/>
      <c r="M65" s="17">
        <f aca="true" t="shared" si="8" ref="M65:M70">SUM(C65:L65)</f>
        <v>191</v>
      </c>
      <c r="N65" s="17">
        <f t="shared" si="7"/>
        <v>95.5</v>
      </c>
      <c r="O65" s="5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>
      <c r="A66" s="41" t="s">
        <v>110</v>
      </c>
      <c r="B66" s="36">
        <v>92.7</v>
      </c>
      <c r="C66" s="35">
        <v>93</v>
      </c>
      <c r="D66" s="17">
        <v>93</v>
      </c>
      <c r="E66" s="17"/>
      <c r="F66" s="17"/>
      <c r="G66" s="17"/>
      <c r="H66" s="17"/>
      <c r="I66" s="17"/>
      <c r="J66" s="17"/>
      <c r="K66" s="17"/>
      <c r="L66" s="17"/>
      <c r="M66" s="17">
        <f t="shared" si="8"/>
        <v>186</v>
      </c>
      <c r="N66" s="17">
        <f t="shared" si="7"/>
        <v>93</v>
      </c>
      <c r="O66" s="5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>
      <c r="A67" s="41" t="s">
        <v>111</v>
      </c>
      <c r="B67" s="36">
        <v>91.6</v>
      </c>
      <c r="C67" s="35">
        <v>93</v>
      </c>
      <c r="D67" s="26">
        <v>91</v>
      </c>
      <c r="E67" s="26"/>
      <c r="F67" s="26"/>
      <c r="G67" s="26"/>
      <c r="H67" s="26"/>
      <c r="I67" s="26"/>
      <c r="J67" s="26"/>
      <c r="K67" s="26"/>
      <c r="L67" s="26"/>
      <c r="M67" s="17">
        <f t="shared" si="8"/>
        <v>184</v>
      </c>
      <c r="N67" s="17">
        <f t="shared" si="7"/>
        <v>92</v>
      </c>
      <c r="O67" s="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>
      <c r="A68" s="41" t="s">
        <v>112</v>
      </c>
      <c r="B68" s="37">
        <v>90.2</v>
      </c>
      <c r="C68" s="35"/>
      <c r="D68" s="26"/>
      <c r="E68" s="26"/>
      <c r="F68" s="26"/>
      <c r="G68" s="26"/>
      <c r="H68" s="26"/>
      <c r="I68" s="26"/>
      <c r="J68" s="26"/>
      <c r="K68" s="26"/>
      <c r="L68" s="26"/>
      <c r="M68" s="17">
        <f t="shared" si="8"/>
        <v>0</v>
      </c>
      <c r="N68" s="17" t="str">
        <f t="shared" si="7"/>
        <v> </v>
      </c>
      <c r="O68" s="5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>
      <c r="A69" s="41" t="s">
        <v>145</v>
      </c>
      <c r="B69" s="37">
        <v>96.6</v>
      </c>
      <c r="C69" s="35">
        <v>96</v>
      </c>
      <c r="D69" s="26">
        <v>98</v>
      </c>
      <c r="E69" s="26"/>
      <c r="F69" s="26"/>
      <c r="G69" s="26"/>
      <c r="H69" s="26"/>
      <c r="I69" s="26"/>
      <c r="J69" s="26"/>
      <c r="K69" s="26"/>
      <c r="L69" s="26"/>
      <c r="M69" s="17">
        <f t="shared" si="8"/>
        <v>194</v>
      </c>
      <c r="N69" s="17">
        <f t="shared" si="7"/>
        <v>97</v>
      </c>
      <c r="O69" s="5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 ht="12.75" customHeight="1">
      <c r="B70" s="34">
        <f>SUM(B65:B69)</f>
        <v>465.19999999999993</v>
      </c>
      <c r="C70" s="87">
        <f>SUM(C65:C69)-6</f>
        <v>371</v>
      </c>
      <c r="D70" s="17">
        <f>SUM(D65:D69)-6</f>
        <v>372</v>
      </c>
      <c r="E70" s="17">
        <f aca="true" t="shared" si="9" ref="E70:L70">SUM(E65:E68)</f>
        <v>0</v>
      </c>
      <c r="F70" s="17">
        <f t="shared" si="9"/>
        <v>0</v>
      </c>
      <c r="G70" s="17">
        <f t="shared" si="9"/>
        <v>0</v>
      </c>
      <c r="H70" s="17">
        <f t="shared" si="9"/>
        <v>0</v>
      </c>
      <c r="I70" s="17">
        <f t="shared" si="9"/>
        <v>0</v>
      </c>
      <c r="J70" s="17">
        <f t="shared" si="9"/>
        <v>0</v>
      </c>
      <c r="K70" s="17">
        <f t="shared" si="9"/>
        <v>0</v>
      </c>
      <c r="L70" s="17">
        <f t="shared" si="9"/>
        <v>0</v>
      </c>
      <c r="M70" s="17">
        <f t="shared" si="8"/>
        <v>743</v>
      </c>
      <c r="N70" s="17"/>
      <c r="O70" s="5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 ht="12.75" customHeight="1">
      <c r="B71" s="34"/>
      <c r="C71" s="88" t="s">
        <v>146</v>
      </c>
      <c r="D71" s="87"/>
      <c r="E71" s="87"/>
      <c r="F71" s="87"/>
      <c r="G71" s="87"/>
      <c r="H71" s="87"/>
      <c r="I71" s="87"/>
      <c r="J71" s="87"/>
      <c r="K71" s="87"/>
      <c r="L71" s="17"/>
      <c r="M71" s="17"/>
      <c r="N71" s="17"/>
      <c r="O71" s="5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>
      <c r="A72" s="29" t="s">
        <v>31</v>
      </c>
      <c r="B72" s="19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 t="str">
        <f>IF(COUNT(C72:L72),AVERAGE(C72:L72)," ")</f>
        <v> </v>
      </c>
      <c r="O72" s="5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>
      <c r="A73" s="16" t="s">
        <v>113</v>
      </c>
      <c r="B73" s="18">
        <v>92.6</v>
      </c>
      <c r="C73" s="17">
        <v>90</v>
      </c>
      <c r="D73" s="17">
        <v>95</v>
      </c>
      <c r="E73" s="17"/>
      <c r="F73" s="17"/>
      <c r="G73" s="17"/>
      <c r="H73" s="17"/>
      <c r="I73" s="17"/>
      <c r="J73" s="17"/>
      <c r="K73" s="17"/>
      <c r="L73" s="17"/>
      <c r="M73" s="17">
        <f>SUM(C73:L73)</f>
        <v>185</v>
      </c>
      <c r="N73" s="17">
        <f>IF(COUNT(C73:L73),AVERAGE(C73:L73)," ")</f>
        <v>92.5</v>
      </c>
      <c r="O73" s="5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>
      <c r="A74" s="16" t="s">
        <v>114</v>
      </c>
      <c r="B74" s="18">
        <v>92.2</v>
      </c>
      <c r="C74" s="17">
        <v>91</v>
      </c>
      <c r="D74" s="17">
        <v>93</v>
      </c>
      <c r="E74" s="17"/>
      <c r="F74" s="17"/>
      <c r="G74" s="17"/>
      <c r="H74" s="17"/>
      <c r="I74" s="17"/>
      <c r="J74" s="17"/>
      <c r="K74" s="17"/>
      <c r="L74" s="17"/>
      <c r="M74" s="17">
        <f>SUM(C74:L74)</f>
        <v>184</v>
      </c>
      <c r="N74" s="17">
        <f>IF(COUNT(C74:L74),AVERAGE(C74:L74)," ")</f>
        <v>92</v>
      </c>
      <c r="O74" s="5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>
      <c r="A75" s="16" t="s">
        <v>115</v>
      </c>
      <c r="B75" s="18">
        <v>91.6</v>
      </c>
      <c r="C75" s="17">
        <v>94</v>
      </c>
      <c r="D75" s="26">
        <v>92</v>
      </c>
      <c r="E75" s="26"/>
      <c r="F75" s="26"/>
      <c r="G75" s="26"/>
      <c r="H75" s="26"/>
      <c r="I75" s="26"/>
      <c r="J75" s="26"/>
      <c r="K75" s="26"/>
      <c r="L75" s="26"/>
      <c r="M75" s="17">
        <f>SUM(C75:L75)</f>
        <v>186</v>
      </c>
      <c r="N75" s="17">
        <f>IF(COUNT(C75:L75),AVERAGE(C75:L75)," ")</f>
        <v>93</v>
      </c>
      <c r="O75" s="5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>
      <c r="A76" s="16" t="s">
        <v>116</v>
      </c>
      <c r="B76" s="18">
        <v>91</v>
      </c>
      <c r="C76" s="17">
        <v>84</v>
      </c>
      <c r="D76" s="26">
        <v>92</v>
      </c>
      <c r="E76" s="26"/>
      <c r="F76" s="26"/>
      <c r="G76" s="26"/>
      <c r="H76" s="26"/>
      <c r="I76" s="26"/>
      <c r="J76" s="26"/>
      <c r="K76" s="26"/>
      <c r="L76" s="26"/>
      <c r="M76" s="17">
        <f>SUM(C76:L76)</f>
        <v>176</v>
      </c>
      <c r="N76" s="17">
        <f>IF(COUNT(C76:L76),AVERAGE(C76:L76)," ")</f>
        <v>88</v>
      </c>
      <c r="O76" s="5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>
      <c r="A77" s="23"/>
      <c r="B77" s="31">
        <f aca="true" t="shared" si="10" ref="B77:L77">SUM(B73:B76)</f>
        <v>367.4</v>
      </c>
      <c r="C77" s="17">
        <f t="shared" si="10"/>
        <v>359</v>
      </c>
      <c r="D77" s="17">
        <f t="shared" si="10"/>
        <v>372</v>
      </c>
      <c r="E77" s="17">
        <f t="shared" si="10"/>
        <v>0</v>
      </c>
      <c r="F77" s="17">
        <f t="shared" si="10"/>
        <v>0</v>
      </c>
      <c r="G77" s="17">
        <f t="shared" si="10"/>
        <v>0</v>
      </c>
      <c r="H77" s="17">
        <f t="shared" si="10"/>
        <v>0</v>
      </c>
      <c r="I77" s="17">
        <f t="shared" si="10"/>
        <v>0</v>
      </c>
      <c r="J77" s="17">
        <f t="shared" si="10"/>
        <v>0</v>
      </c>
      <c r="K77" s="17">
        <f t="shared" si="10"/>
        <v>0</v>
      </c>
      <c r="L77" s="17">
        <f t="shared" si="10"/>
        <v>0</v>
      </c>
      <c r="M77" s="17">
        <f>SUM(C77:L77)</f>
        <v>731</v>
      </c>
      <c r="N77" s="17"/>
      <c r="O77" s="5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>
      <c r="A78" s="29" t="s">
        <v>15</v>
      </c>
      <c r="B78" s="19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 t="str">
        <f>IF(COUNT(C78:L78),AVERAGE(C78:L78)," ")</f>
        <v> </v>
      </c>
      <c r="O78" s="5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>
      <c r="A79" s="16" t="s">
        <v>117</v>
      </c>
      <c r="B79" s="36">
        <v>92.1</v>
      </c>
      <c r="C79" s="17">
        <v>89</v>
      </c>
      <c r="D79" s="17">
        <v>94</v>
      </c>
      <c r="E79" s="17"/>
      <c r="F79" s="17"/>
      <c r="G79" s="17"/>
      <c r="H79" s="17"/>
      <c r="I79" s="17"/>
      <c r="J79" s="17"/>
      <c r="K79" s="17"/>
      <c r="L79" s="17"/>
      <c r="M79" s="17">
        <f>SUM(C79:L79)</f>
        <v>183</v>
      </c>
      <c r="N79" s="17">
        <f>IF(COUNT(C79:L79),AVERAGE(C79:L79)," ")</f>
        <v>91.5</v>
      </c>
      <c r="O79" s="5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>
      <c r="A80" s="16" t="s">
        <v>118</v>
      </c>
      <c r="B80" s="18">
        <v>91.2</v>
      </c>
      <c r="C80" s="17">
        <v>84</v>
      </c>
      <c r="D80" s="17">
        <v>88</v>
      </c>
      <c r="E80" s="17"/>
      <c r="F80" s="17"/>
      <c r="G80" s="17"/>
      <c r="H80" s="17"/>
      <c r="I80" s="17"/>
      <c r="J80" s="17"/>
      <c r="K80" s="17"/>
      <c r="L80" s="17"/>
      <c r="M80" s="17">
        <f>SUM(C80:L80)</f>
        <v>172</v>
      </c>
      <c r="N80" s="17">
        <f>IF(COUNT(C80:L80),AVERAGE(C80:L80)," ")</f>
        <v>86</v>
      </c>
      <c r="O80" s="5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>
      <c r="A81" s="16" t="s">
        <v>119</v>
      </c>
      <c r="B81" s="18">
        <v>90.8</v>
      </c>
      <c r="C81" s="17">
        <v>89</v>
      </c>
      <c r="D81" s="26">
        <v>92</v>
      </c>
      <c r="E81" s="17"/>
      <c r="F81" s="17"/>
      <c r="G81" s="17"/>
      <c r="H81" s="17"/>
      <c r="I81" s="17"/>
      <c r="J81" s="17"/>
      <c r="K81" s="17"/>
      <c r="L81" s="17"/>
      <c r="M81" s="17">
        <f>SUM(C81:L81)</f>
        <v>181</v>
      </c>
      <c r="N81" s="17">
        <f>IF(COUNT(C81:L81),AVERAGE(C81:L81)," ")</f>
        <v>90.5</v>
      </c>
      <c r="O81" s="5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>
      <c r="A82" s="16" t="s">
        <v>120</v>
      </c>
      <c r="B82" s="18">
        <v>87.4</v>
      </c>
      <c r="C82" s="17">
        <v>90</v>
      </c>
      <c r="D82" s="26">
        <v>83</v>
      </c>
      <c r="E82" s="17"/>
      <c r="F82" s="17"/>
      <c r="G82" s="17"/>
      <c r="H82" s="17"/>
      <c r="I82" s="17"/>
      <c r="J82" s="17"/>
      <c r="K82" s="17"/>
      <c r="L82" s="17"/>
      <c r="M82" s="17">
        <f>SUM(C82:L82)</f>
        <v>173</v>
      </c>
      <c r="N82" s="17">
        <f>IF(COUNT(C82:L82),AVERAGE(C82:L82)," ")</f>
        <v>86.5</v>
      </c>
      <c r="O82" s="5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>
      <c r="A83" s="6"/>
      <c r="B83" s="18">
        <f aca="true" t="shared" si="11" ref="B83:L83">SUM(B79:B82)</f>
        <v>361.5</v>
      </c>
      <c r="C83" s="17">
        <f t="shared" si="11"/>
        <v>352</v>
      </c>
      <c r="D83" s="17">
        <f t="shared" si="11"/>
        <v>357</v>
      </c>
      <c r="E83" s="17">
        <f t="shared" si="11"/>
        <v>0</v>
      </c>
      <c r="F83" s="17">
        <f t="shared" si="11"/>
        <v>0</v>
      </c>
      <c r="G83" s="17">
        <f t="shared" si="11"/>
        <v>0</v>
      </c>
      <c r="H83" s="17">
        <f t="shared" si="11"/>
        <v>0</v>
      </c>
      <c r="I83" s="17">
        <f t="shared" si="11"/>
        <v>0</v>
      </c>
      <c r="J83" s="17">
        <f t="shared" si="11"/>
        <v>0</v>
      </c>
      <c r="K83" s="17">
        <f t="shared" si="11"/>
        <v>0</v>
      </c>
      <c r="L83" s="17">
        <f t="shared" si="11"/>
        <v>0</v>
      </c>
      <c r="M83" s="17">
        <f>SUM(C83:L83)</f>
        <v>709</v>
      </c>
      <c r="N83" s="17"/>
      <c r="O83" s="5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>
      <c r="A84" s="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5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>
      <c r="A85" s="6"/>
      <c r="B85" s="17"/>
      <c r="C85" s="17"/>
      <c r="D85" s="22" t="s">
        <v>7</v>
      </c>
      <c r="E85" s="19" t="s">
        <v>8</v>
      </c>
      <c r="F85" s="19" t="s">
        <v>9</v>
      </c>
      <c r="G85" s="19" t="s">
        <v>10</v>
      </c>
      <c r="H85" s="19" t="s">
        <v>11</v>
      </c>
      <c r="I85" s="19" t="s">
        <v>12</v>
      </c>
      <c r="J85" s="17"/>
      <c r="K85" s="17"/>
      <c r="L85" s="17"/>
      <c r="M85" s="17"/>
      <c r="N85" s="17"/>
      <c r="O85" s="5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>
      <c r="A86" s="15" t="str">
        <f>+A64</f>
        <v>St. Austell B</v>
      </c>
      <c r="B86" s="17"/>
      <c r="C86" s="17"/>
      <c r="D86" s="26">
        <f>+J51</f>
        <v>2</v>
      </c>
      <c r="E86" s="26">
        <v>2</v>
      </c>
      <c r="F86" s="26">
        <v>0</v>
      </c>
      <c r="G86" s="26">
        <v>0</v>
      </c>
      <c r="H86" s="26">
        <f>+E86*2+F86</f>
        <v>4</v>
      </c>
      <c r="I86" s="26">
        <f>+M70</f>
        <v>743</v>
      </c>
      <c r="J86" s="17"/>
      <c r="K86" s="17"/>
      <c r="L86" s="17"/>
      <c r="M86" s="17"/>
      <c r="N86" s="17"/>
      <c r="O86" s="5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>
      <c r="A87" s="15" t="str">
        <f>+A58</f>
        <v>Polperro</v>
      </c>
      <c r="B87" s="17"/>
      <c r="C87" s="17"/>
      <c r="D87" s="26">
        <f>+J51</f>
        <v>2</v>
      </c>
      <c r="E87" s="26">
        <v>2</v>
      </c>
      <c r="F87" s="26">
        <v>0</v>
      </c>
      <c r="G87" s="26">
        <v>0</v>
      </c>
      <c r="H87" s="26">
        <f>+E87*2+F87</f>
        <v>4</v>
      </c>
      <c r="I87" s="26">
        <f>+M63</f>
        <v>735</v>
      </c>
      <c r="J87" s="17"/>
      <c r="K87" s="17"/>
      <c r="L87" s="17"/>
      <c r="M87" s="17"/>
      <c r="N87" s="17"/>
      <c r="O87" s="5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>
      <c r="A88" s="15" t="str">
        <f>+A72</f>
        <v>City of Truro E</v>
      </c>
      <c r="B88" s="17"/>
      <c r="C88" s="17"/>
      <c r="D88" s="26">
        <f>+J51</f>
        <v>2</v>
      </c>
      <c r="E88" s="26">
        <v>0</v>
      </c>
      <c r="F88" s="26">
        <v>0</v>
      </c>
      <c r="G88" s="26">
        <v>2</v>
      </c>
      <c r="H88" s="26">
        <f>+E88*2+F88</f>
        <v>0</v>
      </c>
      <c r="I88" s="26">
        <f>+M77</f>
        <v>731</v>
      </c>
      <c r="J88" s="17"/>
      <c r="K88" s="17"/>
      <c r="L88" s="17"/>
      <c r="M88" s="17"/>
      <c r="N88" s="17"/>
      <c r="O88" s="5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>
      <c r="A89" s="15" t="str">
        <f>+A78</f>
        <v>Penzance &amp; St. Ives C</v>
      </c>
      <c r="B89" s="17"/>
      <c r="C89" s="17"/>
      <c r="D89" s="26">
        <f>+J51</f>
        <v>2</v>
      </c>
      <c r="E89" s="26">
        <v>0</v>
      </c>
      <c r="F89" s="26">
        <v>0</v>
      </c>
      <c r="G89" s="26">
        <v>2</v>
      </c>
      <c r="H89" s="26">
        <f>+E89*2+F89</f>
        <v>0</v>
      </c>
      <c r="I89" s="26">
        <f>+M83</f>
        <v>709</v>
      </c>
      <c r="J89" s="17"/>
      <c r="K89" s="17"/>
      <c r="L89" s="17"/>
      <c r="M89" s="17"/>
      <c r="N89" s="17"/>
      <c r="O89" s="5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>
      <c r="A90" s="51"/>
      <c r="B90" s="51"/>
      <c r="C90" s="39"/>
      <c r="D90" s="39"/>
      <c r="E90" s="52"/>
      <c r="F90" s="39"/>
      <c r="G90" s="39"/>
      <c r="H90" s="39"/>
      <c r="I90" s="39"/>
      <c r="J90" s="39"/>
      <c r="K90" s="39"/>
      <c r="L90" s="39"/>
      <c r="M90" s="39"/>
      <c r="N90" s="39"/>
      <c r="O90" s="5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>
      <c r="A91" s="51"/>
      <c r="B91" s="51"/>
      <c r="C91" s="39"/>
      <c r="D91" s="39"/>
      <c r="E91" s="39"/>
      <c r="F91" s="52"/>
      <c r="G91" s="39"/>
      <c r="H91" s="39"/>
      <c r="I91" s="39"/>
      <c r="J91" s="39"/>
      <c r="K91" s="39"/>
      <c r="L91" s="39"/>
      <c r="M91" s="39"/>
      <c r="N91" s="39"/>
      <c r="O91" s="5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customHeight="1">
      <c r="A92" s="8"/>
      <c r="B92" s="8"/>
      <c r="E92" s="48" t="s">
        <v>5</v>
      </c>
      <c r="O92" s="5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customHeight="1">
      <c r="A93" s="8"/>
      <c r="B93" s="8"/>
      <c r="F93" s="48" t="s">
        <v>6</v>
      </c>
      <c r="O93" s="5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5:28" ht="12.75" customHeight="1">
      <c r="E94" s="1"/>
      <c r="G94" s="48" t="s">
        <v>4</v>
      </c>
      <c r="O94" s="5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7:28" ht="12.75" customHeight="1">
      <c r="G95" s="48" t="s">
        <v>40</v>
      </c>
      <c r="O95" s="5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>
      <c r="A96" s="39"/>
      <c r="F96" s="48" t="s">
        <v>22</v>
      </c>
      <c r="J96" s="13">
        <v>3</v>
      </c>
      <c r="O96" s="5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4:28" ht="12.75" customHeight="1">
      <c r="D97" s="4"/>
      <c r="E97" s="4"/>
      <c r="F97" s="2"/>
      <c r="O97" s="5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>
      <c r="A98" s="2"/>
      <c r="B98" s="32" t="str">
        <f>+A103</f>
        <v>Polperro</v>
      </c>
      <c r="C98" s="9"/>
      <c r="D98" s="4"/>
      <c r="E98" s="4"/>
      <c r="F98" s="13">
        <f>+E108</f>
        <v>188</v>
      </c>
      <c r="H98" s="48" t="s">
        <v>143</v>
      </c>
      <c r="J98" s="2" t="str">
        <f>+A109</f>
        <v>St. Austell B</v>
      </c>
      <c r="K98" s="11"/>
      <c r="L98" s="7"/>
      <c r="M98" s="7"/>
      <c r="N98" s="13">
        <f>+E115</f>
        <v>374</v>
      </c>
      <c r="O98" s="5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>
      <c r="A99" s="2"/>
      <c r="B99" s="2"/>
      <c r="C99" s="10"/>
      <c r="D99" s="4"/>
      <c r="E99" s="4"/>
      <c r="F99" s="2"/>
      <c r="H99" s="10"/>
      <c r="I99" s="2"/>
      <c r="J99" s="2"/>
      <c r="L99" s="2"/>
      <c r="M99" s="2"/>
      <c r="N99" s="2"/>
      <c r="O99" s="5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>
      <c r="A100" s="6"/>
      <c r="B100" s="10" t="str">
        <f>+A117</f>
        <v>City of Truro E</v>
      </c>
      <c r="D100" s="5"/>
      <c r="E100" s="5"/>
      <c r="F100" s="13">
        <f>+E122</f>
        <v>369</v>
      </c>
      <c r="H100" s="48" t="s">
        <v>141</v>
      </c>
      <c r="J100" s="2" t="str">
        <f>+A123</f>
        <v>Penzance &amp; St. Ives C</v>
      </c>
      <c r="L100" s="2"/>
      <c r="M100" s="2"/>
      <c r="N100" s="13">
        <f>+E128</f>
        <v>352</v>
      </c>
      <c r="O100" s="5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>
      <c r="A101" s="6"/>
      <c r="B101" s="6"/>
      <c r="C101" s="11"/>
      <c r="D101" s="7"/>
      <c r="E101" s="7"/>
      <c r="F101" s="5"/>
      <c r="G101" s="5"/>
      <c r="H101" s="12"/>
      <c r="I101" s="5"/>
      <c r="J101" s="5"/>
      <c r="K101" s="5"/>
      <c r="L101" s="5"/>
      <c r="M101" s="5"/>
      <c r="N101" s="5"/>
      <c r="O101" s="5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>
      <c r="A102" s="16"/>
      <c r="B102" s="4" t="s">
        <v>1</v>
      </c>
      <c r="C102" s="10" t="s">
        <v>3</v>
      </c>
      <c r="D102" s="7"/>
      <c r="E102" s="7"/>
      <c r="F102" s="5"/>
      <c r="G102" s="5"/>
      <c r="H102" s="12"/>
      <c r="I102" s="5"/>
      <c r="J102" s="5"/>
      <c r="K102" s="5"/>
      <c r="L102" s="5"/>
      <c r="M102" s="5"/>
      <c r="N102" s="5"/>
      <c r="O102" s="5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>
      <c r="A103" s="29" t="s">
        <v>35</v>
      </c>
      <c r="B103" s="4" t="s">
        <v>0</v>
      </c>
      <c r="C103" s="7">
        <v>1</v>
      </c>
      <c r="D103" s="7">
        <v>2</v>
      </c>
      <c r="E103" s="7">
        <v>3</v>
      </c>
      <c r="F103" s="7">
        <v>4</v>
      </c>
      <c r="G103" s="7">
        <v>5</v>
      </c>
      <c r="H103" s="7">
        <v>6</v>
      </c>
      <c r="I103" s="7">
        <v>7</v>
      </c>
      <c r="J103" s="7">
        <v>8</v>
      </c>
      <c r="K103" s="7">
        <v>9</v>
      </c>
      <c r="L103" s="7">
        <v>10</v>
      </c>
      <c r="M103" s="14" t="s">
        <v>2</v>
      </c>
      <c r="N103" s="14" t="s">
        <v>0</v>
      </c>
      <c r="O103" s="5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>
      <c r="A104" s="16" t="s">
        <v>105</v>
      </c>
      <c r="B104" s="18">
        <v>96</v>
      </c>
      <c r="C104" s="17">
        <v>93</v>
      </c>
      <c r="D104" s="17">
        <v>99</v>
      </c>
      <c r="E104" s="17">
        <v>99</v>
      </c>
      <c r="F104" s="17"/>
      <c r="G104" s="17"/>
      <c r="H104" s="17"/>
      <c r="I104" s="17"/>
      <c r="J104" s="17"/>
      <c r="K104" s="17"/>
      <c r="L104" s="17"/>
      <c r="M104" s="17">
        <f>SUM(C104:L104)</f>
        <v>291</v>
      </c>
      <c r="N104" s="17">
        <f>IF(COUNT(C104:L104),AVERAGE(C104:L104)," ")</f>
        <v>97</v>
      </c>
      <c r="O104" s="5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>
      <c r="A105" s="16" t="s">
        <v>106</v>
      </c>
      <c r="B105" s="18">
        <v>92.3</v>
      </c>
      <c r="C105" s="17">
        <v>93</v>
      </c>
      <c r="D105" s="17">
        <v>93</v>
      </c>
      <c r="E105" s="17"/>
      <c r="F105" s="17"/>
      <c r="G105" s="17"/>
      <c r="H105" s="17"/>
      <c r="I105" s="17"/>
      <c r="J105" s="17"/>
      <c r="K105" s="17"/>
      <c r="L105" s="17"/>
      <c r="M105" s="17">
        <f>SUM(C105:L105)</f>
        <v>186</v>
      </c>
      <c r="N105" s="17">
        <f>IF(COUNT(C105:L105),AVERAGE(C105:L105)," ")</f>
        <v>93</v>
      </c>
      <c r="O105" s="5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16" t="s">
        <v>107</v>
      </c>
      <c r="B106" s="18">
        <v>92.2</v>
      </c>
      <c r="C106" s="17">
        <v>94</v>
      </c>
      <c r="D106" s="26">
        <v>94</v>
      </c>
      <c r="E106" s="26">
        <v>89</v>
      </c>
      <c r="F106" s="26"/>
      <c r="G106" s="26"/>
      <c r="H106" s="26"/>
      <c r="I106" s="26"/>
      <c r="J106" s="26"/>
      <c r="K106" s="26"/>
      <c r="L106" s="26"/>
      <c r="M106" s="17">
        <f>SUM(C106:L106)</f>
        <v>277</v>
      </c>
      <c r="N106" s="17">
        <f>IF(COUNT(C106:L106),AVERAGE(C106:L106)," ")</f>
        <v>92.33333333333333</v>
      </c>
      <c r="O106" s="5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>
      <c r="A107" s="16" t="s">
        <v>108</v>
      </c>
      <c r="B107" s="18">
        <v>88.1</v>
      </c>
      <c r="C107" s="17">
        <v>80</v>
      </c>
      <c r="D107" s="26">
        <v>89</v>
      </c>
      <c r="E107" s="26"/>
      <c r="F107" s="26"/>
      <c r="G107" s="26"/>
      <c r="H107" s="26"/>
      <c r="I107" s="26"/>
      <c r="J107" s="26"/>
      <c r="K107" s="26"/>
      <c r="L107" s="26"/>
      <c r="M107" s="17">
        <f>SUM(C107:L107)</f>
        <v>169</v>
      </c>
      <c r="N107" s="17">
        <f>IF(COUNT(C107:L107),AVERAGE(C107:L107)," ")</f>
        <v>84.5</v>
      </c>
      <c r="O107" s="5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>
      <c r="A108" s="16"/>
      <c r="B108" s="17">
        <f aca="true" t="shared" si="12" ref="B108:L108">SUM(B104:B107)</f>
        <v>368.6</v>
      </c>
      <c r="C108" s="17">
        <f t="shared" si="12"/>
        <v>360</v>
      </c>
      <c r="D108" s="17">
        <f t="shared" si="12"/>
        <v>375</v>
      </c>
      <c r="E108" s="17">
        <f t="shared" si="12"/>
        <v>188</v>
      </c>
      <c r="F108" s="17">
        <f t="shared" si="12"/>
        <v>0</v>
      </c>
      <c r="G108" s="17">
        <f t="shared" si="12"/>
        <v>0</v>
      </c>
      <c r="H108" s="17">
        <f t="shared" si="12"/>
        <v>0</v>
      </c>
      <c r="I108" s="17">
        <f t="shared" si="12"/>
        <v>0</v>
      </c>
      <c r="J108" s="17">
        <f t="shared" si="12"/>
        <v>0</v>
      </c>
      <c r="K108" s="17">
        <f t="shared" si="12"/>
        <v>0</v>
      </c>
      <c r="L108" s="17">
        <f t="shared" si="12"/>
        <v>0</v>
      </c>
      <c r="M108" s="17">
        <f>SUM(C108:L108)</f>
        <v>923</v>
      </c>
      <c r="N108" s="17"/>
      <c r="O108" s="5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>
      <c r="A109" s="29" t="s">
        <v>16</v>
      </c>
      <c r="B109" s="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 t="str">
        <f aca="true" t="shared" si="13" ref="N109:N114">IF(COUNT(C109:L109),AVERAGE(C109:L109)," ")</f>
        <v> </v>
      </c>
      <c r="O109" s="5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>
      <c r="A110" s="41" t="s">
        <v>109</v>
      </c>
      <c r="B110" s="36">
        <v>94.1</v>
      </c>
      <c r="C110" s="35">
        <v>95</v>
      </c>
      <c r="D110" s="17">
        <v>96</v>
      </c>
      <c r="E110" s="17">
        <v>97</v>
      </c>
      <c r="F110" s="17"/>
      <c r="G110" s="17"/>
      <c r="H110" s="17"/>
      <c r="I110" s="17"/>
      <c r="J110" s="17"/>
      <c r="K110" s="17"/>
      <c r="L110" s="17"/>
      <c r="M110" s="17">
        <f aca="true" t="shared" si="14" ref="M110:M115">SUM(C110:L110)</f>
        <v>288</v>
      </c>
      <c r="N110" s="17">
        <f t="shared" si="13"/>
        <v>96</v>
      </c>
      <c r="O110" s="5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>
      <c r="A111" s="41" t="s">
        <v>110</v>
      </c>
      <c r="B111" s="36">
        <v>92.7</v>
      </c>
      <c r="C111" s="35">
        <v>93</v>
      </c>
      <c r="D111" s="17">
        <v>93</v>
      </c>
      <c r="E111" s="17">
        <v>93</v>
      </c>
      <c r="F111" s="17"/>
      <c r="G111" s="17"/>
      <c r="H111" s="17"/>
      <c r="I111" s="17"/>
      <c r="J111" s="17"/>
      <c r="K111" s="17"/>
      <c r="L111" s="17"/>
      <c r="M111" s="17">
        <f t="shared" si="14"/>
        <v>279</v>
      </c>
      <c r="N111" s="17">
        <f t="shared" si="13"/>
        <v>93</v>
      </c>
      <c r="O111" s="5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>
      <c r="A112" s="41" t="s">
        <v>111</v>
      </c>
      <c r="B112" s="36">
        <v>91.6</v>
      </c>
      <c r="C112" s="35">
        <v>93</v>
      </c>
      <c r="D112" s="26">
        <v>91</v>
      </c>
      <c r="E112" s="26">
        <v>95</v>
      </c>
      <c r="F112" s="26"/>
      <c r="G112" s="26"/>
      <c r="H112" s="26"/>
      <c r="I112" s="26"/>
      <c r="J112" s="26"/>
      <c r="K112" s="26"/>
      <c r="L112" s="26"/>
      <c r="M112" s="17">
        <f t="shared" si="14"/>
        <v>279</v>
      </c>
      <c r="N112" s="17">
        <f t="shared" si="13"/>
        <v>93</v>
      </c>
      <c r="O112" s="5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>
      <c r="A113" s="41" t="s">
        <v>112</v>
      </c>
      <c r="B113" s="37">
        <v>90.2</v>
      </c>
      <c r="C113" s="35"/>
      <c r="D113" s="26"/>
      <c r="E113" s="26"/>
      <c r="F113" s="26"/>
      <c r="G113" s="26"/>
      <c r="H113" s="26"/>
      <c r="I113" s="26"/>
      <c r="J113" s="26"/>
      <c r="K113" s="26"/>
      <c r="L113" s="26"/>
      <c r="M113" s="17">
        <f t="shared" si="14"/>
        <v>0</v>
      </c>
      <c r="N113" s="17" t="str">
        <f t="shared" si="13"/>
        <v> </v>
      </c>
      <c r="O113" s="5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>
      <c r="A114" s="41" t="s">
        <v>145</v>
      </c>
      <c r="B114" s="37">
        <v>96.6</v>
      </c>
      <c r="C114" s="35">
        <v>96</v>
      </c>
      <c r="D114" s="26">
        <v>98</v>
      </c>
      <c r="E114" s="26">
        <v>95</v>
      </c>
      <c r="F114" s="26"/>
      <c r="G114" s="26"/>
      <c r="H114" s="26"/>
      <c r="I114" s="26"/>
      <c r="J114" s="26"/>
      <c r="K114" s="26"/>
      <c r="L114" s="26"/>
      <c r="M114" s="17">
        <f t="shared" si="14"/>
        <v>289</v>
      </c>
      <c r="N114" s="17">
        <f t="shared" si="13"/>
        <v>96.33333333333333</v>
      </c>
      <c r="O114" s="5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 ht="12.75" customHeight="1">
      <c r="B115" s="34">
        <f>SUM(B110:B114)</f>
        <v>465.19999999999993</v>
      </c>
      <c r="C115" s="87">
        <f>SUM(C110:C114)-6</f>
        <v>371</v>
      </c>
      <c r="D115" s="87">
        <f>SUM(D110:D114)-6</f>
        <v>372</v>
      </c>
      <c r="E115" s="87">
        <f>SUM(E110:E114)-6</f>
        <v>374</v>
      </c>
      <c r="F115" s="17">
        <f aca="true" t="shared" si="15" ref="F115:L115">SUM(F110:F113)</f>
        <v>0</v>
      </c>
      <c r="G115" s="17">
        <f t="shared" si="15"/>
        <v>0</v>
      </c>
      <c r="H115" s="17">
        <f t="shared" si="15"/>
        <v>0</v>
      </c>
      <c r="I115" s="17">
        <f t="shared" si="15"/>
        <v>0</v>
      </c>
      <c r="J115" s="17">
        <f t="shared" si="15"/>
        <v>0</v>
      </c>
      <c r="K115" s="17">
        <f t="shared" si="15"/>
        <v>0</v>
      </c>
      <c r="L115" s="17">
        <f t="shared" si="15"/>
        <v>0</v>
      </c>
      <c r="M115" s="17">
        <f t="shared" si="14"/>
        <v>1117</v>
      </c>
      <c r="N115" s="17"/>
      <c r="O115" s="5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 ht="12.75" customHeight="1">
      <c r="B116" s="34"/>
      <c r="C116" s="88" t="s">
        <v>151</v>
      </c>
      <c r="D116" s="87"/>
      <c r="E116" s="87"/>
      <c r="F116" s="87"/>
      <c r="G116" s="87"/>
      <c r="H116" s="87"/>
      <c r="I116" s="87"/>
      <c r="J116" s="87"/>
      <c r="K116" s="87"/>
      <c r="L116" s="17"/>
      <c r="M116" s="17"/>
      <c r="N116" s="17"/>
      <c r="O116" s="5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>
      <c r="A117" s="29" t="s">
        <v>31</v>
      </c>
      <c r="B117" s="19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 t="str">
        <f>IF(COUNT(C117:L117),AVERAGE(C117:L117)," ")</f>
        <v> </v>
      </c>
      <c r="O117" s="5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>
      <c r="A118" s="16" t="s">
        <v>113</v>
      </c>
      <c r="B118" s="18">
        <v>92.6</v>
      </c>
      <c r="C118" s="17">
        <v>90</v>
      </c>
      <c r="D118" s="17">
        <v>95</v>
      </c>
      <c r="E118" s="17">
        <v>89</v>
      </c>
      <c r="F118" s="17"/>
      <c r="G118" s="17"/>
      <c r="H118" s="17"/>
      <c r="I118" s="17"/>
      <c r="J118" s="17"/>
      <c r="K118" s="17"/>
      <c r="L118" s="17"/>
      <c r="M118" s="17">
        <f>SUM(C118:L118)</f>
        <v>274</v>
      </c>
      <c r="N118" s="17">
        <f>IF(COUNT(C118:L118),AVERAGE(C118:L118)," ")</f>
        <v>91.33333333333333</v>
      </c>
      <c r="O118" s="5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>
      <c r="A119" s="16" t="s">
        <v>114</v>
      </c>
      <c r="B119" s="18">
        <v>92.2</v>
      </c>
      <c r="C119" s="17">
        <v>91</v>
      </c>
      <c r="D119" s="17">
        <v>93</v>
      </c>
      <c r="E119" s="17">
        <v>90</v>
      </c>
      <c r="F119" s="17"/>
      <c r="G119" s="17"/>
      <c r="H119" s="17"/>
      <c r="I119" s="17"/>
      <c r="J119" s="17"/>
      <c r="K119" s="17"/>
      <c r="L119" s="17"/>
      <c r="M119" s="17">
        <f>SUM(C119:L119)</f>
        <v>274</v>
      </c>
      <c r="N119" s="17">
        <f>IF(COUNT(C119:L119),AVERAGE(C119:L119)," ")</f>
        <v>91.33333333333333</v>
      </c>
      <c r="O119" s="5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>
      <c r="A120" s="16" t="s">
        <v>115</v>
      </c>
      <c r="B120" s="18">
        <v>91.6</v>
      </c>
      <c r="C120" s="17">
        <v>94</v>
      </c>
      <c r="D120" s="26">
        <v>92</v>
      </c>
      <c r="E120" s="26">
        <v>97</v>
      </c>
      <c r="F120" s="26"/>
      <c r="G120" s="26"/>
      <c r="H120" s="26"/>
      <c r="I120" s="26"/>
      <c r="J120" s="26"/>
      <c r="K120" s="26"/>
      <c r="L120" s="26"/>
      <c r="M120" s="17">
        <f>SUM(C120:L120)</f>
        <v>283</v>
      </c>
      <c r="N120" s="17">
        <f>IF(COUNT(C120:L120),AVERAGE(C120:L120)," ")</f>
        <v>94.33333333333333</v>
      </c>
      <c r="O120" s="5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>
      <c r="A121" s="16" t="s">
        <v>116</v>
      </c>
      <c r="B121" s="18">
        <v>91</v>
      </c>
      <c r="C121" s="17">
        <v>84</v>
      </c>
      <c r="D121" s="26">
        <v>92</v>
      </c>
      <c r="E121" s="26">
        <v>93</v>
      </c>
      <c r="F121" s="26"/>
      <c r="G121" s="26"/>
      <c r="H121" s="26"/>
      <c r="I121" s="26"/>
      <c r="J121" s="26"/>
      <c r="K121" s="26"/>
      <c r="L121" s="26"/>
      <c r="M121" s="17">
        <f>SUM(C121:L121)</f>
        <v>269</v>
      </c>
      <c r="N121" s="17">
        <f>IF(COUNT(C121:L121),AVERAGE(C121:L121)," ")</f>
        <v>89.66666666666667</v>
      </c>
      <c r="O121" s="5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>
      <c r="A122" s="23"/>
      <c r="B122" s="31">
        <f aca="true" t="shared" si="16" ref="B122:L122">SUM(B118:B121)</f>
        <v>367.4</v>
      </c>
      <c r="C122" s="17">
        <f t="shared" si="16"/>
        <v>359</v>
      </c>
      <c r="D122" s="17">
        <f t="shared" si="16"/>
        <v>372</v>
      </c>
      <c r="E122" s="17">
        <f t="shared" si="16"/>
        <v>369</v>
      </c>
      <c r="F122" s="17">
        <f t="shared" si="16"/>
        <v>0</v>
      </c>
      <c r="G122" s="17">
        <f t="shared" si="16"/>
        <v>0</v>
      </c>
      <c r="H122" s="17">
        <f t="shared" si="16"/>
        <v>0</v>
      </c>
      <c r="I122" s="17">
        <f t="shared" si="16"/>
        <v>0</v>
      </c>
      <c r="J122" s="17">
        <f t="shared" si="16"/>
        <v>0</v>
      </c>
      <c r="K122" s="17">
        <f t="shared" si="16"/>
        <v>0</v>
      </c>
      <c r="L122" s="17">
        <f t="shared" si="16"/>
        <v>0</v>
      </c>
      <c r="M122" s="17">
        <f>SUM(C122:L122)</f>
        <v>1100</v>
      </c>
      <c r="N122" s="17"/>
      <c r="O122" s="5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>
      <c r="A123" s="29" t="s">
        <v>15</v>
      </c>
      <c r="B123" s="19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 t="str">
        <f>IF(COUNT(C123:L123),AVERAGE(C123:L123)," ")</f>
        <v> </v>
      </c>
      <c r="O123" s="5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>
      <c r="A124" s="16" t="s">
        <v>117</v>
      </c>
      <c r="B124" s="36">
        <v>92.1</v>
      </c>
      <c r="C124" s="17">
        <v>89</v>
      </c>
      <c r="D124" s="17">
        <v>94</v>
      </c>
      <c r="E124" s="17">
        <v>89</v>
      </c>
      <c r="F124" s="17"/>
      <c r="G124" s="17"/>
      <c r="H124" s="17"/>
      <c r="I124" s="17"/>
      <c r="J124" s="17"/>
      <c r="K124" s="17"/>
      <c r="L124" s="17"/>
      <c r="M124" s="17">
        <f>SUM(C124:L124)</f>
        <v>272</v>
      </c>
      <c r="N124" s="17">
        <f>IF(COUNT(C124:L124),AVERAGE(C124:L124)," ")</f>
        <v>90.66666666666667</v>
      </c>
      <c r="O124" s="5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>
      <c r="A125" s="16" t="s">
        <v>118</v>
      </c>
      <c r="B125" s="18">
        <v>91.2</v>
      </c>
      <c r="C125" s="17">
        <v>84</v>
      </c>
      <c r="D125" s="17">
        <v>88</v>
      </c>
      <c r="E125" s="17">
        <v>89</v>
      </c>
      <c r="F125" s="17"/>
      <c r="G125" s="17"/>
      <c r="H125" s="17"/>
      <c r="I125" s="17"/>
      <c r="J125" s="17"/>
      <c r="K125" s="17"/>
      <c r="L125" s="17"/>
      <c r="M125" s="17">
        <f>SUM(C125:L125)</f>
        <v>261</v>
      </c>
      <c r="N125" s="17">
        <f>IF(COUNT(C125:L125),AVERAGE(C125:L125)," ")</f>
        <v>87</v>
      </c>
      <c r="O125" s="5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>
      <c r="A126" s="16" t="s">
        <v>119</v>
      </c>
      <c r="B126" s="18">
        <v>90.8</v>
      </c>
      <c r="C126" s="17">
        <v>89</v>
      </c>
      <c r="D126" s="26">
        <v>92</v>
      </c>
      <c r="E126" s="17">
        <v>84</v>
      </c>
      <c r="F126" s="17"/>
      <c r="G126" s="17"/>
      <c r="H126" s="17"/>
      <c r="I126" s="17"/>
      <c r="J126" s="17"/>
      <c r="K126" s="17"/>
      <c r="L126" s="17"/>
      <c r="M126" s="17">
        <f>SUM(C126:L126)</f>
        <v>265</v>
      </c>
      <c r="N126" s="17">
        <f>IF(COUNT(C126:L126),AVERAGE(C126:L126)," ")</f>
        <v>88.33333333333333</v>
      </c>
      <c r="O126" s="5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>
      <c r="A127" s="16" t="s">
        <v>120</v>
      </c>
      <c r="B127" s="18">
        <v>87.4</v>
      </c>
      <c r="C127" s="17">
        <v>90</v>
      </c>
      <c r="D127" s="26">
        <v>83</v>
      </c>
      <c r="E127" s="17">
        <v>90</v>
      </c>
      <c r="F127" s="17"/>
      <c r="G127" s="17"/>
      <c r="H127" s="17"/>
      <c r="I127" s="17"/>
      <c r="J127" s="17"/>
      <c r="K127" s="17"/>
      <c r="L127" s="17"/>
      <c r="M127" s="17">
        <f>SUM(C127:L127)</f>
        <v>263</v>
      </c>
      <c r="N127" s="17">
        <f>IF(COUNT(C127:L127),AVERAGE(C127:L127)," ")</f>
        <v>87.66666666666667</v>
      </c>
      <c r="O127" s="5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>
      <c r="A128" s="6"/>
      <c r="B128" s="18">
        <f aca="true" t="shared" si="17" ref="B128:L128">SUM(B124:B127)</f>
        <v>361.5</v>
      </c>
      <c r="C128" s="17">
        <f t="shared" si="17"/>
        <v>352</v>
      </c>
      <c r="D128" s="17">
        <f t="shared" si="17"/>
        <v>357</v>
      </c>
      <c r="E128" s="17">
        <f t="shared" si="17"/>
        <v>352</v>
      </c>
      <c r="F128" s="17">
        <f t="shared" si="17"/>
        <v>0</v>
      </c>
      <c r="G128" s="17">
        <f t="shared" si="17"/>
        <v>0</v>
      </c>
      <c r="H128" s="17">
        <f t="shared" si="17"/>
        <v>0</v>
      </c>
      <c r="I128" s="17">
        <f t="shared" si="17"/>
        <v>0</v>
      </c>
      <c r="J128" s="17">
        <f t="shared" si="17"/>
        <v>0</v>
      </c>
      <c r="K128" s="17">
        <f t="shared" si="17"/>
        <v>0</v>
      </c>
      <c r="L128" s="17">
        <f t="shared" si="17"/>
        <v>0</v>
      </c>
      <c r="M128" s="17">
        <f>SUM(C128:L128)</f>
        <v>1061</v>
      </c>
      <c r="N128" s="17"/>
      <c r="O128" s="5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>
      <c r="A129" s="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5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>
      <c r="A130" s="6"/>
      <c r="B130" s="17"/>
      <c r="C130" s="17"/>
      <c r="D130" s="22" t="s">
        <v>7</v>
      </c>
      <c r="E130" s="19" t="s">
        <v>8</v>
      </c>
      <c r="F130" s="19" t="s">
        <v>9</v>
      </c>
      <c r="G130" s="19" t="s">
        <v>10</v>
      </c>
      <c r="H130" s="19" t="s">
        <v>11</v>
      </c>
      <c r="I130" s="19" t="s">
        <v>12</v>
      </c>
      <c r="J130" s="17"/>
      <c r="K130" s="17"/>
      <c r="L130" s="17"/>
      <c r="M130" s="17"/>
      <c r="N130" s="17"/>
      <c r="O130" s="5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>
      <c r="A131" s="15" t="str">
        <f>+A109</f>
        <v>St. Austell B</v>
      </c>
      <c r="B131" s="17"/>
      <c r="C131" s="17"/>
      <c r="D131" s="26">
        <f>+J96</f>
        <v>3</v>
      </c>
      <c r="E131" s="26">
        <v>3</v>
      </c>
      <c r="F131" s="26">
        <v>0</v>
      </c>
      <c r="G131" s="26">
        <v>0</v>
      </c>
      <c r="H131" s="26">
        <f>+E131*2+F131</f>
        <v>6</v>
      </c>
      <c r="I131" s="26">
        <f>+M115</f>
        <v>1117</v>
      </c>
      <c r="J131" s="17"/>
      <c r="K131" s="17"/>
      <c r="L131" s="17"/>
      <c r="M131" s="17"/>
      <c r="N131" s="17"/>
      <c r="O131" s="5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>
      <c r="A132" s="15" t="str">
        <f>+A103</f>
        <v>Polperro</v>
      </c>
      <c r="B132" s="17"/>
      <c r="C132" s="17"/>
      <c r="D132" s="26">
        <f>+J96</f>
        <v>3</v>
      </c>
      <c r="E132" s="26">
        <v>2</v>
      </c>
      <c r="F132" s="26">
        <v>0</v>
      </c>
      <c r="G132" s="26">
        <v>1</v>
      </c>
      <c r="H132" s="26">
        <f>+E132*2+F132</f>
        <v>4</v>
      </c>
      <c r="I132" s="26">
        <f>+M108</f>
        <v>923</v>
      </c>
      <c r="J132" s="17"/>
      <c r="K132" s="17"/>
      <c r="L132" s="17"/>
      <c r="M132" s="17"/>
      <c r="N132" s="17"/>
      <c r="O132" s="5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>
      <c r="A133" s="15" t="str">
        <f>+A117</f>
        <v>City of Truro E</v>
      </c>
      <c r="B133" s="17"/>
      <c r="C133" s="17"/>
      <c r="D133" s="26">
        <f>+J96</f>
        <v>3</v>
      </c>
      <c r="E133" s="26">
        <v>1</v>
      </c>
      <c r="F133" s="26">
        <v>0</v>
      </c>
      <c r="G133" s="26">
        <v>2</v>
      </c>
      <c r="H133" s="26">
        <f>+E133*2+F133</f>
        <v>2</v>
      </c>
      <c r="I133" s="26">
        <f>+M122</f>
        <v>1100</v>
      </c>
      <c r="J133" s="17"/>
      <c r="K133" s="17"/>
      <c r="L133" s="17"/>
      <c r="M133" s="17"/>
      <c r="N133" s="17"/>
      <c r="O133" s="5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>
      <c r="A134" s="15" t="str">
        <f>+A123</f>
        <v>Penzance &amp; St. Ives C</v>
      </c>
      <c r="B134" s="17"/>
      <c r="C134" s="17"/>
      <c r="D134" s="26">
        <f>+J96</f>
        <v>3</v>
      </c>
      <c r="E134" s="26">
        <v>0</v>
      </c>
      <c r="F134" s="26">
        <v>0</v>
      </c>
      <c r="G134" s="26">
        <v>3</v>
      </c>
      <c r="H134" s="26">
        <f>+E134*2+F134</f>
        <v>0</v>
      </c>
      <c r="I134" s="26">
        <f>+M128</f>
        <v>1061</v>
      </c>
      <c r="J134" s="17"/>
      <c r="K134" s="17"/>
      <c r="L134" s="17"/>
      <c r="M134" s="17"/>
      <c r="N134" s="17"/>
      <c r="O134" s="5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customHeight="1">
      <c r="A135" s="51"/>
      <c r="B135" s="51"/>
      <c r="C135" s="39"/>
      <c r="D135" s="39"/>
      <c r="E135" s="39"/>
      <c r="F135" s="52"/>
      <c r="G135" s="39"/>
      <c r="H135" s="39"/>
      <c r="I135" s="39"/>
      <c r="J135" s="39"/>
      <c r="K135" s="39"/>
      <c r="L135" s="39"/>
      <c r="M135" s="39"/>
      <c r="N135" s="39"/>
      <c r="O135" s="5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5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customHeight="1">
      <c r="A137" s="8"/>
      <c r="B137" s="8"/>
      <c r="E137" s="48" t="s">
        <v>5</v>
      </c>
      <c r="O137" s="5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>
      <c r="A138" s="8"/>
      <c r="B138" s="8"/>
      <c r="F138" s="48" t="s">
        <v>6</v>
      </c>
      <c r="O138" s="5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5:28" ht="12.75" customHeight="1">
      <c r="E139" s="1"/>
      <c r="G139" s="48" t="s">
        <v>4</v>
      </c>
      <c r="O139" s="5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7:28" ht="12.75" customHeight="1">
      <c r="G140" s="48" t="s">
        <v>40</v>
      </c>
      <c r="O140" s="5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>
      <c r="A141" s="39"/>
      <c r="F141" s="48" t="s">
        <v>22</v>
      </c>
      <c r="J141" s="13">
        <v>4</v>
      </c>
      <c r="O141" s="5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4:28" ht="12.75" customHeight="1">
      <c r="D142" s="4"/>
      <c r="E142" s="4"/>
      <c r="F142" s="2"/>
      <c r="O142" s="5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>
      <c r="A143" s="2"/>
      <c r="B143" s="32" t="str">
        <f>+A148</f>
        <v>Polperro</v>
      </c>
      <c r="C143" s="9"/>
      <c r="D143" s="4"/>
      <c r="E143" s="4"/>
      <c r="F143" s="13">
        <f>+F153</f>
        <v>369</v>
      </c>
      <c r="H143" s="48" t="s">
        <v>141</v>
      </c>
      <c r="J143" s="2" t="str">
        <f>+A169</f>
        <v>Penzance &amp; St. Ives C</v>
      </c>
      <c r="L143" s="2"/>
      <c r="M143" s="2"/>
      <c r="N143" s="13">
        <f>+F174</f>
        <v>352</v>
      </c>
      <c r="O143" s="5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>
      <c r="A144" s="2"/>
      <c r="B144" s="2"/>
      <c r="C144" s="10"/>
      <c r="D144" s="4"/>
      <c r="E144" s="4"/>
      <c r="F144" s="2"/>
      <c r="H144" s="10"/>
      <c r="I144" s="2"/>
      <c r="J144" s="2"/>
      <c r="L144" s="2"/>
      <c r="M144" s="2"/>
      <c r="N144" s="2"/>
      <c r="O144" s="5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>
      <c r="A145" s="6"/>
      <c r="B145" s="2" t="str">
        <f>+A154</f>
        <v>St. Austell B</v>
      </c>
      <c r="C145" s="11"/>
      <c r="D145" s="7"/>
      <c r="E145" s="7"/>
      <c r="F145" s="13">
        <f>+F160</f>
        <v>377</v>
      </c>
      <c r="H145" s="48" t="s">
        <v>141</v>
      </c>
      <c r="J145" s="10" t="str">
        <f>+A162</f>
        <v>City of Truro E</v>
      </c>
      <c r="L145" s="5"/>
      <c r="M145" s="5"/>
      <c r="N145" s="13">
        <f>+F168</f>
        <v>370</v>
      </c>
      <c r="O145" s="5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>
      <c r="A146" s="6"/>
      <c r="B146" s="6"/>
      <c r="C146" s="11"/>
      <c r="D146" s="7"/>
      <c r="E146" s="7"/>
      <c r="F146" s="5"/>
      <c r="G146" s="5"/>
      <c r="H146" s="12"/>
      <c r="I146" s="5"/>
      <c r="J146" s="5"/>
      <c r="K146" s="5"/>
      <c r="L146" s="5"/>
      <c r="M146" s="5"/>
      <c r="N146" s="5"/>
      <c r="O146" s="5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>
      <c r="A147" s="16"/>
      <c r="B147" s="4" t="s">
        <v>1</v>
      </c>
      <c r="C147" s="10" t="s">
        <v>3</v>
      </c>
      <c r="D147" s="7"/>
      <c r="E147" s="7"/>
      <c r="F147" s="5"/>
      <c r="G147" s="5"/>
      <c r="H147" s="12"/>
      <c r="I147" s="5"/>
      <c r="J147" s="5"/>
      <c r="K147" s="5"/>
      <c r="L147" s="5"/>
      <c r="M147" s="5"/>
      <c r="N147" s="5"/>
      <c r="O147" s="5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>
      <c r="A148" s="29" t="s">
        <v>35</v>
      </c>
      <c r="B148" s="4" t="s">
        <v>0</v>
      </c>
      <c r="C148" s="7">
        <v>1</v>
      </c>
      <c r="D148" s="7">
        <v>2</v>
      </c>
      <c r="E148" s="7">
        <v>3</v>
      </c>
      <c r="F148" s="7">
        <v>4</v>
      </c>
      <c r="G148" s="7">
        <v>5</v>
      </c>
      <c r="H148" s="7">
        <v>6</v>
      </c>
      <c r="I148" s="7">
        <v>7</v>
      </c>
      <c r="J148" s="7">
        <v>8</v>
      </c>
      <c r="K148" s="7">
        <v>9</v>
      </c>
      <c r="L148" s="7">
        <v>10</v>
      </c>
      <c r="M148" s="14" t="s">
        <v>2</v>
      </c>
      <c r="N148" s="14" t="s">
        <v>0</v>
      </c>
      <c r="O148" s="5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>
      <c r="A149" s="16" t="s">
        <v>105</v>
      </c>
      <c r="B149" s="18">
        <v>96</v>
      </c>
      <c r="C149" s="17">
        <v>93</v>
      </c>
      <c r="D149" s="17">
        <v>99</v>
      </c>
      <c r="E149" s="17">
        <v>99</v>
      </c>
      <c r="F149" s="17">
        <v>96</v>
      </c>
      <c r="G149" s="17"/>
      <c r="H149" s="17"/>
      <c r="I149" s="17"/>
      <c r="J149" s="17"/>
      <c r="K149" s="17"/>
      <c r="L149" s="17"/>
      <c r="M149" s="17">
        <f>SUM(C149:L149)</f>
        <v>387</v>
      </c>
      <c r="N149" s="17">
        <f>IF(COUNT(C149:L149),AVERAGE(C149:L149)," ")</f>
        <v>96.75</v>
      </c>
      <c r="O149" s="5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>
      <c r="A150" s="16" t="s">
        <v>106</v>
      </c>
      <c r="B150" s="18">
        <v>92.3</v>
      </c>
      <c r="C150" s="17">
        <v>93</v>
      </c>
      <c r="D150" s="17">
        <v>93</v>
      </c>
      <c r="E150" s="17"/>
      <c r="F150" s="17">
        <v>94</v>
      </c>
      <c r="G150" s="17"/>
      <c r="H150" s="17"/>
      <c r="I150" s="17"/>
      <c r="J150" s="17"/>
      <c r="K150" s="17"/>
      <c r="L150" s="17"/>
      <c r="M150" s="17">
        <f>SUM(C150:L150)</f>
        <v>280</v>
      </c>
      <c r="N150" s="17">
        <f>IF(COUNT(C150:L150),AVERAGE(C150:L150)," ")</f>
        <v>93.33333333333333</v>
      </c>
      <c r="O150" s="5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>
      <c r="A151" s="16" t="s">
        <v>107</v>
      </c>
      <c r="B151" s="18">
        <v>92.2</v>
      </c>
      <c r="C151" s="17">
        <v>94</v>
      </c>
      <c r="D151" s="26">
        <v>94</v>
      </c>
      <c r="E151" s="26">
        <v>89</v>
      </c>
      <c r="F151" s="26">
        <v>92</v>
      </c>
      <c r="G151" s="26"/>
      <c r="H151" s="26"/>
      <c r="I151" s="26"/>
      <c r="J151" s="26"/>
      <c r="K151" s="26"/>
      <c r="L151" s="26"/>
      <c r="M151" s="17">
        <f>SUM(C151:L151)</f>
        <v>369</v>
      </c>
      <c r="N151" s="17">
        <f>IF(COUNT(C151:L151),AVERAGE(C151:L151)," ")</f>
        <v>92.25</v>
      </c>
      <c r="O151" s="5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>
      <c r="A152" s="16" t="s">
        <v>108</v>
      </c>
      <c r="B152" s="18">
        <v>88.1</v>
      </c>
      <c r="C152" s="17">
        <v>80</v>
      </c>
      <c r="D152" s="26">
        <v>89</v>
      </c>
      <c r="E152" s="26"/>
      <c r="F152" s="26">
        <v>87</v>
      </c>
      <c r="G152" s="26"/>
      <c r="H152" s="26"/>
      <c r="I152" s="26"/>
      <c r="J152" s="26"/>
      <c r="K152" s="26"/>
      <c r="L152" s="26"/>
      <c r="M152" s="17">
        <f>SUM(C152:L152)</f>
        <v>256</v>
      </c>
      <c r="N152" s="17">
        <f>IF(COUNT(C152:L152),AVERAGE(C152:L152)," ")</f>
        <v>85.33333333333333</v>
      </c>
      <c r="O152" s="5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>
      <c r="A153" s="16"/>
      <c r="B153" s="17">
        <f aca="true" t="shared" si="18" ref="B153:L153">SUM(B149:B152)</f>
        <v>368.6</v>
      </c>
      <c r="C153" s="17">
        <f t="shared" si="18"/>
        <v>360</v>
      </c>
      <c r="D153" s="17">
        <f t="shared" si="18"/>
        <v>375</v>
      </c>
      <c r="E153" s="17">
        <f t="shared" si="18"/>
        <v>188</v>
      </c>
      <c r="F153" s="17">
        <f t="shared" si="18"/>
        <v>369</v>
      </c>
      <c r="G153" s="17">
        <f t="shared" si="18"/>
        <v>0</v>
      </c>
      <c r="H153" s="17">
        <f t="shared" si="18"/>
        <v>0</v>
      </c>
      <c r="I153" s="17">
        <f t="shared" si="18"/>
        <v>0</v>
      </c>
      <c r="J153" s="17">
        <f t="shared" si="18"/>
        <v>0</v>
      </c>
      <c r="K153" s="17">
        <f t="shared" si="18"/>
        <v>0</v>
      </c>
      <c r="L153" s="17">
        <f t="shared" si="18"/>
        <v>0</v>
      </c>
      <c r="M153" s="17">
        <f>SUM(C153:L153)</f>
        <v>1292</v>
      </c>
      <c r="N153" s="17"/>
      <c r="O153" s="5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>
      <c r="A154" s="29" t="s">
        <v>16</v>
      </c>
      <c r="B154" s="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 t="str">
        <f aca="true" t="shared" si="19" ref="N154:N159">IF(COUNT(C154:L154),AVERAGE(C154:L154)," ")</f>
        <v> </v>
      </c>
      <c r="O154" s="5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>
      <c r="A155" s="41" t="s">
        <v>109</v>
      </c>
      <c r="B155" s="36">
        <v>94.1</v>
      </c>
      <c r="C155" s="35">
        <v>95</v>
      </c>
      <c r="D155" s="17">
        <v>96</v>
      </c>
      <c r="E155" s="17">
        <v>97</v>
      </c>
      <c r="F155" s="17">
        <v>97</v>
      </c>
      <c r="G155" s="17"/>
      <c r="H155" s="17"/>
      <c r="I155" s="17"/>
      <c r="J155" s="17"/>
      <c r="K155" s="17"/>
      <c r="L155" s="17"/>
      <c r="M155" s="17">
        <f aca="true" t="shared" si="20" ref="M155:M160">SUM(C155:L155)</f>
        <v>385</v>
      </c>
      <c r="N155" s="17">
        <f t="shared" si="19"/>
        <v>96.25</v>
      </c>
      <c r="O155" s="5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>
      <c r="A156" s="41" t="s">
        <v>110</v>
      </c>
      <c r="B156" s="36">
        <v>92.7</v>
      </c>
      <c r="C156" s="35">
        <v>93</v>
      </c>
      <c r="D156" s="17">
        <v>93</v>
      </c>
      <c r="E156" s="17">
        <v>93</v>
      </c>
      <c r="F156" s="17">
        <v>93</v>
      </c>
      <c r="G156" s="17"/>
      <c r="H156" s="17"/>
      <c r="I156" s="17"/>
      <c r="J156" s="17"/>
      <c r="K156" s="17"/>
      <c r="L156" s="17"/>
      <c r="M156" s="17">
        <f t="shared" si="20"/>
        <v>372</v>
      </c>
      <c r="N156" s="17">
        <f t="shared" si="19"/>
        <v>93</v>
      </c>
      <c r="O156" s="5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>
      <c r="A157" s="41" t="s">
        <v>111</v>
      </c>
      <c r="B157" s="36">
        <v>91.6</v>
      </c>
      <c r="C157" s="35">
        <v>93</v>
      </c>
      <c r="D157" s="26">
        <v>91</v>
      </c>
      <c r="E157" s="26">
        <v>95</v>
      </c>
      <c r="F157" s="26">
        <v>98</v>
      </c>
      <c r="G157" s="26"/>
      <c r="H157" s="26"/>
      <c r="I157" s="26"/>
      <c r="J157" s="26"/>
      <c r="K157" s="26"/>
      <c r="L157" s="26"/>
      <c r="M157" s="17">
        <f t="shared" si="20"/>
        <v>377</v>
      </c>
      <c r="N157" s="17">
        <f t="shared" si="19"/>
        <v>94.25</v>
      </c>
      <c r="O157" s="5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>
      <c r="A158" s="41" t="s">
        <v>112</v>
      </c>
      <c r="B158" s="37">
        <v>90.2</v>
      </c>
      <c r="C158" s="35"/>
      <c r="D158" s="26"/>
      <c r="E158" s="26"/>
      <c r="F158" s="26"/>
      <c r="G158" s="26"/>
      <c r="H158" s="26"/>
      <c r="I158" s="26"/>
      <c r="J158" s="26"/>
      <c r="K158" s="26"/>
      <c r="L158" s="26"/>
      <c r="M158" s="17">
        <f t="shared" si="20"/>
        <v>0</v>
      </c>
      <c r="N158" s="17" t="str">
        <f t="shared" si="19"/>
        <v> </v>
      </c>
      <c r="O158" s="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>
      <c r="A159" s="41" t="s">
        <v>145</v>
      </c>
      <c r="B159" s="37">
        <v>96.6</v>
      </c>
      <c r="C159" s="35">
        <v>96</v>
      </c>
      <c r="D159" s="26">
        <v>98</v>
      </c>
      <c r="E159" s="26">
        <v>95</v>
      </c>
      <c r="F159" s="26">
        <v>95</v>
      </c>
      <c r="G159" s="26"/>
      <c r="H159" s="26"/>
      <c r="I159" s="26"/>
      <c r="J159" s="26"/>
      <c r="K159" s="26"/>
      <c r="L159" s="26"/>
      <c r="M159" s="17">
        <f t="shared" si="20"/>
        <v>384</v>
      </c>
      <c r="N159" s="17">
        <f t="shared" si="19"/>
        <v>96</v>
      </c>
      <c r="O159" s="5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2:28" ht="12.75" customHeight="1">
      <c r="B160" s="34">
        <f>SUM(B155:B159)</f>
        <v>465.19999999999993</v>
      </c>
      <c r="C160" s="87">
        <f>SUM(C155:C159)-6</f>
        <v>371</v>
      </c>
      <c r="D160" s="87">
        <f>SUM(D155:D159)-6</f>
        <v>372</v>
      </c>
      <c r="E160" s="87">
        <f>SUM(E155:E159)-6</f>
        <v>374</v>
      </c>
      <c r="F160" s="87">
        <f>SUM(F155:F159)-6</f>
        <v>377</v>
      </c>
      <c r="G160" s="17">
        <f aca="true" t="shared" si="21" ref="G160:L160">SUM(G155:G159)</f>
        <v>0</v>
      </c>
      <c r="H160" s="17">
        <f t="shared" si="21"/>
        <v>0</v>
      </c>
      <c r="I160" s="17">
        <f t="shared" si="21"/>
        <v>0</v>
      </c>
      <c r="J160" s="17">
        <f t="shared" si="21"/>
        <v>0</v>
      </c>
      <c r="K160" s="17">
        <f t="shared" si="21"/>
        <v>0</v>
      </c>
      <c r="L160" s="17">
        <f t="shared" si="21"/>
        <v>0</v>
      </c>
      <c r="M160" s="17">
        <f t="shared" si="20"/>
        <v>1494</v>
      </c>
      <c r="N160" s="17"/>
      <c r="O160" s="5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2:28" ht="12.75" customHeight="1">
      <c r="B161" s="34"/>
      <c r="C161" s="88" t="s">
        <v>151</v>
      </c>
      <c r="D161" s="87"/>
      <c r="E161" s="87"/>
      <c r="F161" s="87"/>
      <c r="G161" s="87"/>
      <c r="H161" s="87"/>
      <c r="I161" s="87"/>
      <c r="J161" s="87"/>
      <c r="K161" s="87"/>
      <c r="L161" s="17"/>
      <c r="M161" s="17"/>
      <c r="N161" s="17"/>
      <c r="O161" s="5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>
      <c r="A162" s="29" t="s">
        <v>31</v>
      </c>
      <c r="B162" s="19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 t="str">
        <f aca="true" t="shared" si="22" ref="N162:N167">IF(COUNT(C162:L162),AVERAGE(C162:L162)," ")</f>
        <v> </v>
      </c>
      <c r="O162" s="5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>
      <c r="A163" s="16" t="s">
        <v>113</v>
      </c>
      <c r="B163" s="18">
        <v>92.6</v>
      </c>
      <c r="C163" s="17">
        <v>90</v>
      </c>
      <c r="D163" s="17">
        <v>95</v>
      </c>
      <c r="E163" s="17">
        <v>89</v>
      </c>
      <c r="F163" s="17"/>
      <c r="G163" s="17"/>
      <c r="H163" s="17"/>
      <c r="I163" s="17"/>
      <c r="J163" s="17"/>
      <c r="K163" s="17"/>
      <c r="L163" s="17"/>
      <c r="M163" s="17">
        <f aca="true" t="shared" si="23" ref="M163:M168">SUM(C163:L163)</f>
        <v>274</v>
      </c>
      <c r="N163" s="17">
        <f t="shared" si="22"/>
        <v>91.33333333333333</v>
      </c>
      <c r="O163" s="5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>
      <c r="A164" s="16" t="s">
        <v>114</v>
      </c>
      <c r="B164" s="18">
        <v>92.2</v>
      </c>
      <c r="C164" s="17">
        <v>91</v>
      </c>
      <c r="D164" s="17">
        <v>93</v>
      </c>
      <c r="E164" s="17">
        <v>90</v>
      </c>
      <c r="F164" s="17">
        <v>93</v>
      </c>
      <c r="G164" s="17"/>
      <c r="H164" s="17"/>
      <c r="I164" s="17"/>
      <c r="J164" s="17"/>
      <c r="K164" s="17"/>
      <c r="L164" s="17"/>
      <c r="M164" s="17">
        <f t="shared" si="23"/>
        <v>367</v>
      </c>
      <c r="N164" s="17">
        <f t="shared" si="22"/>
        <v>91.75</v>
      </c>
      <c r="O164" s="5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>
      <c r="A165" s="16" t="s">
        <v>115</v>
      </c>
      <c r="B165" s="18">
        <v>91.6</v>
      </c>
      <c r="C165" s="17">
        <v>94</v>
      </c>
      <c r="D165" s="26">
        <v>92</v>
      </c>
      <c r="E165" s="26">
        <v>97</v>
      </c>
      <c r="F165" s="26">
        <v>96</v>
      </c>
      <c r="G165" s="26"/>
      <c r="H165" s="26"/>
      <c r="I165" s="26"/>
      <c r="J165" s="26"/>
      <c r="K165" s="26"/>
      <c r="L165" s="26"/>
      <c r="M165" s="17">
        <f t="shared" si="23"/>
        <v>379</v>
      </c>
      <c r="N165" s="17">
        <f t="shared" si="22"/>
        <v>94.75</v>
      </c>
      <c r="O165" s="5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>
      <c r="A166" s="16" t="s">
        <v>116</v>
      </c>
      <c r="B166" s="18">
        <v>91</v>
      </c>
      <c r="C166" s="17">
        <v>84</v>
      </c>
      <c r="D166" s="26">
        <v>92</v>
      </c>
      <c r="E166" s="26">
        <v>93</v>
      </c>
      <c r="F166" s="26">
        <v>92</v>
      </c>
      <c r="G166" s="26"/>
      <c r="H166" s="26"/>
      <c r="I166" s="26"/>
      <c r="J166" s="26"/>
      <c r="K166" s="26"/>
      <c r="L166" s="26"/>
      <c r="M166" s="17">
        <f t="shared" si="23"/>
        <v>361</v>
      </c>
      <c r="N166" s="17">
        <f t="shared" si="22"/>
        <v>90.25</v>
      </c>
      <c r="O166" s="5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>
      <c r="A167" s="16" t="s">
        <v>152</v>
      </c>
      <c r="B167" s="18">
        <v>79.5</v>
      </c>
      <c r="C167" s="17"/>
      <c r="D167" s="26"/>
      <c r="E167" s="26"/>
      <c r="F167" s="26">
        <v>89</v>
      </c>
      <c r="G167" s="26"/>
      <c r="H167" s="26"/>
      <c r="I167" s="26"/>
      <c r="J167" s="26"/>
      <c r="K167" s="26"/>
      <c r="L167" s="26"/>
      <c r="M167" s="17">
        <f t="shared" si="23"/>
        <v>89</v>
      </c>
      <c r="N167" s="17">
        <f t="shared" si="22"/>
        <v>89</v>
      </c>
      <c r="O167" s="5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>
      <c r="A168" s="23"/>
      <c r="B168" s="31">
        <f>SUM(B163:B167)</f>
        <v>446.9</v>
      </c>
      <c r="C168" s="17">
        <f>SUM(C163:C166)</f>
        <v>359</v>
      </c>
      <c r="D168" s="17">
        <f>SUM(D163:D166)</f>
        <v>372</v>
      </c>
      <c r="E168" s="17">
        <f>SUM(E163:E166)</f>
        <v>369</v>
      </c>
      <c r="F168" s="17">
        <f>SUM(F163:F167)</f>
        <v>370</v>
      </c>
      <c r="G168" s="17">
        <f aca="true" t="shared" si="24" ref="G168:L168">SUM(G163:G167)</f>
        <v>0</v>
      </c>
      <c r="H168" s="17">
        <f t="shared" si="24"/>
        <v>0</v>
      </c>
      <c r="I168" s="17">
        <f t="shared" si="24"/>
        <v>0</v>
      </c>
      <c r="J168" s="17">
        <f t="shared" si="24"/>
        <v>0</v>
      </c>
      <c r="K168" s="17">
        <f t="shared" si="24"/>
        <v>0</v>
      </c>
      <c r="L168" s="17">
        <f t="shared" si="24"/>
        <v>0</v>
      </c>
      <c r="M168" s="17">
        <f t="shared" si="23"/>
        <v>1470</v>
      </c>
      <c r="N168" s="17"/>
      <c r="O168" s="5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>
      <c r="A169" s="29" t="s">
        <v>15</v>
      </c>
      <c r="B169" s="19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 t="str">
        <f>IF(COUNT(C169:L169),AVERAGE(C169:L169)," ")</f>
        <v> </v>
      </c>
      <c r="O169" s="5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>
      <c r="A170" s="16" t="s">
        <v>117</v>
      </c>
      <c r="B170" s="36">
        <v>92.1</v>
      </c>
      <c r="C170" s="17">
        <v>89</v>
      </c>
      <c r="D170" s="17">
        <v>94</v>
      </c>
      <c r="E170" s="17">
        <v>89</v>
      </c>
      <c r="F170" s="17">
        <v>89</v>
      </c>
      <c r="G170" s="17"/>
      <c r="H170" s="17"/>
      <c r="I170" s="17"/>
      <c r="J170" s="17"/>
      <c r="K170" s="17"/>
      <c r="L170" s="17"/>
      <c r="M170" s="17">
        <f>SUM(C170:L170)</f>
        <v>361</v>
      </c>
      <c r="N170" s="17">
        <f>IF(COUNT(C170:L170),AVERAGE(C170:L170)," ")</f>
        <v>90.25</v>
      </c>
      <c r="O170" s="5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>
      <c r="A171" s="16" t="s">
        <v>118</v>
      </c>
      <c r="B171" s="18">
        <v>91.2</v>
      </c>
      <c r="C171" s="17">
        <v>84</v>
      </c>
      <c r="D171" s="17">
        <v>88</v>
      </c>
      <c r="E171" s="17">
        <v>89</v>
      </c>
      <c r="F171" s="17">
        <v>87</v>
      </c>
      <c r="G171" s="17"/>
      <c r="H171" s="17"/>
      <c r="I171" s="17"/>
      <c r="J171" s="17"/>
      <c r="K171" s="17"/>
      <c r="L171" s="17"/>
      <c r="M171" s="17">
        <f>SUM(C171:L171)</f>
        <v>348</v>
      </c>
      <c r="N171" s="17">
        <f>IF(COUNT(C171:L171),AVERAGE(C171:L171)," ")</f>
        <v>87</v>
      </c>
      <c r="O171" s="5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>
      <c r="A172" s="16" t="s">
        <v>119</v>
      </c>
      <c r="B172" s="18">
        <v>90.8</v>
      </c>
      <c r="C172" s="17">
        <v>89</v>
      </c>
      <c r="D172" s="26">
        <v>92</v>
      </c>
      <c r="E172" s="17">
        <v>84</v>
      </c>
      <c r="F172" s="17">
        <v>87</v>
      </c>
      <c r="G172" s="17"/>
      <c r="H172" s="17"/>
      <c r="I172" s="17"/>
      <c r="J172" s="17"/>
      <c r="K172" s="17"/>
      <c r="L172" s="17"/>
      <c r="M172" s="17">
        <f>SUM(C172:L172)</f>
        <v>352</v>
      </c>
      <c r="N172" s="17">
        <f>IF(COUNT(C172:L172),AVERAGE(C172:L172)," ")</f>
        <v>88</v>
      </c>
      <c r="O172" s="5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>
      <c r="A173" s="16" t="s">
        <v>120</v>
      </c>
      <c r="B173" s="18">
        <v>87.4</v>
      </c>
      <c r="C173" s="17">
        <v>90</v>
      </c>
      <c r="D173" s="26">
        <v>83</v>
      </c>
      <c r="E173" s="17">
        <v>90</v>
      </c>
      <c r="F173" s="17">
        <v>89</v>
      </c>
      <c r="G173" s="17"/>
      <c r="H173" s="17"/>
      <c r="I173" s="17"/>
      <c r="J173" s="17"/>
      <c r="K173" s="17"/>
      <c r="L173" s="17"/>
      <c r="M173" s="17">
        <f>SUM(C173:L173)</f>
        <v>352</v>
      </c>
      <c r="N173" s="17">
        <f>IF(COUNT(C173:L173),AVERAGE(C173:L173)," ")</f>
        <v>88</v>
      </c>
      <c r="O173" s="5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>
      <c r="A174" s="6"/>
      <c r="B174" s="18">
        <f aca="true" t="shared" si="25" ref="B174:L174">SUM(B170:B173)</f>
        <v>361.5</v>
      </c>
      <c r="C174" s="17">
        <f t="shared" si="25"/>
        <v>352</v>
      </c>
      <c r="D174" s="17">
        <f t="shared" si="25"/>
        <v>357</v>
      </c>
      <c r="E174" s="17">
        <f t="shared" si="25"/>
        <v>352</v>
      </c>
      <c r="F174" s="17">
        <f t="shared" si="25"/>
        <v>352</v>
      </c>
      <c r="G174" s="17">
        <f t="shared" si="25"/>
        <v>0</v>
      </c>
      <c r="H174" s="17">
        <f t="shared" si="25"/>
        <v>0</v>
      </c>
      <c r="I174" s="17">
        <f t="shared" si="25"/>
        <v>0</v>
      </c>
      <c r="J174" s="17">
        <f t="shared" si="25"/>
        <v>0</v>
      </c>
      <c r="K174" s="17">
        <f t="shared" si="25"/>
        <v>0</v>
      </c>
      <c r="L174" s="17">
        <f t="shared" si="25"/>
        <v>0</v>
      </c>
      <c r="M174" s="17">
        <f>SUM(C174:L174)</f>
        <v>1413</v>
      </c>
      <c r="N174" s="17"/>
      <c r="O174" s="5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>
      <c r="A175" s="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5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>
      <c r="A176" s="6"/>
      <c r="B176" s="17"/>
      <c r="C176" s="17"/>
      <c r="D176" s="22" t="s">
        <v>7</v>
      </c>
      <c r="E176" s="19" t="s">
        <v>8</v>
      </c>
      <c r="F176" s="19" t="s">
        <v>9</v>
      </c>
      <c r="G176" s="19" t="s">
        <v>10</v>
      </c>
      <c r="H176" s="19" t="s">
        <v>11</v>
      </c>
      <c r="I176" s="19" t="s">
        <v>12</v>
      </c>
      <c r="J176" s="17"/>
      <c r="K176" s="17"/>
      <c r="L176" s="17"/>
      <c r="M176" s="17"/>
      <c r="N176" s="17"/>
      <c r="O176" s="5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15" ht="12.75" customHeight="1">
      <c r="A177" s="15" t="str">
        <f>+A154</f>
        <v>St. Austell B</v>
      </c>
      <c r="B177" s="17"/>
      <c r="C177" s="17"/>
      <c r="D177" s="26">
        <f>+J141</f>
        <v>4</v>
      </c>
      <c r="E177" s="26">
        <v>4</v>
      </c>
      <c r="F177" s="26">
        <v>0</v>
      </c>
      <c r="G177" s="26">
        <v>0</v>
      </c>
      <c r="H177" s="26">
        <f>+E177*2+F177</f>
        <v>8</v>
      </c>
      <c r="I177" s="26">
        <f>+M160</f>
        <v>1494</v>
      </c>
      <c r="J177" s="17"/>
      <c r="K177" s="17"/>
      <c r="L177" s="17"/>
      <c r="M177" s="17"/>
      <c r="N177" s="17"/>
      <c r="O177" s="39"/>
    </row>
    <row r="178" spans="1:15" ht="12.75" customHeight="1">
      <c r="A178" s="15" t="str">
        <f>+A148</f>
        <v>Polperro</v>
      </c>
      <c r="B178" s="17"/>
      <c r="C178" s="17"/>
      <c r="D178" s="26">
        <f>+J141</f>
        <v>4</v>
      </c>
      <c r="E178" s="26">
        <v>3</v>
      </c>
      <c r="F178" s="26">
        <v>0</v>
      </c>
      <c r="G178" s="26">
        <v>1</v>
      </c>
      <c r="H178" s="26">
        <f>+E178*2+F178</f>
        <v>6</v>
      </c>
      <c r="I178" s="26">
        <f>+M153</f>
        <v>1292</v>
      </c>
      <c r="J178" s="17"/>
      <c r="K178" s="17"/>
      <c r="L178" s="17"/>
      <c r="M178" s="17"/>
      <c r="N178" s="17"/>
      <c r="O178" s="39"/>
    </row>
    <row r="179" spans="1:15" ht="12.75" customHeight="1">
      <c r="A179" s="15" t="str">
        <f>+A162</f>
        <v>City of Truro E</v>
      </c>
      <c r="B179" s="17"/>
      <c r="C179" s="17"/>
      <c r="D179" s="26">
        <f>+J141</f>
        <v>4</v>
      </c>
      <c r="E179" s="26">
        <v>1</v>
      </c>
      <c r="F179" s="26">
        <v>0</v>
      </c>
      <c r="G179" s="26">
        <v>3</v>
      </c>
      <c r="H179" s="26">
        <f>+E179*2+F179</f>
        <v>2</v>
      </c>
      <c r="I179" s="26">
        <f>+M168</f>
        <v>1470</v>
      </c>
      <c r="J179" s="17"/>
      <c r="K179" s="17"/>
      <c r="L179" s="17"/>
      <c r="M179" s="17"/>
      <c r="N179" s="17"/>
      <c r="O179" s="39"/>
    </row>
    <row r="180" spans="1:15" ht="12.75" customHeight="1">
      <c r="A180" s="15" t="str">
        <f>+A169</f>
        <v>Penzance &amp; St. Ives C</v>
      </c>
      <c r="B180" s="17"/>
      <c r="C180" s="17"/>
      <c r="D180" s="26">
        <f>+J141</f>
        <v>4</v>
      </c>
      <c r="E180" s="26">
        <v>0</v>
      </c>
      <c r="F180" s="26">
        <v>0</v>
      </c>
      <c r="G180" s="26">
        <v>4</v>
      </c>
      <c r="H180" s="26">
        <f>+E180*2+F180</f>
        <v>0</v>
      </c>
      <c r="I180" s="26">
        <f>+M174</f>
        <v>1413</v>
      </c>
      <c r="J180" s="17"/>
      <c r="K180" s="17"/>
      <c r="L180" s="17"/>
      <c r="M180" s="17"/>
      <c r="N180" s="17"/>
      <c r="O180" s="39"/>
    </row>
    <row r="181" spans="1:15" ht="12.75" customHeight="1">
      <c r="A181" s="39"/>
      <c r="B181" s="39"/>
      <c r="C181" s="39"/>
      <c r="D181" s="39"/>
      <c r="E181" s="39"/>
      <c r="F181" s="39"/>
      <c r="G181" s="52"/>
      <c r="H181" s="39"/>
      <c r="I181" s="39"/>
      <c r="J181" s="39"/>
      <c r="K181" s="39"/>
      <c r="L181" s="39"/>
      <c r="M181" s="39"/>
      <c r="N181" s="39"/>
      <c r="O181" s="39"/>
    </row>
    <row r="182" spans="1:15" ht="12.75" customHeight="1">
      <c r="A182" s="39"/>
      <c r="B182" s="39"/>
      <c r="C182" s="39"/>
      <c r="D182" s="39"/>
      <c r="E182" s="39"/>
      <c r="F182" s="52"/>
      <c r="G182" s="39"/>
      <c r="H182" s="39"/>
      <c r="I182" s="39"/>
      <c r="J182" s="54"/>
      <c r="K182" s="39"/>
      <c r="L182" s="39"/>
      <c r="M182" s="39"/>
      <c r="N182" s="39"/>
      <c r="O182" s="39"/>
    </row>
    <row r="183" spans="1:15" ht="12.75" customHeight="1">
      <c r="A183" s="8"/>
      <c r="B183" s="8"/>
      <c r="E183" s="48" t="s">
        <v>5</v>
      </c>
      <c r="O183" s="39"/>
    </row>
    <row r="184" spans="1:15" ht="12.75" customHeight="1">
      <c r="A184" s="8"/>
      <c r="B184" s="8"/>
      <c r="F184" s="48" t="s">
        <v>6</v>
      </c>
      <c r="O184" s="39"/>
    </row>
    <row r="185" spans="5:15" ht="12.75" customHeight="1">
      <c r="E185" s="1"/>
      <c r="G185" s="48" t="s">
        <v>4</v>
      </c>
      <c r="O185" s="39"/>
    </row>
    <row r="186" spans="7:15" ht="12.75" customHeight="1">
      <c r="G186" s="48" t="s">
        <v>40</v>
      </c>
      <c r="O186" s="39"/>
    </row>
    <row r="187" spans="1:15" ht="12.75" customHeight="1">
      <c r="A187" s="39"/>
      <c r="F187" s="48" t="s">
        <v>22</v>
      </c>
      <c r="J187" s="13">
        <v>5</v>
      </c>
      <c r="O187" s="39"/>
    </row>
    <row r="188" spans="4:15" ht="12.75" customHeight="1">
      <c r="D188" s="4"/>
      <c r="E188" s="4"/>
      <c r="F188" s="2"/>
      <c r="O188" s="39"/>
    </row>
    <row r="189" spans="1:15" ht="12.75" customHeight="1">
      <c r="A189" s="2"/>
      <c r="B189" s="32" t="str">
        <f>+A194</f>
        <v>Polperro</v>
      </c>
      <c r="C189" s="9"/>
      <c r="D189" s="4"/>
      <c r="E189" s="4"/>
      <c r="F189" s="13">
        <f>+G199</f>
        <v>370</v>
      </c>
      <c r="H189" s="48" t="s">
        <v>143</v>
      </c>
      <c r="J189" s="10" t="str">
        <f>+A208</f>
        <v>City of Truro E</v>
      </c>
      <c r="L189" s="5"/>
      <c r="M189" s="5"/>
      <c r="N189" s="13">
        <f>+G214</f>
        <v>372</v>
      </c>
      <c r="O189" s="39"/>
    </row>
    <row r="190" spans="1:15" ht="12.75" customHeight="1">
      <c r="A190" s="2"/>
      <c r="B190" s="2"/>
      <c r="C190" s="10"/>
      <c r="D190" s="4"/>
      <c r="E190" s="4"/>
      <c r="F190" s="2"/>
      <c r="H190" s="10"/>
      <c r="I190" s="2"/>
      <c r="J190" s="2"/>
      <c r="L190" s="2"/>
      <c r="M190" s="2"/>
      <c r="N190" s="2"/>
      <c r="O190" s="39"/>
    </row>
    <row r="191" spans="1:15" ht="12.75" customHeight="1">
      <c r="A191" s="6"/>
      <c r="B191" s="2" t="str">
        <f>+A200</f>
        <v>St. Austell B</v>
      </c>
      <c r="C191" s="11"/>
      <c r="D191" s="7"/>
      <c r="E191" s="7"/>
      <c r="F191" s="13">
        <f>+G206</f>
        <v>368</v>
      </c>
      <c r="H191" s="48" t="s">
        <v>141</v>
      </c>
      <c r="J191" s="2" t="str">
        <f>+A215</f>
        <v>Penzance &amp; St. Ives C</v>
      </c>
      <c r="L191" s="2"/>
      <c r="M191" s="2"/>
      <c r="N191" s="13">
        <f>+G220</f>
        <v>357</v>
      </c>
      <c r="O191" s="39"/>
    </row>
    <row r="192" spans="1:15" ht="12.75" customHeight="1">
      <c r="A192" s="6"/>
      <c r="B192" s="6"/>
      <c r="C192" s="11"/>
      <c r="D192" s="7"/>
      <c r="E192" s="7"/>
      <c r="F192" s="5"/>
      <c r="G192" s="5"/>
      <c r="H192" s="12"/>
      <c r="I192" s="5"/>
      <c r="J192" s="5"/>
      <c r="K192" s="5"/>
      <c r="L192" s="5"/>
      <c r="M192" s="5"/>
      <c r="N192" s="5"/>
      <c r="O192" s="39"/>
    </row>
    <row r="193" spans="1:15" ht="12.75" customHeight="1">
      <c r="A193" s="16"/>
      <c r="B193" s="4" t="s">
        <v>1</v>
      </c>
      <c r="C193" s="10" t="s">
        <v>3</v>
      </c>
      <c r="D193" s="7"/>
      <c r="E193" s="7"/>
      <c r="F193" s="5"/>
      <c r="G193" s="5"/>
      <c r="H193" s="12"/>
      <c r="I193" s="5"/>
      <c r="J193" s="5"/>
      <c r="K193" s="5"/>
      <c r="L193" s="5"/>
      <c r="M193" s="5"/>
      <c r="N193" s="5"/>
      <c r="O193" s="39"/>
    </row>
    <row r="194" spans="1:15" ht="12.75" customHeight="1">
      <c r="A194" s="29" t="s">
        <v>35</v>
      </c>
      <c r="B194" s="4" t="s">
        <v>0</v>
      </c>
      <c r="C194" s="7">
        <v>1</v>
      </c>
      <c r="D194" s="7">
        <v>2</v>
      </c>
      <c r="E194" s="7">
        <v>3</v>
      </c>
      <c r="F194" s="7">
        <v>4</v>
      </c>
      <c r="G194" s="7">
        <v>5</v>
      </c>
      <c r="H194" s="7">
        <v>6</v>
      </c>
      <c r="I194" s="7">
        <v>7</v>
      </c>
      <c r="J194" s="7">
        <v>8</v>
      </c>
      <c r="K194" s="7">
        <v>9</v>
      </c>
      <c r="L194" s="7">
        <v>10</v>
      </c>
      <c r="M194" s="14" t="s">
        <v>2</v>
      </c>
      <c r="N194" s="14" t="s">
        <v>0</v>
      </c>
      <c r="O194" s="39"/>
    </row>
    <row r="195" spans="1:15" ht="12.75" customHeight="1">
      <c r="A195" s="16" t="s">
        <v>105</v>
      </c>
      <c r="B195" s="18">
        <v>96</v>
      </c>
      <c r="C195" s="17">
        <v>93</v>
      </c>
      <c r="D195" s="17">
        <v>99</v>
      </c>
      <c r="E195" s="17">
        <v>99</v>
      </c>
      <c r="F195" s="17">
        <v>96</v>
      </c>
      <c r="G195" s="17">
        <v>96</v>
      </c>
      <c r="H195" s="17"/>
      <c r="I195" s="17"/>
      <c r="J195" s="17"/>
      <c r="K195" s="17"/>
      <c r="L195" s="17"/>
      <c r="M195" s="17">
        <f>SUM(C195:L195)</f>
        <v>483</v>
      </c>
      <c r="N195" s="17">
        <f>IF(COUNT(C195:L195),AVERAGE(C195:L195)," ")</f>
        <v>96.6</v>
      </c>
      <c r="O195" s="39"/>
    </row>
    <row r="196" spans="1:15" ht="12.75" customHeight="1">
      <c r="A196" s="16" t="s">
        <v>106</v>
      </c>
      <c r="B196" s="18">
        <v>92.3</v>
      </c>
      <c r="C196" s="17">
        <v>93</v>
      </c>
      <c r="D196" s="17">
        <v>93</v>
      </c>
      <c r="E196" s="17"/>
      <c r="F196" s="17">
        <v>94</v>
      </c>
      <c r="G196" s="17">
        <v>95</v>
      </c>
      <c r="H196" s="17"/>
      <c r="I196" s="17"/>
      <c r="J196" s="17"/>
      <c r="K196" s="17"/>
      <c r="L196" s="17"/>
      <c r="M196" s="17">
        <f>SUM(C196:L196)</f>
        <v>375</v>
      </c>
      <c r="N196" s="17">
        <f>IF(COUNT(C196:L196),AVERAGE(C196:L196)," ")</f>
        <v>93.75</v>
      </c>
      <c r="O196" s="39"/>
    </row>
    <row r="197" spans="1:15" ht="12.75" customHeight="1">
      <c r="A197" s="16" t="s">
        <v>107</v>
      </c>
      <c r="B197" s="18">
        <v>92.2</v>
      </c>
      <c r="C197" s="17">
        <v>94</v>
      </c>
      <c r="D197" s="26">
        <v>94</v>
      </c>
      <c r="E197" s="26">
        <v>89</v>
      </c>
      <c r="F197" s="26">
        <v>92</v>
      </c>
      <c r="G197" s="26">
        <v>94</v>
      </c>
      <c r="H197" s="26"/>
      <c r="I197" s="26"/>
      <c r="J197" s="26"/>
      <c r="K197" s="26"/>
      <c r="L197" s="26"/>
      <c r="M197" s="17">
        <f>SUM(C197:L197)</f>
        <v>463</v>
      </c>
      <c r="N197" s="17">
        <f>IF(COUNT(C197:L197),AVERAGE(C197:L197)," ")</f>
        <v>92.6</v>
      </c>
      <c r="O197" s="39"/>
    </row>
    <row r="198" spans="1:15" ht="12.75" customHeight="1">
      <c r="A198" s="16" t="s">
        <v>108</v>
      </c>
      <c r="B198" s="18">
        <v>88.1</v>
      </c>
      <c r="C198" s="17">
        <v>80</v>
      </c>
      <c r="D198" s="26">
        <v>89</v>
      </c>
      <c r="E198" s="26"/>
      <c r="F198" s="26">
        <v>87</v>
      </c>
      <c r="G198" s="26">
        <v>85</v>
      </c>
      <c r="H198" s="26"/>
      <c r="I198" s="26"/>
      <c r="J198" s="26"/>
      <c r="K198" s="26"/>
      <c r="L198" s="26"/>
      <c r="M198" s="17">
        <f>SUM(C198:L198)</f>
        <v>341</v>
      </c>
      <c r="N198" s="17">
        <f>IF(COUNT(C198:L198),AVERAGE(C198:L198)," ")</f>
        <v>85.25</v>
      </c>
      <c r="O198" s="39"/>
    </row>
    <row r="199" spans="1:15" ht="12.75" customHeight="1">
      <c r="A199" s="16"/>
      <c r="B199" s="17">
        <f aca="true" t="shared" si="26" ref="B199:L199">SUM(B195:B198)</f>
        <v>368.6</v>
      </c>
      <c r="C199" s="17">
        <f t="shared" si="26"/>
        <v>360</v>
      </c>
      <c r="D199" s="17">
        <f t="shared" si="26"/>
        <v>375</v>
      </c>
      <c r="E199" s="17">
        <f t="shared" si="26"/>
        <v>188</v>
      </c>
      <c r="F199" s="17">
        <f t="shared" si="26"/>
        <v>369</v>
      </c>
      <c r="G199" s="17">
        <f t="shared" si="26"/>
        <v>370</v>
      </c>
      <c r="H199" s="17">
        <f t="shared" si="26"/>
        <v>0</v>
      </c>
      <c r="I199" s="17">
        <f t="shared" si="26"/>
        <v>0</v>
      </c>
      <c r="J199" s="17">
        <f t="shared" si="26"/>
        <v>0</v>
      </c>
      <c r="K199" s="17">
        <f t="shared" si="26"/>
        <v>0</v>
      </c>
      <c r="L199" s="17">
        <f t="shared" si="26"/>
        <v>0</v>
      </c>
      <c r="M199" s="17">
        <f>SUM(C199:L199)</f>
        <v>1662</v>
      </c>
      <c r="N199" s="17"/>
      <c r="O199" s="39"/>
    </row>
    <row r="200" spans="1:15" ht="12.75" customHeight="1">
      <c r="A200" s="29" t="s">
        <v>16</v>
      </c>
      <c r="B200" s="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 t="str">
        <f aca="true" t="shared" si="27" ref="N200:N205">IF(COUNT(C200:L200),AVERAGE(C200:L200)," ")</f>
        <v> </v>
      </c>
      <c r="O200" s="39"/>
    </row>
    <row r="201" spans="1:15" ht="12.75" customHeight="1">
      <c r="A201" s="41" t="s">
        <v>109</v>
      </c>
      <c r="B201" s="36">
        <v>94.1</v>
      </c>
      <c r="C201" s="35">
        <v>95</v>
      </c>
      <c r="D201" s="17">
        <v>96</v>
      </c>
      <c r="E201" s="17">
        <v>97</v>
      </c>
      <c r="F201" s="17">
        <v>97</v>
      </c>
      <c r="G201" s="17">
        <v>94</v>
      </c>
      <c r="H201" s="17"/>
      <c r="I201" s="17"/>
      <c r="J201" s="17"/>
      <c r="K201" s="17"/>
      <c r="L201" s="17"/>
      <c r="M201" s="17">
        <f aca="true" t="shared" si="28" ref="M201:M206">SUM(C201:L201)</f>
        <v>479</v>
      </c>
      <c r="N201" s="17">
        <f t="shared" si="27"/>
        <v>95.8</v>
      </c>
      <c r="O201" s="39"/>
    </row>
    <row r="202" spans="1:15" ht="12.75" customHeight="1">
      <c r="A202" s="41" t="s">
        <v>110</v>
      </c>
      <c r="B202" s="36">
        <v>92.7</v>
      </c>
      <c r="C202" s="35">
        <v>93</v>
      </c>
      <c r="D202" s="17">
        <v>93</v>
      </c>
      <c r="E202" s="17">
        <v>93</v>
      </c>
      <c r="F202" s="17">
        <v>93</v>
      </c>
      <c r="G202" s="17">
        <v>91</v>
      </c>
      <c r="H202" s="17"/>
      <c r="I202" s="17"/>
      <c r="J202" s="17"/>
      <c r="K202" s="17"/>
      <c r="L202" s="17"/>
      <c r="M202" s="17">
        <f t="shared" si="28"/>
        <v>463</v>
      </c>
      <c r="N202" s="17">
        <f t="shared" si="27"/>
        <v>92.6</v>
      </c>
      <c r="O202" s="39"/>
    </row>
    <row r="203" spans="1:15" ht="12.75" customHeight="1">
      <c r="A203" s="41" t="s">
        <v>111</v>
      </c>
      <c r="B203" s="36">
        <v>91.6</v>
      </c>
      <c r="C203" s="35">
        <v>93</v>
      </c>
      <c r="D203" s="26">
        <v>91</v>
      </c>
      <c r="E203" s="26">
        <v>95</v>
      </c>
      <c r="F203" s="26">
        <v>98</v>
      </c>
      <c r="G203" s="26">
        <v>93</v>
      </c>
      <c r="H203" s="26"/>
      <c r="I203" s="26"/>
      <c r="J203" s="26"/>
      <c r="K203" s="26"/>
      <c r="L203" s="26"/>
      <c r="M203" s="17">
        <f t="shared" si="28"/>
        <v>470</v>
      </c>
      <c r="N203" s="17">
        <f t="shared" si="27"/>
        <v>94</v>
      </c>
      <c r="O203" s="39"/>
    </row>
    <row r="204" spans="1:15" ht="12.75" customHeight="1">
      <c r="A204" s="41" t="s">
        <v>112</v>
      </c>
      <c r="B204" s="37">
        <v>90.2</v>
      </c>
      <c r="C204" s="35"/>
      <c r="D204" s="26"/>
      <c r="E204" s="26"/>
      <c r="F204" s="26"/>
      <c r="G204" s="26"/>
      <c r="H204" s="26"/>
      <c r="I204" s="26"/>
      <c r="J204" s="26"/>
      <c r="K204" s="26"/>
      <c r="L204" s="26"/>
      <c r="M204" s="17">
        <f t="shared" si="28"/>
        <v>0</v>
      </c>
      <c r="N204" s="17" t="str">
        <f t="shared" si="27"/>
        <v> </v>
      </c>
      <c r="O204" s="39"/>
    </row>
    <row r="205" spans="1:15" ht="12.75" customHeight="1">
      <c r="A205" s="41" t="s">
        <v>145</v>
      </c>
      <c r="B205" s="37">
        <v>96.6</v>
      </c>
      <c r="C205" s="35">
        <v>96</v>
      </c>
      <c r="D205" s="26">
        <v>98</v>
      </c>
      <c r="E205" s="26">
        <v>95</v>
      </c>
      <c r="F205" s="26">
        <v>95</v>
      </c>
      <c r="G205" s="26">
        <v>96</v>
      </c>
      <c r="H205" s="26"/>
      <c r="I205" s="26"/>
      <c r="J205" s="26"/>
      <c r="K205" s="26"/>
      <c r="L205" s="26"/>
      <c r="M205" s="17">
        <f t="shared" si="28"/>
        <v>480</v>
      </c>
      <c r="N205" s="17">
        <f t="shared" si="27"/>
        <v>96</v>
      </c>
      <c r="O205" s="39"/>
    </row>
    <row r="206" spans="2:15" ht="12.75" customHeight="1">
      <c r="B206" s="34">
        <f>SUM(B201:B205)</f>
        <v>465.19999999999993</v>
      </c>
      <c r="C206" s="87">
        <f>SUM(C201:C205)-6</f>
        <v>371</v>
      </c>
      <c r="D206" s="87">
        <f>SUM(D201:D205)-6</f>
        <v>372</v>
      </c>
      <c r="E206" s="87">
        <f>SUM(E201:E205)-6</f>
        <v>374</v>
      </c>
      <c r="F206" s="87">
        <f>SUM(F201:F205)-6</f>
        <v>377</v>
      </c>
      <c r="G206" s="87">
        <f>SUM(G201:G205)-6</f>
        <v>368</v>
      </c>
      <c r="H206" s="17">
        <f>SUM(H201:H205)</f>
        <v>0</v>
      </c>
      <c r="I206" s="17">
        <f>SUM(I201:I205)</f>
        <v>0</v>
      </c>
      <c r="J206" s="17">
        <f>SUM(J201:J205)</f>
        <v>0</v>
      </c>
      <c r="K206" s="17">
        <f>SUM(K201:K205)</f>
        <v>0</v>
      </c>
      <c r="L206" s="17">
        <f>SUM(L201:L205)</f>
        <v>0</v>
      </c>
      <c r="M206" s="17">
        <f t="shared" si="28"/>
        <v>1862</v>
      </c>
      <c r="N206" s="17"/>
      <c r="O206" s="39"/>
    </row>
    <row r="207" spans="2:15" ht="12.75" customHeight="1">
      <c r="B207" s="34"/>
      <c r="C207" s="88" t="s">
        <v>151</v>
      </c>
      <c r="D207" s="87"/>
      <c r="E207" s="87"/>
      <c r="F207" s="87"/>
      <c r="G207" s="87"/>
      <c r="H207" s="87"/>
      <c r="I207" s="87"/>
      <c r="J207" s="87"/>
      <c r="K207" s="87"/>
      <c r="L207" s="17"/>
      <c r="M207" s="17"/>
      <c r="N207" s="17"/>
      <c r="O207" s="39"/>
    </row>
    <row r="208" spans="1:15" ht="12.75" customHeight="1">
      <c r="A208" s="29" t="s">
        <v>31</v>
      </c>
      <c r="B208" s="19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 t="str">
        <f aca="true" t="shared" si="29" ref="N208:N213">IF(COUNT(C208:L208),AVERAGE(C208:L208)," ")</f>
        <v> </v>
      </c>
      <c r="O208" s="39"/>
    </row>
    <row r="209" spans="1:15" ht="12.75" customHeight="1">
      <c r="A209" s="16" t="s">
        <v>113</v>
      </c>
      <c r="B209" s="18">
        <v>92.6</v>
      </c>
      <c r="C209" s="17">
        <v>90</v>
      </c>
      <c r="D209" s="17">
        <v>95</v>
      </c>
      <c r="E209" s="17">
        <v>89</v>
      </c>
      <c r="F209" s="17"/>
      <c r="G209" s="17">
        <v>95</v>
      </c>
      <c r="H209" s="17"/>
      <c r="I209" s="17"/>
      <c r="J209" s="17"/>
      <c r="K209" s="17"/>
      <c r="L209" s="17"/>
      <c r="M209" s="17">
        <f aca="true" t="shared" si="30" ref="M209:M214">SUM(C209:L209)</f>
        <v>369</v>
      </c>
      <c r="N209" s="17">
        <f t="shared" si="29"/>
        <v>92.25</v>
      </c>
      <c r="O209" s="39"/>
    </row>
    <row r="210" spans="1:15" ht="12.75" customHeight="1">
      <c r="A210" s="16" t="s">
        <v>114</v>
      </c>
      <c r="B210" s="18">
        <v>92.2</v>
      </c>
      <c r="C210" s="17">
        <v>91</v>
      </c>
      <c r="D210" s="17">
        <v>93</v>
      </c>
      <c r="E210" s="17">
        <v>90</v>
      </c>
      <c r="F210" s="17">
        <v>93</v>
      </c>
      <c r="G210" s="17">
        <v>90</v>
      </c>
      <c r="H210" s="17"/>
      <c r="I210" s="17"/>
      <c r="J210" s="17"/>
      <c r="K210" s="17"/>
      <c r="L210" s="17"/>
      <c r="M210" s="17">
        <f t="shared" si="30"/>
        <v>457</v>
      </c>
      <c r="N210" s="17">
        <f t="shared" si="29"/>
        <v>91.4</v>
      </c>
      <c r="O210" s="39"/>
    </row>
    <row r="211" spans="1:15" ht="12.75" customHeight="1">
      <c r="A211" s="16" t="s">
        <v>115</v>
      </c>
      <c r="B211" s="18">
        <v>91.6</v>
      </c>
      <c r="C211" s="17">
        <v>94</v>
      </c>
      <c r="D211" s="26">
        <v>92</v>
      </c>
      <c r="E211" s="26">
        <v>97</v>
      </c>
      <c r="F211" s="26">
        <v>96</v>
      </c>
      <c r="G211" s="26">
        <v>93</v>
      </c>
      <c r="H211" s="26"/>
      <c r="I211" s="26"/>
      <c r="J211" s="26"/>
      <c r="K211" s="26"/>
      <c r="L211" s="26"/>
      <c r="M211" s="17">
        <f t="shared" si="30"/>
        <v>472</v>
      </c>
      <c r="N211" s="17">
        <f t="shared" si="29"/>
        <v>94.4</v>
      </c>
      <c r="O211" s="39"/>
    </row>
    <row r="212" spans="1:15" ht="12.75" customHeight="1">
      <c r="A212" s="16" t="s">
        <v>116</v>
      </c>
      <c r="B212" s="18">
        <v>91</v>
      </c>
      <c r="C212" s="17">
        <v>84</v>
      </c>
      <c r="D212" s="26">
        <v>92</v>
      </c>
      <c r="E212" s="26">
        <v>93</v>
      </c>
      <c r="F212" s="26">
        <v>92</v>
      </c>
      <c r="G212" s="26">
        <v>94</v>
      </c>
      <c r="H212" s="26"/>
      <c r="I212" s="26"/>
      <c r="J212" s="26"/>
      <c r="K212" s="26"/>
      <c r="L212" s="26"/>
      <c r="M212" s="17">
        <f t="shared" si="30"/>
        <v>455</v>
      </c>
      <c r="N212" s="17">
        <f t="shared" si="29"/>
        <v>91</v>
      </c>
      <c r="O212" s="39"/>
    </row>
    <row r="213" spans="1:15" ht="12.75" customHeight="1">
      <c r="A213" s="16" t="s">
        <v>152</v>
      </c>
      <c r="B213" s="18">
        <v>79.5</v>
      </c>
      <c r="C213" s="17"/>
      <c r="D213" s="26"/>
      <c r="E213" s="26"/>
      <c r="F213" s="26">
        <v>89</v>
      </c>
      <c r="G213" s="26"/>
      <c r="H213" s="26"/>
      <c r="I213" s="26"/>
      <c r="J213" s="26"/>
      <c r="K213" s="26"/>
      <c r="L213" s="26"/>
      <c r="M213" s="17">
        <f t="shared" si="30"/>
        <v>89</v>
      </c>
      <c r="N213" s="17">
        <f t="shared" si="29"/>
        <v>89</v>
      </c>
      <c r="O213" s="39"/>
    </row>
    <row r="214" spans="1:15" ht="12.75" customHeight="1">
      <c r="A214" s="23"/>
      <c r="B214" s="31">
        <f>SUM(B209:B213)</f>
        <v>446.9</v>
      </c>
      <c r="C214" s="17">
        <f>SUM(C209:C212)</f>
        <v>359</v>
      </c>
      <c r="D214" s="17">
        <f>SUM(D209:D212)</f>
        <v>372</v>
      </c>
      <c r="E214" s="17">
        <f>SUM(E209:E212)</f>
        <v>369</v>
      </c>
      <c r="F214" s="17">
        <f aca="true" t="shared" si="31" ref="F214:L214">SUM(F209:F213)</f>
        <v>370</v>
      </c>
      <c r="G214" s="17">
        <f t="shared" si="31"/>
        <v>372</v>
      </c>
      <c r="H214" s="17">
        <f t="shared" si="31"/>
        <v>0</v>
      </c>
      <c r="I214" s="17">
        <f t="shared" si="31"/>
        <v>0</v>
      </c>
      <c r="J214" s="17">
        <f t="shared" si="31"/>
        <v>0</v>
      </c>
      <c r="K214" s="17">
        <f t="shared" si="31"/>
        <v>0</v>
      </c>
      <c r="L214" s="17">
        <f t="shared" si="31"/>
        <v>0</v>
      </c>
      <c r="M214" s="17">
        <f t="shared" si="30"/>
        <v>1842</v>
      </c>
      <c r="N214" s="17"/>
      <c r="O214" s="39"/>
    </row>
    <row r="215" spans="1:15" ht="12.75" customHeight="1">
      <c r="A215" s="29" t="s">
        <v>15</v>
      </c>
      <c r="B215" s="19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 t="str">
        <f>IF(COUNT(C215:L215),AVERAGE(C215:L215)," ")</f>
        <v> </v>
      </c>
      <c r="O215" s="39"/>
    </row>
    <row r="216" spans="1:15" ht="12.75" customHeight="1">
      <c r="A216" s="16" t="s">
        <v>117</v>
      </c>
      <c r="B216" s="36">
        <v>92.1</v>
      </c>
      <c r="C216" s="17">
        <v>89</v>
      </c>
      <c r="D216" s="17">
        <v>94</v>
      </c>
      <c r="E216" s="17">
        <v>89</v>
      </c>
      <c r="F216" s="17">
        <v>89</v>
      </c>
      <c r="G216" s="17">
        <v>95</v>
      </c>
      <c r="H216" s="17"/>
      <c r="I216" s="17"/>
      <c r="J216" s="17"/>
      <c r="K216" s="17"/>
      <c r="L216" s="17"/>
      <c r="M216" s="17">
        <f>SUM(C216:L216)</f>
        <v>456</v>
      </c>
      <c r="N216" s="17">
        <f>IF(COUNT(C216:L216),AVERAGE(C216:L216)," ")</f>
        <v>91.2</v>
      </c>
      <c r="O216" s="39"/>
    </row>
    <row r="217" spans="1:15" ht="12.75" customHeight="1">
      <c r="A217" s="16" t="s">
        <v>118</v>
      </c>
      <c r="B217" s="18">
        <v>91.2</v>
      </c>
      <c r="C217" s="17">
        <v>84</v>
      </c>
      <c r="D217" s="17">
        <v>88</v>
      </c>
      <c r="E217" s="17">
        <v>89</v>
      </c>
      <c r="F217" s="17">
        <v>87</v>
      </c>
      <c r="G217" s="17">
        <v>90</v>
      </c>
      <c r="H217" s="17"/>
      <c r="I217" s="17"/>
      <c r="J217" s="17"/>
      <c r="K217" s="17"/>
      <c r="L217" s="17"/>
      <c r="M217" s="17">
        <f>SUM(C217:L217)</f>
        <v>438</v>
      </c>
      <c r="N217" s="17">
        <f>IF(COUNT(C217:L217),AVERAGE(C217:L217)," ")</f>
        <v>87.6</v>
      </c>
      <c r="O217" s="39"/>
    </row>
    <row r="218" spans="1:15" ht="12.75" customHeight="1">
      <c r="A218" s="16" t="s">
        <v>119</v>
      </c>
      <c r="B218" s="18">
        <v>90.8</v>
      </c>
      <c r="C218" s="17">
        <v>89</v>
      </c>
      <c r="D218" s="26">
        <v>92</v>
      </c>
      <c r="E218" s="17">
        <v>84</v>
      </c>
      <c r="F218" s="17">
        <v>87</v>
      </c>
      <c r="G218" s="17">
        <v>85</v>
      </c>
      <c r="H218" s="17"/>
      <c r="I218" s="17"/>
      <c r="J218" s="17"/>
      <c r="K218" s="17"/>
      <c r="L218" s="17"/>
      <c r="M218" s="17">
        <f>SUM(C218:L218)</f>
        <v>437</v>
      </c>
      <c r="N218" s="17">
        <f>IF(COUNT(C218:L218),AVERAGE(C218:L218)," ")</f>
        <v>87.4</v>
      </c>
      <c r="O218" s="39"/>
    </row>
    <row r="219" spans="1:15" ht="12.75" customHeight="1">
      <c r="A219" s="16" t="s">
        <v>120</v>
      </c>
      <c r="B219" s="18">
        <v>87.4</v>
      </c>
      <c r="C219" s="17">
        <v>90</v>
      </c>
      <c r="D219" s="26">
        <v>83</v>
      </c>
      <c r="E219" s="17">
        <v>90</v>
      </c>
      <c r="F219" s="17">
        <v>89</v>
      </c>
      <c r="G219" s="17">
        <v>87</v>
      </c>
      <c r="H219" s="17"/>
      <c r="I219" s="17"/>
      <c r="J219" s="17"/>
      <c r="K219" s="17"/>
      <c r="L219" s="17"/>
      <c r="M219" s="17">
        <f>SUM(C219:L219)</f>
        <v>439</v>
      </c>
      <c r="N219" s="17">
        <f>IF(COUNT(C219:L219),AVERAGE(C219:L219)," ")</f>
        <v>87.8</v>
      </c>
      <c r="O219" s="39"/>
    </row>
    <row r="220" spans="1:15" ht="12.75" customHeight="1">
      <c r="A220" s="6"/>
      <c r="B220" s="18">
        <f aca="true" t="shared" si="32" ref="B220:L220">SUM(B216:B219)</f>
        <v>361.5</v>
      </c>
      <c r="C220" s="17">
        <f t="shared" si="32"/>
        <v>352</v>
      </c>
      <c r="D220" s="17">
        <f t="shared" si="32"/>
        <v>357</v>
      </c>
      <c r="E220" s="17">
        <f t="shared" si="32"/>
        <v>352</v>
      </c>
      <c r="F220" s="17">
        <f t="shared" si="32"/>
        <v>352</v>
      </c>
      <c r="G220" s="17">
        <f t="shared" si="32"/>
        <v>357</v>
      </c>
      <c r="H220" s="17">
        <f t="shared" si="32"/>
        <v>0</v>
      </c>
      <c r="I220" s="17">
        <f t="shared" si="32"/>
        <v>0</v>
      </c>
      <c r="J220" s="17">
        <f t="shared" si="32"/>
        <v>0</v>
      </c>
      <c r="K220" s="17">
        <f t="shared" si="32"/>
        <v>0</v>
      </c>
      <c r="L220" s="17">
        <f t="shared" si="32"/>
        <v>0</v>
      </c>
      <c r="M220" s="17">
        <f>SUM(C220:L220)</f>
        <v>1770</v>
      </c>
      <c r="N220" s="17"/>
      <c r="O220" s="39"/>
    </row>
    <row r="221" spans="1:15" ht="12.75" customHeight="1">
      <c r="A221" s="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39"/>
    </row>
    <row r="222" spans="1:15" ht="12.75" customHeight="1">
      <c r="A222" s="6"/>
      <c r="B222" s="17"/>
      <c r="C222" s="17"/>
      <c r="D222" s="22" t="s">
        <v>7</v>
      </c>
      <c r="E222" s="19" t="s">
        <v>8</v>
      </c>
      <c r="F222" s="19" t="s">
        <v>9</v>
      </c>
      <c r="G222" s="19" t="s">
        <v>10</v>
      </c>
      <c r="H222" s="19" t="s">
        <v>11</v>
      </c>
      <c r="I222" s="19" t="s">
        <v>12</v>
      </c>
      <c r="J222" s="17"/>
      <c r="K222" s="17"/>
      <c r="L222" s="17"/>
      <c r="M222" s="17"/>
      <c r="N222" s="17"/>
      <c r="O222" s="39"/>
    </row>
    <row r="223" spans="1:15" ht="12.75" customHeight="1">
      <c r="A223" s="15" t="str">
        <f>+A200</f>
        <v>St. Austell B</v>
      </c>
      <c r="B223" s="17"/>
      <c r="C223" s="17"/>
      <c r="D223" s="26">
        <f>+J187</f>
        <v>5</v>
      </c>
      <c r="E223" s="26">
        <v>5</v>
      </c>
      <c r="F223" s="26">
        <v>0</v>
      </c>
      <c r="G223" s="26">
        <v>0</v>
      </c>
      <c r="H223" s="26">
        <f>+E223*2+F223</f>
        <v>10</v>
      </c>
      <c r="I223" s="26">
        <f>+M206</f>
        <v>1862</v>
      </c>
      <c r="J223" s="17"/>
      <c r="K223" s="17"/>
      <c r="L223" s="17"/>
      <c r="M223" s="17"/>
      <c r="N223" s="17"/>
      <c r="O223" s="39"/>
    </row>
    <row r="224" spans="1:15" ht="12.75" customHeight="1">
      <c r="A224" s="15" t="str">
        <f>+A194</f>
        <v>Polperro</v>
      </c>
      <c r="B224" s="17"/>
      <c r="C224" s="17"/>
      <c r="D224" s="26">
        <f>+J187</f>
        <v>5</v>
      </c>
      <c r="E224" s="26">
        <v>3</v>
      </c>
      <c r="F224" s="26">
        <v>0</v>
      </c>
      <c r="G224" s="26">
        <v>2</v>
      </c>
      <c r="H224" s="26">
        <f>+E224*2+F224</f>
        <v>6</v>
      </c>
      <c r="I224" s="26">
        <f>+M199</f>
        <v>1662</v>
      </c>
      <c r="J224" s="17"/>
      <c r="K224" s="17"/>
      <c r="L224" s="17"/>
      <c r="M224" s="17"/>
      <c r="N224" s="17"/>
      <c r="O224" s="39"/>
    </row>
    <row r="225" spans="1:15" ht="12.75" customHeight="1">
      <c r="A225" s="15" t="str">
        <f>+A208</f>
        <v>City of Truro E</v>
      </c>
      <c r="B225" s="17"/>
      <c r="C225" s="17"/>
      <c r="D225" s="26">
        <f>+J187</f>
        <v>5</v>
      </c>
      <c r="E225" s="26">
        <v>2</v>
      </c>
      <c r="F225" s="26">
        <v>0</v>
      </c>
      <c r="G225" s="26">
        <v>3</v>
      </c>
      <c r="H225" s="26">
        <f>+E225*2+F225</f>
        <v>4</v>
      </c>
      <c r="I225" s="26">
        <f>+M214</f>
        <v>1842</v>
      </c>
      <c r="J225" s="17"/>
      <c r="K225" s="17"/>
      <c r="L225" s="17"/>
      <c r="M225" s="17"/>
      <c r="N225" s="17"/>
      <c r="O225" s="39"/>
    </row>
    <row r="226" spans="1:15" ht="12.75" customHeight="1">
      <c r="A226" s="15" t="str">
        <f>+A215</f>
        <v>Penzance &amp; St. Ives C</v>
      </c>
      <c r="B226" s="17"/>
      <c r="C226" s="17"/>
      <c r="D226" s="26">
        <f>+J187</f>
        <v>5</v>
      </c>
      <c r="E226" s="26">
        <v>0</v>
      </c>
      <c r="F226" s="26">
        <v>0</v>
      </c>
      <c r="G226" s="26">
        <v>5</v>
      </c>
      <c r="H226" s="26">
        <f>+E226*2+F226</f>
        <v>0</v>
      </c>
      <c r="I226" s="26">
        <f>+M220</f>
        <v>1770</v>
      </c>
      <c r="J226" s="17"/>
      <c r="K226" s="17"/>
      <c r="L226" s="17"/>
      <c r="M226" s="17"/>
      <c r="N226" s="17"/>
      <c r="O226" s="39"/>
    </row>
    <row r="227" spans="1:15" ht="12.75" customHeight="1">
      <c r="A227" s="50"/>
      <c r="B227" s="76"/>
      <c r="C227" s="56"/>
      <c r="D227" s="55"/>
      <c r="E227" s="55"/>
      <c r="F227" s="54"/>
      <c r="G227" s="39"/>
      <c r="H227" s="52"/>
      <c r="I227" s="39"/>
      <c r="J227" s="50"/>
      <c r="K227" s="60"/>
      <c r="L227" s="61"/>
      <c r="M227" s="61"/>
      <c r="N227" s="54"/>
      <c r="O227" s="39"/>
    </row>
    <row r="228" spans="1:15" ht="12.7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50"/>
      <c r="K228" s="39"/>
      <c r="L228" s="50"/>
      <c r="M228" s="50"/>
      <c r="N228" s="50"/>
      <c r="O228" s="39"/>
    </row>
    <row r="229" spans="1:15" ht="12.75" customHeight="1">
      <c r="A229" s="8"/>
      <c r="B229" s="8"/>
      <c r="E229" s="48" t="s">
        <v>5</v>
      </c>
      <c r="O229" s="39"/>
    </row>
    <row r="230" spans="1:15" ht="12.75" customHeight="1">
      <c r="A230" s="8"/>
      <c r="B230" s="8"/>
      <c r="F230" s="48" t="s">
        <v>6</v>
      </c>
      <c r="O230" s="39"/>
    </row>
    <row r="231" spans="5:15" ht="12.75" customHeight="1">
      <c r="E231" s="1"/>
      <c r="G231" s="48" t="s">
        <v>4</v>
      </c>
      <c r="O231" s="39"/>
    </row>
    <row r="232" spans="7:15" ht="12.75" customHeight="1">
      <c r="G232" s="48" t="s">
        <v>40</v>
      </c>
      <c r="O232" s="39"/>
    </row>
    <row r="233" spans="1:15" ht="12.75" customHeight="1">
      <c r="A233" s="39"/>
      <c r="F233" s="48" t="s">
        <v>22</v>
      </c>
      <c r="J233" s="13">
        <v>6</v>
      </c>
      <c r="O233" s="39"/>
    </row>
    <row r="234" spans="4:15" ht="12.75" customHeight="1">
      <c r="D234" s="4"/>
      <c r="E234" s="4"/>
      <c r="F234" s="2"/>
      <c r="O234" s="39"/>
    </row>
    <row r="235" spans="1:15" ht="12.75" customHeight="1">
      <c r="A235" s="2"/>
      <c r="B235" s="32" t="str">
        <f>+A240</f>
        <v>Polperro</v>
      </c>
      <c r="C235" s="9"/>
      <c r="D235" s="4"/>
      <c r="E235" s="4"/>
      <c r="F235" s="13">
        <f>+H245</f>
        <v>378</v>
      </c>
      <c r="H235" s="48" t="s">
        <v>141</v>
      </c>
      <c r="J235" s="2" t="str">
        <f>+A246</f>
        <v>St. Austell B</v>
      </c>
      <c r="K235" s="11"/>
      <c r="L235" s="7"/>
      <c r="M235" s="7"/>
      <c r="N235" s="13">
        <f>+H252</f>
        <v>364</v>
      </c>
      <c r="O235" s="39"/>
    </row>
    <row r="236" spans="1:15" ht="12.75" customHeight="1">
      <c r="A236" s="2"/>
      <c r="B236" s="2"/>
      <c r="C236" s="10"/>
      <c r="D236" s="4"/>
      <c r="E236" s="4"/>
      <c r="F236" s="2"/>
      <c r="H236" s="10"/>
      <c r="I236" s="2"/>
      <c r="J236" s="2"/>
      <c r="L236" s="2"/>
      <c r="M236" s="2"/>
      <c r="N236" s="2"/>
      <c r="O236" s="39"/>
    </row>
    <row r="237" spans="1:15" ht="12.75" customHeight="1">
      <c r="A237" s="6"/>
      <c r="B237" s="10" t="str">
        <f>+A254</f>
        <v>City of Truro E</v>
      </c>
      <c r="D237" s="5"/>
      <c r="E237" s="5"/>
      <c r="F237" s="13">
        <f>+H260</f>
        <v>365</v>
      </c>
      <c r="H237" s="48" t="s">
        <v>141</v>
      </c>
      <c r="J237" s="2" t="str">
        <f>+A261</f>
        <v>Penzance &amp; St. Ives C</v>
      </c>
      <c r="L237" s="2"/>
      <c r="M237" s="2"/>
      <c r="N237" s="13">
        <f>+H266</f>
        <v>350</v>
      </c>
      <c r="O237" s="39"/>
    </row>
    <row r="238" spans="1:15" ht="12.75" customHeight="1">
      <c r="A238" s="6"/>
      <c r="B238" s="6"/>
      <c r="C238" s="11"/>
      <c r="D238" s="7"/>
      <c r="E238" s="7"/>
      <c r="F238" s="5"/>
      <c r="G238" s="5"/>
      <c r="H238" s="12"/>
      <c r="I238" s="5"/>
      <c r="J238" s="5"/>
      <c r="K238" s="5"/>
      <c r="L238" s="5"/>
      <c r="M238" s="5"/>
      <c r="N238" s="5"/>
      <c r="O238" s="39"/>
    </row>
    <row r="239" spans="1:15" ht="12.75" customHeight="1">
      <c r="A239" s="16"/>
      <c r="B239" s="4" t="s">
        <v>1</v>
      </c>
      <c r="C239" s="10" t="s">
        <v>3</v>
      </c>
      <c r="D239" s="7"/>
      <c r="E239" s="7"/>
      <c r="F239" s="5"/>
      <c r="G239" s="5"/>
      <c r="H239" s="12"/>
      <c r="I239" s="5"/>
      <c r="J239" s="5"/>
      <c r="K239" s="5"/>
      <c r="L239" s="5"/>
      <c r="M239" s="5"/>
      <c r="N239" s="5"/>
      <c r="O239" s="39"/>
    </row>
    <row r="240" spans="1:15" ht="12.75" customHeight="1">
      <c r="A240" s="29" t="s">
        <v>35</v>
      </c>
      <c r="B240" s="4" t="s">
        <v>0</v>
      </c>
      <c r="C240" s="7">
        <v>1</v>
      </c>
      <c r="D240" s="7">
        <v>2</v>
      </c>
      <c r="E240" s="7">
        <v>3</v>
      </c>
      <c r="F240" s="7">
        <v>4</v>
      </c>
      <c r="G240" s="7">
        <v>5</v>
      </c>
      <c r="H240" s="7">
        <v>6</v>
      </c>
      <c r="I240" s="7">
        <v>7</v>
      </c>
      <c r="J240" s="7">
        <v>8</v>
      </c>
      <c r="K240" s="7">
        <v>9</v>
      </c>
      <c r="L240" s="7">
        <v>10</v>
      </c>
      <c r="M240" s="14" t="s">
        <v>2</v>
      </c>
      <c r="N240" s="14" t="s">
        <v>0</v>
      </c>
      <c r="O240" s="39"/>
    </row>
    <row r="241" spans="1:15" ht="12.75" customHeight="1">
      <c r="A241" s="16" t="s">
        <v>105</v>
      </c>
      <c r="B241" s="18">
        <v>96</v>
      </c>
      <c r="C241" s="17">
        <v>93</v>
      </c>
      <c r="D241" s="17">
        <v>99</v>
      </c>
      <c r="E241" s="17">
        <v>99</v>
      </c>
      <c r="F241" s="17">
        <v>96</v>
      </c>
      <c r="G241" s="17">
        <v>96</v>
      </c>
      <c r="H241" s="17">
        <v>99</v>
      </c>
      <c r="I241" s="17"/>
      <c r="J241" s="17"/>
      <c r="K241" s="17"/>
      <c r="L241" s="17"/>
      <c r="M241" s="17">
        <f>SUM(C241:L241)</f>
        <v>582</v>
      </c>
      <c r="N241" s="17">
        <f>IF(COUNT(C241:L241),AVERAGE(C241:L241)," ")</f>
        <v>97</v>
      </c>
      <c r="O241" s="39"/>
    </row>
    <row r="242" spans="1:15" ht="12.75" customHeight="1">
      <c r="A242" s="16" t="s">
        <v>106</v>
      </c>
      <c r="B242" s="18">
        <v>92.3</v>
      </c>
      <c r="C242" s="17">
        <v>93</v>
      </c>
      <c r="D242" s="17">
        <v>93</v>
      </c>
      <c r="E242" s="17"/>
      <c r="F242" s="17">
        <v>94</v>
      </c>
      <c r="G242" s="17">
        <v>95</v>
      </c>
      <c r="H242" s="17">
        <v>92</v>
      </c>
      <c r="I242" s="17"/>
      <c r="J242" s="17"/>
      <c r="K242" s="17"/>
      <c r="L242" s="17"/>
      <c r="M242" s="17">
        <f>SUM(C242:L242)</f>
        <v>467</v>
      </c>
      <c r="N242" s="17">
        <f>IF(COUNT(C242:L242),AVERAGE(C242:L242)," ")</f>
        <v>93.4</v>
      </c>
      <c r="O242" s="39"/>
    </row>
    <row r="243" spans="1:15" ht="12.75" customHeight="1">
      <c r="A243" s="16" t="s">
        <v>107</v>
      </c>
      <c r="B243" s="18">
        <v>92.2</v>
      </c>
      <c r="C243" s="17">
        <v>94</v>
      </c>
      <c r="D243" s="26">
        <v>94</v>
      </c>
      <c r="E243" s="26">
        <v>89</v>
      </c>
      <c r="F243" s="26">
        <v>92</v>
      </c>
      <c r="G243" s="26">
        <v>94</v>
      </c>
      <c r="H243" s="26">
        <v>94</v>
      </c>
      <c r="I243" s="26"/>
      <c r="J243" s="26"/>
      <c r="K243" s="26"/>
      <c r="L243" s="26"/>
      <c r="M243" s="17">
        <f>SUM(C243:L243)</f>
        <v>557</v>
      </c>
      <c r="N243" s="17">
        <f>IF(COUNT(C243:L243),AVERAGE(C243:L243)," ")</f>
        <v>92.83333333333333</v>
      </c>
      <c r="O243" s="39"/>
    </row>
    <row r="244" spans="1:15" ht="12.75" customHeight="1">
      <c r="A244" s="16" t="s">
        <v>108</v>
      </c>
      <c r="B244" s="18">
        <v>88.1</v>
      </c>
      <c r="C244" s="17">
        <v>80</v>
      </c>
      <c r="D244" s="26">
        <v>89</v>
      </c>
      <c r="E244" s="26"/>
      <c r="F244" s="26">
        <v>87</v>
      </c>
      <c r="G244" s="26">
        <v>85</v>
      </c>
      <c r="H244" s="26">
        <v>93</v>
      </c>
      <c r="I244" s="26"/>
      <c r="J244" s="26"/>
      <c r="K244" s="26"/>
      <c r="L244" s="26"/>
      <c r="M244" s="17">
        <f>SUM(C244:L244)</f>
        <v>434</v>
      </c>
      <c r="N244" s="17">
        <f>IF(COUNT(C244:L244),AVERAGE(C244:L244)," ")</f>
        <v>86.8</v>
      </c>
      <c r="O244" s="39"/>
    </row>
    <row r="245" spans="1:15" ht="12.75" customHeight="1">
      <c r="A245" s="16"/>
      <c r="B245" s="17">
        <f aca="true" t="shared" si="33" ref="B245:L245">SUM(B241:B244)</f>
        <v>368.6</v>
      </c>
      <c r="C245" s="17">
        <f t="shared" si="33"/>
        <v>360</v>
      </c>
      <c r="D245" s="17">
        <f t="shared" si="33"/>
        <v>375</v>
      </c>
      <c r="E245" s="17">
        <f t="shared" si="33"/>
        <v>188</v>
      </c>
      <c r="F245" s="17">
        <f t="shared" si="33"/>
        <v>369</v>
      </c>
      <c r="G245" s="17">
        <f t="shared" si="33"/>
        <v>370</v>
      </c>
      <c r="H245" s="17">
        <f t="shared" si="33"/>
        <v>378</v>
      </c>
      <c r="I245" s="17">
        <f t="shared" si="33"/>
        <v>0</v>
      </c>
      <c r="J245" s="17">
        <f t="shared" si="33"/>
        <v>0</v>
      </c>
      <c r="K245" s="17">
        <f t="shared" si="33"/>
        <v>0</v>
      </c>
      <c r="L245" s="17">
        <f t="shared" si="33"/>
        <v>0</v>
      </c>
      <c r="M245" s="17">
        <f>SUM(C245:L245)</f>
        <v>2040</v>
      </c>
      <c r="N245" s="17"/>
      <c r="O245" s="39"/>
    </row>
    <row r="246" spans="1:15" ht="12.75" customHeight="1">
      <c r="A246" s="29" t="s">
        <v>16</v>
      </c>
      <c r="B246" s="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 t="str">
        <f aca="true" t="shared" si="34" ref="N246:N251">IF(COUNT(C246:L246),AVERAGE(C246:L246)," ")</f>
        <v> </v>
      </c>
      <c r="O246" s="39"/>
    </row>
    <row r="247" spans="1:15" ht="12.75" customHeight="1">
      <c r="A247" s="41" t="s">
        <v>109</v>
      </c>
      <c r="B247" s="36">
        <v>94.1</v>
      </c>
      <c r="C247" s="35">
        <v>95</v>
      </c>
      <c r="D247" s="17">
        <v>96</v>
      </c>
      <c r="E247" s="17">
        <v>97</v>
      </c>
      <c r="F247" s="17">
        <v>97</v>
      </c>
      <c r="G247" s="17">
        <v>94</v>
      </c>
      <c r="H247" s="17">
        <v>93</v>
      </c>
      <c r="I247" s="17"/>
      <c r="J247" s="17"/>
      <c r="K247" s="17"/>
      <c r="L247" s="17"/>
      <c r="M247" s="17">
        <f aca="true" t="shared" si="35" ref="M247:M252">SUM(C247:L247)</f>
        <v>572</v>
      </c>
      <c r="N247" s="17">
        <f t="shared" si="34"/>
        <v>95.33333333333333</v>
      </c>
      <c r="O247" s="39"/>
    </row>
    <row r="248" spans="1:15" ht="12.75" customHeight="1">
      <c r="A248" s="41" t="s">
        <v>110</v>
      </c>
      <c r="B248" s="36">
        <v>92.7</v>
      </c>
      <c r="C248" s="35">
        <v>93</v>
      </c>
      <c r="D248" s="17">
        <v>93</v>
      </c>
      <c r="E248" s="17">
        <v>93</v>
      </c>
      <c r="F248" s="17">
        <v>93</v>
      </c>
      <c r="G248" s="17">
        <v>91</v>
      </c>
      <c r="H248" s="17">
        <v>89</v>
      </c>
      <c r="I248" s="17"/>
      <c r="J248" s="17"/>
      <c r="K248" s="17"/>
      <c r="L248" s="17"/>
      <c r="M248" s="17">
        <f t="shared" si="35"/>
        <v>552</v>
      </c>
      <c r="N248" s="17">
        <f t="shared" si="34"/>
        <v>92</v>
      </c>
      <c r="O248" s="39"/>
    </row>
    <row r="249" spans="1:15" ht="12.75" customHeight="1">
      <c r="A249" s="41" t="s">
        <v>111</v>
      </c>
      <c r="B249" s="36">
        <v>91.6</v>
      </c>
      <c r="C249" s="35">
        <v>93</v>
      </c>
      <c r="D249" s="26">
        <v>91</v>
      </c>
      <c r="E249" s="26">
        <v>95</v>
      </c>
      <c r="F249" s="26">
        <v>98</v>
      </c>
      <c r="G249" s="26">
        <v>93</v>
      </c>
      <c r="H249" s="26">
        <v>91</v>
      </c>
      <c r="I249" s="26"/>
      <c r="J249" s="26"/>
      <c r="K249" s="26"/>
      <c r="L249" s="26"/>
      <c r="M249" s="17">
        <f t="shared" si="35"/>
        <v>561</v>
      </c>
      <c r="N249" s="17">
        <f t="shared" si="34"/>
        <v>93.5</v>
      </c>
      <c r="O249" s="39"/>
    </row>
    <row r="250" spans="1:15" ht="12.75" customHeight="1">
      <c r="A250" s="41" t="s">
        <v>112</v>
      </c>
      <c r="B250" s="37">
        <v>90.2</v>
      </c>
      <c r="C250" s="35"/>
      <c r="D250" s="26"/>
      <c r="E250" s="26"/>
      <c r="F250" s="26"/>
      <c r="G250" s="26"/>
      <c r="H250" s="26"/>
      <c r="I250" s="26"/>
      <c r="J250" s="26"/>
      <c r="K250" s="26"/>
      <c r="L250" s="26"/>
      <c r="M250" s="17">
        <f t="shared" si="35"/>
        <v>0</v>
      </c>
      <c r="N250" s="17" t="str">
        <f t="shared" si="34"/>
        <v> </v>
      </c>
      <c r="O250" s="39"/>
    </row>
    <row r="251" spans="1:15" ht="12.75" customHeight="1">
      <c r="A251" s="41" t="s">
        <v>145</v>
      </c>
      <c r="B251" s="37">
        <v>96.6</v>
      </c>
      <c r="C251" s="35">
        <v>96</v>
      </c>
      <c r="D251" s="26">
        <v>98</v>
      </c>
      <c r="E251" s="26">
        <v>95</v>
      </c>
      <c r="F251" s="26">
        <v>95</v>
      </c>
      <c r="G251" s="26">
        <v>96</v>
      </c>
      <c r="H251" s="26">
        <v>97</v>
      </c>
      <c r="I251" s="26"/>
      <c r="J251" s="26"/>
      <c r="K251" s="26"/>
      <c r="L251" s="26"/>
      <c r="M251" s="17">
        <f t="shared" si="35"/>
        <v>577</v>
      </c>
      <c r="N251" s="17">
        <f t="shared" si="34"/>
        <v>96.16666666666667</v>
      </c>
      <c r="O251" s="39"/>
    </row>
    <row r="252" spans="2:15" ht="12.75" customHeight="1">
      <c r="B252" s="34">
        <f>SUM(B247:B251)</f>
        <v>465.19999999999993</v>
      </c>
      <c r="C252" s="87">
        <f aca="true" t="shared" si="36" ref="C252:H252">SUM(C247:C251)-6</f>
        <v>371</v>
      </c>
      <c r="D252" s="87">
        <f t="shared" si="36"/>
        <v>372</v>
      </c>
      <c r="E252" s="87">
        <f t="shared" si="36"/>
        <v>374</v>
      </c>
      <c r="F252" s="87">
        <f t="shared" si="36"/>
        <v>377</v>
      </c>
      <c r="G252" s="87">
        <f t="shared" si="36"/>
        <v>368</v>
      </c>
      <c r="H252" s="87">
        <f t="shared" si="36"/>
        <v>364</v>
      </c>
      <c r="I252" s="17">
        <f>SUM(I247:I251)</f>
        <v>0</v>
      </c>
      <c r="J252" s="17">
        <f>SUM(J247:J251)</f>
        <v>0</v>
      </c>
      <c r="K252" s="17">
        <f>SUM(K247:K251)</f>
        <v>0</v>
      </c>
      <c r="L252" s="17">
        <f>SUM(L247:L251)</f>
        <v>0</v>
      </c>
      <c r="M252" s="17">
        <f t="shared" si="35"/>
        <v>2226</v>
      </c>
      <c r="N252" s="17"/>
      <c r="O252" s="39"/>
    </row>
    <row r="253" spans="2:15" ht="12.75" customHeight="1">
      <c r="B253" s="34"/>
      <c r="C253" s="88" t="s">
        <v>151</v>
      </c>
      <c r="D253" s="87"/>
      <c r="E253" s="87"/>
      <c r="F253" s="87"/>
      <c r="G253" s="87"/>
      <c r="H253" s="87"/>
      <c r="I253" s="87"/>
      <c r="J253" s="87"/>
      <c r="K253" s="87"/>
      <c r="L253" s="17"/>
      <c r="M253" s="17"/>
      <c r="N253" s="17"/>
      <c r="O253" s="39"/>
    </row>
    <row r="254" spans="1:15" ht="12.75" customHeight="1">
      <c r="A254" s="29" t="s">
        <v>31</v>
      </c>
      <c r="B254" s="19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 t="str">
        <f aca="true" t="shared" si="37" ref="N254:N259">IF(COUNT(C254:L254),AVERAGE(C254:L254)," ")</f>
        <v> </v>
      </c>
      <c r="O254" s="39"/>
    </row>
    <row r="255" spans="1:15" ht="12.75" customHeight="1">
      <c r="A255" s="16" t="s">
        <v>113</v>
      </c>
      <c r="B255" s="18">
        <v>92.6</v>
      </c>
      <c r="C255" s="17">
        <v>90</v>
      </c>
      <c r="D255" s="17">
        <v>95</v>
      </c>
      <c r="E255" s="17">
        <v>89</v>
      </c>
      <c r="F255" s="17"/>
      <c r="G255" s="17">
        <v>95</v>
      </c>
      <c r="H255" s="17">
        <v>92</v>
      </c>
      <c r="I255" s="17"/>
      <c r="J255" s="17"/>
      <c r="K255" s="17"/>
      <c r="L255" s="17"/>
      <c r="M255" s="17">
        <f aca="true" t="shared" si="38" ref="M255:M260">SUM(C255:L255)</f>
        <v>461</v>
      </c>
      <c r="N255" s="17">
        <f t="shared" si="37"/>
        <v>92.2</v>
      </c>
      <c r="O255" s="39"/>
    </row>
    <row r="256" spans="1:15" ht="12.75" customHeight="1">
      <c r="A256" s="16" t="s">
        <v>114</v>
      </c>
      <c r="B256" s="18">
        <v>92.2</v>
      </c>
      <c r="C256" s="17">
        <v>91</v>
      </c>
      <c r="D256" s="17">
        <v>93</v>
      </c>
      <c r="E256" s="17">
        <v>90</v>
      </c>
      <c r="F256" s="17">
        <v>93</v>
      </c>
      <c r="G256" s="17">
        <v>90</v>
      </c>
      <c r="H256" s="17">
        <v>91</v>
      </c>
      <c r="I256" s="17"/>
      <c r="J256" s="17"/>
      <c r="K256" s="17"/>
      <c r="L256" s="17"/>
      <c r="M256" s="17">
        <f t="shared" si="38"/>
        <v>548</v>
      </c>
      <c r="N256" s="17">
        <f t="shared" si="37"/>
        <v>91.33333333333333</v>
      </c>
      <c r="O256" s="39"/>
    </row>
    <row r="257" spans="1:15" ht="12.75" customHeight="1">
      <c r="A257" s="16" t="s">
        <v>115</v>
      </c>
      <c r="B257" s="18">
        <v>91.6</v>
      </c>
      <c r="C257" s="17">
        <v>94</v>
      </c>
      <c r="D257" s="26">
        <v>92</v>
      </c>
      <c r="E257" s="26">
        <v>97</v>
      </c>
      <c r="F257" s="26">
        <v>96</v>
      </c>
      <c r="G257" s="26">
        <v>93</v>
      </c>
      <c r="H257" s="26">
        <v>95</v>
      </c>
      <c r="I257" s="26"/>
      <c r="J257" s="26"/>
      <c r="K257" s="26"/>
      <c r="L257" s="26"/>
      <c r="M257" s="17">
        <f t="shared" si="38"/>
        <v>567</v>
      </c>
      <c r="N257" s="17">
        <f t="shared" si="37"/>
        <v>94.5</v>
      </c>
      <c r="O257" s="39"/>
    </row>
    <row r="258" spans="1:15" ht="12.75" customHeight="1">
      <c r="A258" s="16" t="s">
        <v>116</v>
      </c>
      <c r="B258" s="18">
        <v>91</v>
      </c>
      <c r="C258" s="17">
        <v>84</v>
      </c>
      <c r="D258" s="26">
        <v>92</v>
      </c>
      <c r="E258" s="26">
        <v>93</v>
      </c>
      <c r="F258" s="26">
        <v>92</v>
      </c>
      <c r="G258" s="26">
        <v>94</v>
      </c>
      <c r="H258" s="26">
        <v>87</v>
      </c>
      <c r="I258" s="26"/>
      <c r="J258" s="26"/>
      <c r="K258" s="26"/>
      <c r="L258" s="26"/>
      <c r="M258" s="17">
        <f t="shared" si="38"/>
        <v>542</v>
      </c>
      <c r="N258" s="17">
        <f t="shared" si="37"/>
        <v>90.33333333333333</v>
      </c>
      <c r="O258" s="39"/>
    </row>
    <row r="259" spans="1:15" ht="12.75" customHeight="1">
      <c r="A259" s="16" t="s">
        <v>152</v>
      </c>
      <c r="B259" s="18">
        <v>79.5</v>
      </c>
      <c r="C259" s="17"/>
      <c r="D259" s="26"/>
      <c r="E259" s="26"/>
      <c r="F259" s="26">
        <v>89</v>
      </c>
      <c r="G259" s="26"/>
      <c r="H259" s="26"/>
      <c r="I259" s="26"/>
      <c r="J259" s="26"/>
      <c r="K259" s="26"/>
      <c r="L259" s="26"/>
      <c r="M259" s="17">
        <f t="shared" si="38"/>
        <v>89</v>
      </c>
      <c r="N259" s="17">
        <f t="shared" si="37"/>
        <v>89</v>
      </c>
      <c r="O259" s="39"/>
    </row>
    <row r="260" spans="1:15" ht="12.75" customHeight="1">
      <c r="A260" s="23"/>
      <c r="B260" s="31">
        <f>SUM(B255:B259)</f>
        <v>446.9</v>
      </c>
      <c r="C260" s="17">
        <f>SUM(C255:C258)</f>
        <v>359</v>
      </c>
      <c r="D260" s="17">
        <f>SUM(D255:D258)</f>
        <v>372</v>
      </c>
      <c r="E260" s="17">
        <f>SUM(E255:E258)</f>
        <v>369</v>
      </c>
      <c r="F260" s="17">
        <f aca="true" t="shared" si="39" ref="F260:L260">SUM(F255:F259)</f>
        <v>370</v>
      </c>
      <c r="G260" s="17">
        <f t="shared" si="39"/>
        <v>372</v>
      </c>
      <c r="H260" s="17">
        <f t="shared" si="39"/>
        <v>365</v>
      </c>
      <c r="I260" s="17">
        <f t="shared" si="39"/>
        <v>0</v>
      </c>
      <c r="J260" s="17">
        <f t="shared" si="39"/>
        <v>0</v>
      </c>
      <c r="K260" s="17">
        <f t="shared" si="39"/>
        <v>0</v>
      </c>
      <c r="L260" s="17">
        <f t="shared" si="39"/>
        <v>0</v>
      </c>
      <c r="M260" s="17">
        <f t="shared" si="38"/>
        <v>2207</v>
      </c>
      <c r="N260" s="17"/>
      <c r="O260" s="39"/>
    </row>
    <row r="261" spans="1:15" ht="12.75" customHeight="1">
      <c r="A261" s="29" t="s">
        <v>15</v>
      </c>
      <c r="B261" s="19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 t="str">
        <f>IF(COUNT(C261:L261),AVERAGE(C261:L261)," ")</f>
        <v> </v>
      </c>
      <c r="O261" s="39"/>
    </row>
    <row r="262" spans="1:15" ht="12.75" customHeight="1">
      <c r="A262" s="16" t="s">
        <v>117</v>
      </c>
      <c r="B262" s="36">
        <v>92.1</v>
      </c>
      <c r="C262" s="17">
        <v>89</v>
      </c>
      <c r="D262" s="17">
        <v>94</v>
      </c>
      <c r="E262" s="17">
        <v>89</v>
      </c>
      <c r="F262" s="17">
        <v>89</v>
      </c>
      <c r="G262" s="17">
        <v>95</v>
      </c>
      <c r="H262" s="17">
        <v>94</v>
      </c>
      <c r="I262" s="17"/>
      <c r="J262" s="17"/>
      <c r="K262" s="17"/>
      <c r="L262" s="17"/>
      <c r="M262" s="17">
        <f>SUM(C262:L262)</f>
        <v>550</v>
      </c>
      <c r="N262" s="17">
        <f>IF(COUNT(C262:L262),AVERAGE(C262:L262)," ")</f>
        <v>91.66666666666667</v>
      </c>
      <c r="O262" s="39"/>
    </row>
    <row r="263" spans="1:15" ht="12.75" customHeight="1">
      <c r="A263" s="16" t="s">
        <v>118</v>
      </c>
      <c r="B263" s="18">
        <v>91.2</v>
      </c>
      <c r="C263" s="17">
        <v>84</v>
      </c>
      <c r="D263" s="17">
        <v>88</v>
      </c>
      <c r="E263" s="17">
        <v>89</v>
      </c>
      <c r="F263" s="17">
        <v>87</v>
      </c>
      <c r="G263" s="17">
        <v>90</v>
      </c>
      <c r="H263" s="17">
        <v>87</v>
      </c>
      <c r="I263" s="17"/>
      <c r="J263" s="17"/>
      <c r="K263" s="17"/>
      <c r="L263" s="17"/>
      <c r="M263" s="17">
        <f>SUM(C263:L263)</f>
        <v>525</v>
      </c>
      <c r="N263" s="17">
        <f>IF(COUNT(C263:L263),AVERAGE(C263:L263)," ")</f>
        <v>87.5</v>
      </c>
      <c r="O263" s="39"/>
    </row>
    <row r="264" spans="1:15" ht="12.75" customHeight="1">
      <c r="A264" s="16" t="s">
        <v>119</v>
      </c>
      <c r="B264" s="18">
        <v>90.8</v>
      </c>
      <c r="C264" s="17">
        <v>89</v>
      </c>
      <c r="D264" s="26">
        <v>92</v>
      </c>
      <c r="E264" s="17">
        <v>84</v>
      </c>
      <c r="F264" s="17">
        <v>87</v>
      </c>
      <c r="G264" s="17">
        <v>85</v>
      </c>
      <c r="H264" s="17">
        <v>84</v>
      </c>
      <c r="I264" s="17"/>
      <c r="J264" s="17"/>
      <c r="K264" s="17"/>
      <c r="L264" s="17"/>
      <c r="M264" s="17">
        <f>SUM(C264:L264)</f>
        <v>521</v>
      </c>
      <c r="N264" s="17">
        <f>IF(COUNT(C264:L264),AVERAGE(C264:L264)," ")</f>
        <v>86.83333333333333</v>
      </c>
      <c r="O264" s="39"/>
    </row>
    <row r="265" spans="1:15" ht="12.75" customHeight="1">
      <c r="A265" s="16" t="s">
        <v>120</v>
      </c>
      <c r="B265" s="18">
        <v>87.4</v>
      </c>
      <c r="C265" s="17">
        <v>90</v>
      </c>
      <c r="D265" s="26">
        <v>83</v>
      </c>
      <c r="E265" s="17">
        <v>90</v>
      </c>
      <c r="F265" s="17">
        <v>89</v>
      </c>
      <c r="G265" s="17">
        <v>87</v>
      </c>
      <c r="H265" s="17">
        <v>85</v>
      </c>
      <c r="I265" s="17"/>
      <c r="J265" s="17"/>
      <c r="K265" s="17"/>
      <c r="L265" s="17"/>
      <c r="M265" s="17">
        <f>SUM(C265:L265)</f>
        <v>524</v>
      </c>
      <c r="N265" s="17">
        <f>IF(COUNT(C265:L265),AVERAGE(C265:L265)," ")</f>
        <v>87.33333333333333</v>
      </c>
      <c r="O265" s="39"/>
    </row>
    <row r="266" spans="1:15" ht="12.75" customHeight="1">
      <c r="A266" s="6"/>
      <c r="B266" s="18">
        <f aca="true" t="shared" si="40" ref="B266:L266">SUM(B262:B265)</f>
        <v>361.5</v>
      </c>
      <c r="C266" s="17">
        <f t="shared" si="40"/>
        <v>352</v>
      </c>
      <c r="D266" s="17">
        <f t="shared" si="40"/>
        <v>357</v>
      </c>
      <c r="E266" s="17">
        <f t="shared" si="40"/>
        <v>352</v>
      </c>
      <c r="F266" s="17">
        <f t="shared" si="40"/>
        <v>352</v>
      </c>
      <c r="G266" s="17">
        <f t="shared" si="40"/>
        <v>357</v>
      </c>
      <c r="H266" s="17">
        <f t="shared" si="40"/>
        <v>350</v>
      </c>
      <c r="I266" s="17">
        <f t="shared" si="40"/>
        <v>0</v>
      </c>
      <c r="J266" s="17">
        <f t="shared" si="40"/>
        <v>0</v>
      </c>
      <c r="K266" s="17">
        <f t="shared" si="40"/>
        <v>0</v>
      </c>
      <c r="L266" s="17">
        <f t="shared" si="40"/>
        <v>0</v>
      </c>
      <c r="M266" s="17">
        <f>SUM(C266:L266)</f>
        <v>2120</v>
      </c>
      <c r="N266" s="17"/>
      <c r="O266" s="39"/>
    </row>
    <row r="267" spans="1:15" ht="12.75" customHeight="1">
      <c r="A267" s="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39"/>
    </row>
    <row r="268" spans="1:15" ht="12.75" customHeight="1">
      <c r="A268" s="6"/>
      <c r="B268" s="17"/>
      <c r="C268" s="17"/>
      <c r="D268" s="22" t="s">
        <v>7</v>
      </c>
      <c r="E268" s="19" t="s">
        <v>8</v>
      </c>
      <c r="F268" s="19" t="s">
        <v>9</v>
      </c>
      <c r="G268" s="19" t="s">
        <v>10</v>
      </c>
      <c r="H268" s="19" t="s">
        <v>11</v>
      </c>
      <c r="I268" s="19" t="s">
        <v>12</v>
      </c>
      <c r="J268" s="17"/>
      <c r="K268" s="17"/>
      <c r="L268" s="17"/>
      <c r="M268" s="17"/>
      <c r="N268" s="17"/>
      <c r="O268" s="39"/>
    </row>
    <row r="269" spans="1:15" ht="12.75" customHeight="1">
      <c r="A269" s="15" t="str">
        <f>+A246</f>
        <v>St. Austell B</v>
      </c>
      <c r="B269" s="17"/>
      <c r="C269" s="17"/>
      <c r="D269" s="26">
        <f>+J233</f>
        <v>6</v>
      </c>
      <c r="E269" s="26">
        <v>5</v>
      </c>
      <c r="F269" s="26">
        <v>0</v>
      </c>
      <c r="G269" s="26">
        <v>1</v>
      </c>
      <c r="H269" s="26">
        <f>+E269*2+F269</f>
        <v>10</v>
      </c>
      <c r="I269" s="26">
        <f>+M252</f>
        <v>2226</v>
      </c>
      <c r="J269" s="17"/>
      <c r="K269" s="17"/>
      <c r="L269" s="17"/>
      <c r="M269" s="17"/>
      <c r="N269" s="17"/>
      <c r="O269" s="39"/>
    </row>
    <row r="270" spans="1:15" ht="12.75" customHeight="1">
      <c r="A270" s="15" t="str">
        <f>+A240</f>
        <v>Polperro</v>
      </c>
      <c r="B270" s="17"/>
      <c r="C270" s="17"/>
      <c r="D270" s="26">
        <f>+J233</f>
        <v>6</v>
      </c>
      <c r="E270" s="26">
        <v>4</v>
      </c>
      <c r="F270" s="26">
        <v>0</v>
      </c>
      <c r="G270" s="26">
        <v>2</v>
      </c>
      <c r="H270" s="26">
        <f>+E270*2+F270</f>
        <v>8</v>
      </c>
      <c r="I270" s="26">
        <f>+M245</f>
        <v>2040</v>
      </c>
      <c r="J270" s="17"/>
      <c r="K270" s="17"/>
      <c r="L270" s="17"/>
      <c r="M270" s="17"/>
      <c r="N270" s="17"/>
      <c r="O270" s="39"/>
    </row>
    <row r="271" spans="1:15" ht="12.75" customHeight="1">
      <c r="A271" s="15" t="str">
        <f>+A254</f>
        <v>City of Truro E</v>
      </c>
      <c r="B271" s="17"/>
      <c r="C271" s="17"/>
      <c r="D271" s="26">
        <f>+J233</f>
        <v>6</v>
      </c>
      <c r="E271" s="26">
        <v>3</v>
      </c>
      <c r="F271" s="26">
        <v>0</v>
      </c>
      <c r="G271" s="26">
        <v>3</v>
      </c>
      <c r="H271" s="26">
        <f>+E271*2+F271</f>
        <v>6</v>
      </c>
      <c r="I271" s="26">
        <f>+M260</f>
        <v>2207</v>
      </c>
      <c r="J271" s="17"/>
      <c r="K271" s="17"/>
      <c r="L271" s="17"/>
      <c r="M271" s="17"/>
      <c r="N271" s="17"/>
      <c r="O271" s="39"/>
    </row>
    <row r="272" spans="1:15" ht="12.75" customHeight="1">
      <c r="A272" s="15" t="str">
        <f>+A261</f>
        <v>Penzance &amp; St. Ives C</v>
      </c>
      <c r="B272" s="17"/>
      <c r="C272" s="17"/>
      <c r="D272" s="26">
        <f>+J233</f>
        <v>6</v>
      </c>
      <c r="E272" s="26">
        <v>0</v>
      </c>
      <c r="F272" s="26">
        <v>0</v>
      </c>
      <c r="G272" s="26">
        <v>6</v>
      </c>
      <c r="H272" s="26">
        <f>+E272*2+F272</f>
        <v>0</v>
      </c>
      <c r="I272" s="26">
        <f>+M266</f>
        <v>2120</v>
      </c>
      <c r="J272" s="17"/>
      <c r="K272" s="17"/>
      <c r="L272" s="17"/>
      <c r="M272" s="17"/>
      <c r="N272" s="17"/>
      <c r="O272" s="39"/>
    </row>
    <row r="273" spans="1:15" ht="12.75" customHeight="1">
      <c r="A273" s="59"/>
      <c r="B273" s="59"/>
      <c r="C273" s="60"/>
      <c r="D273" s="61"/>
      <c r="E273" s="61"/>
      <c r="F273" s="58"/>
      <c r="G273" s="58"/>
      <c r="H273" s="62"/>
      <c r="I273" s="58"/>
      <c r="J273" s="58"/>
      <c r="K273" s="58"/>
      <c r="L273" s="58"/>
      <c r="M273" s="58"/>
      <c r="N273" s="58"/>
      <c r="O273" s="39"/>
    </row>
    <row r="274" spans="1:15" ht="12.75" customHeight="1">
      <c r="A274" s="51"/>
      <c r="B274" s="51"/>
      <c r="C274" s="39"/>
      <c r="D274" s="39"/>
      <c r="E274" s="52"/>
      <c r="F274" s="39"/>
      <c r="G274" s="39"/>
      <c r="H274" s="39"/>
      <c r="I274" s="39"/>
      <c r="J274" s="39"/>
      <c r="K274" s="39"/>
      <c r="L274" s="39"/>
      <c r="M274" s="39"/>
      <c r="N274" s="39"/>
      <c r="O274" s="39"/>
    </row>
    <row r="275" spans="1:15" ht="12.75" customHeight="1">
      <c r="A275" s="8"/>
      <c r="B275" s="8"/>
      <c r="E275" s="48" t="s">
        <v>5</v>
      </c>
      <c r="O275" s="39"/>
    </row>
    <row r="276" spans="1:15" ht="12.75" customHeight="1">
      <c r="A276" s="8"/>
      <c r="B276" s="8"/>
      <c r="F276" s="48" t="s">
        <v>6</v>
      </c>
      <c r="O276" s="39"/>
    </row>
    <row r="277" spans="5:15" ht="12.75" customHeight="1">
      <c r="E277" s="1"/>
      <c r="G277" s="48" t="s">
        <v>4</v>
      </c>
      <c r="O277" s="39"/>
    </row>
    <row r="278" spans="7:15" ht="12.75" customHeight="1">
      <c r="G278" s="48" t="s">
        <v>40</v>
      </c>
      <c r="O278" s="39"/>
    </row>
    <row r="279" spans="1:15" ht="12.75" customHeight="1">
      <c r="A279" s="39"/>
      <c r="F279" s="48" t="s">
        <v>22</v>
      </c>
      <c r="J279" s="13">
        <v>7</v>
      </c>
      <c r="O279" s="39"/>
    </row>
    <row r="280" spans="4:15" ht="12.75" customHeight="1">
      <c r="D280" s="4"/>
      <c r="E280" s="4"/>
      <c r="F280" s="2"/>
      <c r="O280" s="39"/>
    </row>
    <row r="281" spans="1:15" ht="12.75" customHeight="1">
      <c r="A281" s="2"/>
      <c r="B281" s="32" t="str">
        <f>+A286</f>
        <v>Polperro</v>
      </c>
      <c r="C281" s="9"/>
      <c r="D281" s="4"/>
      <c r="E281" s="4"/>
      <c r="F281" s="13">
        <f>+I291</f>
        <v>370</v>
      </c>
      <c r="H281" s="48" t="s">
        <v>141</v>
      </c>
      <c r="J281" s="2" t="str">
        <f>+A307</f>
        <v>Penzance &amp; St. Ives C</v>
      </c>
      <c r="L281" s="2"/>
      <c r="M281" s="2"/>
      <c r="N281" s="13">
        <f>+I312</f>
        <v>363</v>
      </c>
      <c r="O281" s="39"/>
    </row>
    <row r="282" spans="1:15" ht="12.75" customHeight="1">
      <c r="A282" s="2"/>
      <c r="B282" s="2"/>
      <c r="C282" s="10"/>
      <c r="D282" s="4"/>
      <c r="E282" s="4"/>
      <c r="F282" s="2"/>
      <c r="H282" s="10"/>
      <c r="I282" s="2"/>
      <c r="J282" s="2"/>
      <c r="L282" s="2"/>
      <c r="M282" s="2"/>
      <c r="N282" s="2"/>
      <c r="O282" s="39"/>
    </row>
    <row r="283" spans="1:15" ht="12.75" customHeight="1">
      <c r="A283" s="6"/>
      <c r="B283" s="2" t="str">
        <f>+A292</f>
        <v>St. Austell B</v>
      </c>
      <c r="C283" s="11"/>
      <c r="D283" s="7"/>
      <c r="E283" s="7"/>
      <c r="F283" s="13">
        <f>+I298</f>
        <v>373</v>
      </c>
      <c r="H283" s="48" t="s">
        <v>141</v>
      </c>
      <c r="J283" s="10" t="str">
        <f>+A300</f>
        <v>City of Truro E</v>
      </c>
      <c r="L283" s="5"/>
      <c r="M283" s="5"/>
      <c r="N283" s="13">
        <f>+I306</f>
        <v>365</v>
      </c>
      <c r="O283" s="39"/>
    </row>
    <row r="284" spans="1:15" ht="12.75" customHeight="1">
      <c r="A284" s="6"/>
      <c r="B284" s="6"/>
      <c r="C284" s="11"/>
      <c r="D284" s="7"/>
      <c r="E284" s="7"/>
      <c r="F284" s="5"/>
      <c r="G284" s="5"/>
      <c r="H284" s="12"/>
      <c r="I284" s="5"/>
      <c r="J284" s="5"/>
      <c r="K284" s="5"/>
      <c r="L284" s="5"/>
      <c r="M284" s="5"/>
      <c r="N284" s="5"/>
      <c r="O284" s="39"/>
    </row>
    <row r="285" spans="1:15" ht="12.75" customHeight="1">
      <c r="A285" s="16"/>
      <c r="B285" s="4" t="s">
        <v>1</v>
      </c>
      <c r="C285" s="10" t="s">
        <v>3</v>
      </c>
      <c r="D285" s="7"/>
      <c r="E285" s="7"/>
      <c r="F285" s="5"/>
      <c r="G285" s="5"/>
      <c r="H285" s="12"/>
      <c r="I285" s="5"/>
      <c r="J285" s="5"/>
      <c r="K285" s="5"/>
      <c r="L285" s="5"/>
      <c r="M285" s="5"/>
      <c r="N285" s="5"/>
      <c r="O285" s="39"/>
    </row>
    <row r="286" spans="1:15" ht="12.75" customHeight="1">
      <c r="A286" s="29" t="s">
        <v>35</v>
      </c>
      <c r="B286" s="4" t="s">
        <v>0</v>
      </c>
      <c r="C286" s="7">
        <v>1</v>
      </c>
      <c r="D286" s="7">
        <v>2</v>
      </c>
      <c r="E286" s="7">
        <v>3</v>
      </c>
      <c r="F286" s="7">
        <v>4</v>
      </c>
      <c r="G286" s="7">
        <v>5</v>
      </c>
      <c r="H286" s="7">
        <v>6</v>
      </c>
      <c r="I286" s="7">
        <v>7</v>
      </c>
      <c r="J286" s="7">
        <v>8</v>
      </c>
      <c r="K286" s="7">
        <v>9</v>
      </c>
      <c r="L286" s="7">
        <v>10</v>
      </c>
      <c r="M286" s="14" t="s">
        <v>2</v>
      </c>
      <c r="N286" s="14" t="s">
        <v>0</v>
      </c>
      <c r="O286" s="39"/>
    </row>
    <row r="287" spans="1:15" ht="12.75" customHeight="1">
      <c r="A287" s="16" t="s">
        <v>105</v>
      </c>
      <c r="B287" s="18">
        <v>96</v>
      </c>
      <c r="C287" s="17">
        <v>93</v>
      </c>
      <c r="D287" s="17">
        <v>99</v>
      </c>
      <c r="E287" s="17">
        <v>99</v>
      </c>
      <c r="F287" s="17">
        <v>96</v>
      </c>
      <c r="G287" s="17">
        <v>96</v>
      </c>
      <c r="H287" s="17">
        <v>99</v>
      </c>
      <c r="I287" s="17">
        <v>96</v>
      </c>
      <c r="J287" s="17"/>
      <c r="K287" s="17"/>
      <c r="L287" s="17"/>
      <c r="M287" s="17">
        <f>SUM(C287:L287)</f>
        <v>678</v>
      </c>
      <c r="N287" s="49">
        <f>IF(COUNT(C287:L287),AVERAGE(C287:L287)," ")</f>
        <v>96.85714285714286</v>
      </c>
      <c r="O287" s="39"/>
    </row>
    <row r="288" spans="1:15" ht="12.75" customHeight="1">
      <c r="A288" s="16" t="s">
        <v>106</v>
      </c>
      <c r="B288" s="18">
        <v>92.3</v>
      </c>
      <c r="C288" s="17">
        <v>93</v>
      </c>
      <c r="D288" s="17">
        <v>93</v>
      </c>
      <c r="E288" s="17"/>
      <c r="F288" s="17">
        <v>94</v>
      </c>
      <c r="G288" s="17">
        <v>95</v>
      </c>
      <c r="H288" s="17">
        <v>92</v>
      </c>
      <c r="I288" s="17">
        <v>92</v>
      </c>
      <c r="J288" s="17"/>
      <c r="K288" s="17"/>
      <c r="L288" s="17"/>
      <c r="M288" s="17">
        <f>SUM(C288:L288)</f>
        <v>559</v>
      </c>
      <c r="N288" s="49">
        <f>IF(COUNT(C288:L288),AVERAGE(C288:L288)," ")</f>
        <v>93.16666666666667</v>
      </c>
      <c r="O288" s="39"/>
    </row>
    <row r="289" spans="1:15" ht="12.75" customHeight="1">
      <c r="A289" s="16" t="s">
        <v>107</v>
      </c>
      <c r="B289" s="18">
        <v>92.2</v>
      </c>
      <c r="C289" s="17">
        <v>94</v>
      </c>
      <c r="D289" s="26">
        <v>94</v>
      </c>
      <c r="E289" s="26">
        <v>89</v>
      </c>
      <c r="F289" s="26">
        <v>92</v>
      </c>
      <c r="G289" s="26">
        <v>94</v>
      </c>
      <c r="H289" s="26">
        <v>94</v>
      </c>
      <c r="I289" s="26">
        <v>93</v>
      </c>
      <c r="J289" s="26"/>
      <c r="K289" s="26"/>
      <c r="L289" s="26"/>
      <c r="M289" s="17">
        <f>SUM(C289:L289)</f>
        <v>650</v>
      </c>
      <c r="N289" s="49">
        <f>IF(COUNT(C289:L289),AVERAGE(C289:L289)," ")</f>
        <v>92.85714285714286</v>
      </c>
      <c r="O289" s="39"/>
    </row>
    <row r="290" spans="1:15" ht="12.75" customHeight="1">
      <c r="A290" s="16" t="s">
        <v>108</v>
      </c>
      <c r="B290" s="18">
        <v>88.1</v>
      </c>
      <c r="C290" s="17">
        <v>80</v>
      </c>
      <c r="D290" s="26">
        <v>89</v>
      </c>
      <c r="E290" s="26"/>
      <c r="F290" s="26">
        <v>87</v>
      </c>
      <c r="G290" s="26">
        <v>85</v>
      </c>
      <c r="H290" s="26">
        <v>93</v>
      </c>
      <c r="I290" s="26">
        <v>89</v>
      </c>
      <c r="J290" s="26"/>
      <c r="K290" s="26"/>
      <c r="L290" s="26"/>
      <c r="M290" s="17">
        <f>SUM(C290:L290)</f>
        <v>523</v>
      </c>
      <c r="N290" s="49">
        <f>IF(COUNT(C290:L290),AVERAGE(C290:L290)," ")</f>
        <v>87.16666666666667</v>
      </c>
      <c r="O290" s="39"/>
    </row>
    <row r="291" spans="1:15" ht="12.75" customHeight="1">
      <c r="A291" s="16"/>
      <c r="B291" s="17">
        <f aca="true" t="shared" si="41" ref="B291:L291">SUM(B287:B290)</f>
        <v>368.6</v>
      </c>
      <c r="C291" s="17">
        <f t="shared" si="41"/>
        <v>360</v>
      </c>
      <c r="D291" s="17">
        <f t="shared" si="41"/>
        <v>375</v>
      </c>
      <c r="E291" s="17">
        <f t="shared" si="41"/>
        <v>188</v>
      </c>
      <c r="F291" s="17">
        <f t="shared" si="41"/>
        <v>369</v>
      </c>
      <c r="G291" s="17">
        <f t="shared" si="41"/>
        <v>370</v>
      </c>
      <c r="H291" s="17">
        <f t="shared" si="41"/>
        <v>378</v>
      </c>
      <c r="I291" s="17">
        <f t="shared" si="41"/>
        <v>370</v>
      </c>
      <c r="J291" s="17">
        <f t="shared" si="41"/>
        <v>0</v>
      </c>
      <c r="K291" s="17">
        <f t="shared" si="41"/>
        <v>0</v>
      </c>
      <c r="L291" s="17">
        <f t="shared" si="41"/>
        <v>0</v>
      </c>
      <c r="M291" s="17">
        <f>SUM(C291:L291)</f>
        <v>2410</v>
      </c>
      <c r="N291" s="49"/>
      <c r="O291" s="39"/>
    </row>
    <row r="292" spans="1:15" ht="12.75" customHeight="1">
      <c r="A292" s="29" t="s">
        <v>16</v>
      </c>
      <c r="B292" s="6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49" t="str">
        <f aca="true" t="shared" si="42" ref="N292:N297">IF(COUNT(C292:L292),AVERAGE(C292:L292)," ")</f>
        <v> </v>
      </c>
      <c r="O292" s="39"/>
    </row>
    <row r="293" spans="1:15" ht="12.75" customHeight="1">
      <c r="A293" s="41" t="s">
        <v>109</v>
      </c>
      <c r="B293" s="36">
        <v>94.1</v>
      </c>
      <c r="C293" s="35">
        <v>95</v>
      </c>
      <c r="D293" s="17">
        <v>96</v>
      </c>
      <c r="E293" s="17">
        <v>97</v>
      </c>
      <c r="F293" s="17">
        <v>97</v>
      </c>
      <c r="G293" s="17">
        <v>94</v>
      </c>
      <c r="H293" s="17">
        <v>93</v>
      </c>
      <c r="I293" s="17">
        <v>96</v>
      </c>
      <c r="J293" s="17"/>
      <c r="K293" s="17"/>
      <c r="L293" s="17"/>
      <c r="M293" s="17">
        <f aca="true" t="shared" si="43" ref="M293:M298">SUM(C293:L293)</f>
        <v>668</v>
      </c>
      <c r="N293" s="49">
        <f t="shared" si="42"/>
        <v>95.42857142857143</v>
      </c>
      <c r="O293" s="39"/>
    </row>
    <row r="294" spans="1:15" ht="12.75" customHeight="1">
      <c r="A294" s="41" t="s">
        <v>110</v>
      </c>
      <c r="B294" s="36">
        <v>92.7</v>
      </c>
      <c r="C294" s="35">
        <v>93</v>
      </c>
      <c r="D294" s="17">
        <v>93</v>
      </c>
      <c r="E294" s="17">
        <v>93</v>
      </c>
      <c r="F294" s="17">
        <v>93</v>
      </c>
      <c r="G294" s="17">
        <v>91</v>
      </c>
      <c r="H294" s="17">
        <v>89</v>
      </c>
      <c r="I294" s="17">
        <v>94</v>
      </c>
      <c r="J294" s="17"/>
      <c r="K294" s="17"/>
      <c r="L294" s="17"/>
      <c r="M294" s="17">
        <f t="shared" si="43"/>
        <v>646</v>
      </c>
      <c r="N294" s="49">
        <f t="shared" si="42"/>
        <v>92.28571428571429</v>
      </c>
      <c r="O294" s="39"/>
    </row>
    <row r="295" spans="1:15" ht="12.75" customHeight="1">
      <c r="A295" s="41" t="s">
        <v>111</v>
      </c>
      <c r="B295" s="36">
        <v>91.6</v>
      </c>
      <c r="C295" s="35">
        <v>93</v>
      </c>
      <c r="D295" s="26">
        <v>91</v>
      </c>
      <c r="E295" s="26">
        <v>95</v>
      </c>
      <c r="F295" s="26">
        <v>98</v>
      </c>
      <c r="G295" s="26">
        <v>93</v>
      </c>
      <c r="H295" s="26">
        <v>91</v>
      </c>
      <c r="I295" s="26">
        <v>91</v>
      </c>
      <c r="J295" s="26"/>
      <c r="K295" s="26"/>
      <c r="L295" s="26"/>
      <c r="M295" s="17">
        <f t="shared" si="43"/>
        <v>652</v>
      </c>
      <c r="N295" s="49">
        <f t="shared" si="42"/>
        <v>93.14285714285714</v>
      </c>
      <c r="O295" s="39"/>
    </row>
    <row r="296" spans="1:15" ht="12.75" customHeight="1">
      <c r="A296" s="41" t="s">
        <v>112</v>
      </c>
      <c r="B296" s="37">
        <v>90.2</v>
      </c>
      <c r="C296" s="35"/>
      <c r="D296" s="26"/>
      <c r="E296" s="26"/>
      <c r="F296" s="26"/>
      <c r="G296" s="26"/>
      <c r="H296" s="26"/>
      <c r="I296" s="26"/>
      <c r="J296" s="26"/>
      <c r="K296" s="26"/>
      <c r="L296" s="26"/>
      <c r="M296" s="17">
        <f t="shared" si="43"/>
        <v>0</v>
      </c>
      <c r="N296" s="49" t="str">
        <f t="shared" si="42"/>
        <v> </v>
      </c>
      <c r="O296" s="39"/>
    </row>
    <row r="297" spans="1:15" ht="12.75" customHeight="1">
      <c r="A297" s="41" t="s">
        <v>145</v>
      </c>
      <c r="B297" s="37">
        <v>96.6</v>
      </c>
      <c r="C297" s="35">
        <v>96</v>
      </c>
      <c r="D297" s="26">
        <v>98</v>
      </c>
      <c r="E297" s="26">
        <v>95</v>
      </c>
      <c r="F297" s="26">
        <v>95</v>
      </c>
      <c r="G297" s="26">
        <v>96</v>
      </c>
      <c r="H297" s="26">
        <v>97</v>
      </c>
      <c r="I297" s="26">
        <v>98</v>
      </c>
      <c r="J297" s="26"/>
      <c r="K297" s="26"/>
      <c r="L297" s="26"/>
      <c r="M297" s="17">
        <f t="shared" si="43"/>
        <v>675</v>
      </c>
      <c r="N297" s="49">
        <f t="shared" si="42"/>
        <v>96.42857142857143</v>
      </c>
      <c r="O297" s="39"/>
    </row>
    <row r="298" spans="2:15" ht="12.75" customHeight="1">
      <c r="B298" s="34">
        <f>SUM(B293:B297)</f>
        <v>465.19999999999993</v>
      </c>
      <c r="C298" s="87">
        <f aca="true" t="shared" si="44" ref="C298:H298">SUM(C293:C297)-6</f>
        <v>371</v>
      </c>
      <c r="D298" s="87">
        <f t="shared" si="44"/>
        <v>372</v>
      </c>
      <c r="E298" s="87">
        <f t="shared" si="44"/>
        <v>374</v>
      </c>
      <c r="F298" s="87">
        <f t="shared" si="44"/>
        <v>377</v>
      </c>
      <c r="G298" s="87">
        <f t="shared" si="44"/>
        <v>368</v>
      </c>
      <c r="H298" s="87">
        <f t="shared" si="44"/>
        <v>364</v>
      </c>
      <c r="I298" s="87">
        <f>SUM(I293:I297)-6</f>
        <v>373</v>
      </c>
      <c r="J298" s="17">
        <f>SUM(J293:J297)</f>
        <v>0</v>
      </c>
      <c r="K298" s="17">
        <f>SUM(K293:K297)</f>
        <v>0</v>
      </c>
      <c r="L298" s="17">
        <f>SUM(L293:L297)</f>
        <v>0</v>
      </c>
      <c r="M298" s="17">
        <f t="shared" si="43"/>
        <v>2599</v>
      </c>
      <c r="N298" s="49"/>
      <c r="O298" s="39"/>
    </row>
    <row r="299" spans="2:15" ht="12.75" customHeight="1">
      <c r="B299" s="34"/>
      <c r="C299" s="88" t="s">
        <v>151</v>
      </c>
      <c r="D299" s="87"/>
      <c r="E299" s="87"/>
      <c r="F299" s="87"/>
      <c r="G299" s="87"/>
      <c r="H299" s="87"/>
      <c r="I299" s="87"/>
      <c r="J299" s="87"/>
      <c r="K299" s="87"/>
      <c r="L299" s="17"/>
      <c r="M299" s="17"/>
      <c r="N299" s="49"/>
      <c r="O299" s="39"/>
    </row>
    <row r="300" spans="1:15" ht="12.75" customHeight="1">
      <c r="A300" s="29" t="s">
        <v>31</v>
      </c>
      <c r="B300" s="19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49" t="str">
        <f aca="true" t="shared" si="45" ref="N300:N305">IF(COUNT(C300:L300),AVERAGE(C300:L300)," ")</f>
        <v> </v>
      </c>
      <c r="O300" s="39"/>
    </row>
    <row r="301" spans="1:15" ht="12.75" customHeight="1">
      <c r="A301" s="16" t="s">
        <v>113</v>
      </c>
      <c r="B301" s="18">
        <v>92.6</v>
      </c>
      <c r="C301" s="17">
        <v>90</v>
      </c>
      <c r="D301" s="17">
        <v>95</v>
      </c>
      <c r="E301" s="17">
        <v>89</v>
      </c>
      <c r="F301" s="17"/>
      <c r="G301" s="17">
        <v>95</v>
      </c>
      <c r="H301" s="17">
        <v>92</v>
      </c>
      <c r="I301" s="17">
        <v>88</v>
      </c>
      <c r="J301" s="17"/>
      <c r="K301" s="17"/>
      <c r="L301" s="17"/>
      <c r="M301" s="17">
        <f aca="true" t="shared" si="46" ref="M301:M306">SUM(C301:L301)</f>
        <v>549</v>
      </c>
      <c r="N301" s="49">
        <f t="shared" si="45"/>
        <v>91.5</v>
      </c>
      <c r="O301" s="39"/>
    </row>
    <row r="302" spans="1:15" ht="12.75" customHeight="1">
      <c r="A302" s="16" t="s">
        <v>114</v>
      </c>
      <c r="B302" s="18">
        <v>92.2</v>
      </c>
      <c r="C302" s="17">
        <v>91</v>
      </c>
      <c r="D302" s="17">
        <v>93</v>
      </c>
      <c r="E302" s="17">
        <v>90</v>
      </c>
      <c r="F302" s="17">
        <v>93</v>
      </c>
      <c r="G302" s="17">
        <v>90</v>
      </c>
      <c r="H302" s="17">
        <v>91</v>
      </c>
      <c r="I302" s="17">
        <v>95</v>
      </c>
      <c r="J302" s="17"/>
      <c r="K302" s="17"/>
      <c r="L302" s="17"/>
      <c r="M302" s="17">
        <f t="shared" si="46"/>
        <v>643</v>
      </c>
      <c r="N302" s="49">
        <f t="shared" si="45"/>
        <v>91.85714285714286</v>
      </c>
      <c r="O302" s="39"/>
    </row>
    <row r="303" spans="1:15" ht="12.75" customHeight="1">
      <c r="A303" s="16" t="s">
        <v>115</v>
      </c>
      <c r="B303" s="18">
        <v>91.6</v>
      </c>
      <c r="C303" s="17">
        <v>94</v>
      </c>
      <c r="D303" s="26">
        <v>92</v>
      </c>
      <c r="E303" s="26">
        <v>97</v>
      </c>
      <c r="F303" s="26">
        <v>96</v>
      </c>
      <c r="G303" s="26">
        <v>93</v>
      </c>
      <c r="H303" s="26">
        <v>95</v>
      </c>
      <c r="I303" s="26">
        <v>91</v>
      </c>
      <c r="J303" s="26"/>
      <c r="K303" s="26"/>
      <c r="L303" s="26"/>
      <c r="M303" s="17">
        <f t="shared" si="46"/>
        <v>658</v>
      </c>
      <c r="N303" s="49">
        <f t="shared" si="45"/>
        <v>94</v>
      </c>
      <c r="O303" s="39"/>
    </row>
    <row r="304" spans="1:15" ht="12.75" customHeight="1">
      <c r="A304" s="16" t="s">
        <v>116</v>
      </c>
      <c r="B304" s="18">
        <v>91</v>
      </c>
      <c r="C304" s="17">
        <v>84</v>
      </c>
      <c r="D304" s="26">
        <v>92</v>
      </c>
      <c r="E304" s="26">
        <v>93</v>
      </c>
      <c r="F304" s="26">
        <v>92</v>
      </c>
      <c r="G304" s="26">
        <v>94</v>
      </c>
      <c r="H304" s="26">
        <v>87</v>
      </c>
      <c r="I304" s="26">
        <v>91</v>
      </c>
      <c r="J304" s="26"/>
      <c r="K304" s="26"/>
      <c r="L304" s="26"/>
      <c r="M304" s="17">
        <f t="shared" si="46"/>
        <v>633</v>
      </c>
      <c r="N304" s="49">
        <f t="shared" si="45"/>
        <v>90.42857142857143</v>
      </c>
      <c r="O304" s="39"/>
    </row>
    <row r="305" spans="1:15" ht="12.75" customHeight="1">
      <c r="A305" s="16" t="s">
        <v>152</v>
      </c>
      <c r="B305" s="18">
        <v>79.5</v>
      </c>
      <c r="C305" s="17"/>
      <c r="D305" s="26"/>
      <c r="E305" s="26"/>
      <c r="F305" s="26">
        <v>89</v>
      </c>
      <c r="G305" s="26"/>
      <c r="H305" s="26"/>
      <c r="I305" s="26"/>
      <c r="J305" s="26"/>
      <c r="K305" s="26"/>
      <c r="L305" s="26"/>
      <c r="M305" s="17">
        <f t="shared" si="46"/>
        <v>89</v>
      </c>
      <c r="N305" s="49">
        <f t="shared" si="45"/>
        <v>89</v>
      </c>
      <c r="O305" s="39"/>
    </row>
    <row r="306" spans="1:15" ht="12.75" customHeight="1">
      <c r="A306" s="23"/>
      <c r="B306" s="31">
        <f>SUM(B301:B305)</f>
        <v>446.9</v>
      </c>
      <c r="C306" s="17">
        <f>SUM(C301:C304)</f>
        <v>359</v>
      </c>
      <c r="D306" s="17">
        <f>SUM(D301:D304)</f>
        <v>372</v>
      </c>
      <c r="E306" s="17">
        <f>SUM(E301:E304)</f>
        <v>369</v>
      </c>
      <c r="F306" s="17">
        <f aca="true" t="shared" si="47" ref="F306:L306">SUM(F301:F305)</f>
        <v>370</v>
      </c>
      <c r="G306" s="17">
        <f t="shared" si="47"/>
        <v>372</v>
      </c>
      <c r="H306" s="17">
        <f t="shared" si="47"/>
        <v>365</v>
      </c>
      <c r="I306" s="17">
        <f t="shared" si="47"/>
        <v>365</v>
      </c>
      <c r="J306" s="17">
        <f t="shared" si="47"/>
        <v>0</v>
      </c>
      <c r="K306" s="17">
        <f t="shared" si="47"/>
        <v>0</v>
      </c>
      <c r="L306" s="17">
        <f t="shared" si="47"/>
        <v>0</v>
      </c>
      <c r="M306" s="17">
        <f t="shared" si="46"/>
        <v>2572</v>
      </c>
      <c r="N306" s="49"/>
      <c r="O306" s="39"/>
    </row>
    <row r="307" spans="1:15" ht="12.75" customHeight="1">
      <c r="A307" s="29" t="s">
        <v>15</v>
      </c>
      <c r="B307" s="19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49" t="str">
        <f>IF(COUNT(C307:L307),AVERAGE(C307:L307)," ")</f>
        <v> </v>
      </c>
      <c r="O307" s="39"/>
    </row>
    <row r="308" spans="1:15" ht="12.75" customHeight="1">
      <c r="A308" s="16" t="s">
        <v>117</v>
      </c>
      <c r="B308" s="36">
        <v>92.1</v>
      </c>
      <c r="C308" s="17">
        <v>89</v>
      </c>
      <c r="D308" s="17">
        <v>94</v>
      </c>
      <c r="E308" s="17">
        <v>89</v>
      </c>
      <c r="F308" s="17">
        <v>89</v>
      </c>
      <c r="G308" s="17">
        <v>95</v>
      </c>
      <c r="H308" s="17">
        <v>94</v>
      </c>
      <c r="I308" s="17">
        <v>91</v>
      </c>
      <c r="J308" s="17"/>
      <c r="K308" s="17"/>
      <c r="L308" s="17"/>
      <c r="M308" s="17">
        <f>SUM(C308:L308)</f>
        <v>641</v>
      </c>
      <c r="N308" s="49">
        <f>IF(COUNT(C308:L308),AVERAGE(C308:L308)," ")</f>
        <v>91.57142857142857</v>
      </c>
      <c r="O308" s="39"/>
    </row>
    <row r="309" spans="1:15" ht="12.75" customHeight="1">
      <c r="A309" s="16" t="s">
        <v>118</v>
      </c>
      <c r="B309" s="18">
        <v>91.2</v>
      </c>
      <c r="C309" s="17">
        <v>84</v>
      </c>
      <c r="D309" s="17">
        <v>88</v>
      </c>
      <c r="E309" s="17">
        <v>89</v>
      </c>
      <c r="F309" s="17">
        <v>87</v>
      </c>
      <c r="G309" s="17">
        <v>90</v>
      </c>
      <c r="H309" s="17">
        <v>87</v>
      </c>
      <c r="I309" s="17">
        <v>89</v>
      </c>
      <c r="J309" s="17"/>
      <c r="K309" s="17"/>
      <c r="L309" s="17"/>
      <c r="M309" s="17">
        <f>SUM(C309:L309)</f>
        <v>614</v>
      </c>
      <c r="N309" s="49">
        <f>IF(COUNT(C309:L309),AVERAGE(C309:L309)," ")</f>
        <v>87.71428571428571</v>
      </c>
      <c r="O309" s="39"/>
    </row>
    <row r="310" spans="1:15" ht="12.75" customHeight="1">
      <c r="A310" s="16" t="s">
        <v>119</v>
      </c>
      <c r="B310" s="18">
        <v>90.8</v>
      </c>
      <c r="C310" s="17">
        <v>89</v>
      </c>
      <c r="D310" s="26">
        <v>92</v>
      </c>
      <c r="E310" s="17">
        <v>84</v>
      </c>
      <c r="F310" s="17">
        <v>87</v>
      </c>
      <c r="G310" s="17">
        <v>85</v>
      </c>
      <c r="H310" s="17">
        <v>84</v>
      </c>
      <c r="I310" s="17">
        <v>93</v>
      </c>
      <c r="J310" s="17"/>
      <c r="K310" s="17"/>
      <c r="L310" s="17"/>
      <c r="M310" s="17">
        <f>SUM(C310:L310)</f>
        <v>614</v>
      </c>
      <c r="N310" s="49">
        <f>IF(COUNT(C310:L310),AVERAGE(C310:L310)," ")</f>
        <v>87.71428571428571</v>
      </c>
      <c r="O310" s="39"/>
    </row>
    <row r="311" spans="1:15" ht="12.75" customHeight="1">
      <c r="A311" s="16" t="s">
        <v>120</v>
      </c>
      <c r="B311" s="18">
        <v>87.4</v>
      </c>
      <c r="C311" s="17">
        <v>90</v>
      </c>
      <c r="D311" s="26">
        <v>83</v>
      </c>
      <c r="E311" s="17">
        <v>90</v>
      </c>
      <c r="F311" s="17">
        <v>89</v>
      </c>
      <c r="G311" s="17">
        <v>87</v>
      </c>
      <c r="H311" s="17">
        <v>85</v>
      </c>
      <c r="I311" s="17">
        <v>90</v>
      </c>
      <c r="J311" s="17"/>
      <c r="K311" s="17"/>
      <c r="L311" s="17"/>
      <c r="M311" s="17">
        <f>SUM(C311:L311)</f>
        <v>614</v>
      </c>
      <c r="N311" s="49">
        <f>IF(COUNT(C311:L311),AVERAGE(C311:L311)," ")</f>
        <v>87.71428571428571</v>
      </c>
      <c r="O311" s="39"/>
    </row>
    <row r="312" spans="1:15" ht="12.75" customHeight="1">
      <c r="A312" s="6"/>
      <c r="B312" s="18">
        <f aca="true" t="shared" si="48" ref="B312:L312">SUM(B308:B311)</f>
        <v>361.5</v>
      </c>
      <c r="C312" s="17">
        <f t="shared" si="48"/>
        <v>352</v>
      </c>
      <c r="D312" s="17">
        <f t="shared" si="48"/>
        <v>357</v>
      </c>
      <c r="E312" s="17">
        <f t="shared" si="48"/>
        <v>352</v>
      </c>
      <c r="F312" s="17">
        <f t="shared" si="48"/>
        <v>352</v>
      </c>
      <c r="G312" s="17">
        <f t="shared" si="48"/>
        <v>357</v>
      </c>
      <c r="H312" s="17">
        <f t="shared" si="48"/>
        <v>350</v>
      </c>
      <c r="I312" s="17">
        <f t="shared" si="48"/>
        <v>363</v>
      </c>
      <c r="J312" s="17">
        <f t="shared" si="48"/>
        <v>0</v>
      </c>
      <c r="K312" s="17">
        <f t="shared" si="48"/>
        <v>0</v>
      </c>
      <c r="L312" s="17">
        <f t="shared" si="48"/>
        <v>0</v>
      </c>
      <c r="M312" s="17">
        <f>SUM(C312:L312)</f>
        <v>2483</v>
      </c>
      <c r="N312" s="49"/>
      <c r="O312" s="39"/>
    </row>
    <row r="313" spans="1:15" ht="12.75" customHeight="1">
      <c r="A313" s="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39"/>
    </row>
    <row r="314" spans="1:15" ht="12.75" customHeight="1">
      <c r="A314" s="6"/>
      <c r="B314" s="17"/>
      <c r="C314" s="17"/>
      <c r="D314" s="22" t="s">
        <v>7</v>
      </c>
      <c r="E314" s="19" t="s">
        <v>8</v>
      </c>
      <c r="F314" s="19" t="s">
        <v>9</v>
      </c>
      <c r="G314" s="19" t="s">
        <v>10</v>
      </c>
      <c r="H314" s="19" t="s">
        <v>11</v>
      </c>
      <c r="I314" s="19" t="s">
        <v>12</v>
      </c>
      <c r="J314" s="17"/>
      <c r="K314" s="17"/>
      <c r="L314" s="17"/>
      <c r="M314" s="17"/>
      <c r="N314" s="17"/>
      <c r="O314" s="39"/>
    </row>
    <row r="315" spans="1:15" ht="12.75" customHeight="1">
      <c r="A315" s="15" t="str">
        <f>+A292</f>
        <v>St. Austell B</v>
      </c>
      <c r="B315" s="17"/>
      <c r="C315" s="17"/>
      <c r="D315" s="26">
        <f>+J279</f>
        <v>7</v>
      </c>
      <c r="E315" s="26">
        <v>6</v>
      </c>
      <c r="F315" s="26">
        <v>0</v>
      </c>
      <c r="G315" s="26">
        <v>1</v>
      </c>
      <c r="H315" s="26">
        <f>+E315*2+F315</f>
        <v>12</v>
      </c>
      <c r="I315" s="26">
        <f>+M298</f>
        <v>2599</v>
      </c>
      <c r="J315" s="17"/>
      <c r="K315" s="17"/>
      <c r="L315" s="17"/>
      <c r="M315" s="17"/>
      <c r="N315" s="17"/>
      <c r="O315" s="39"/>
    </row>
    <row r="316" spans="1:15" ht="12.75" customHeight="1">
      <c r="A316" s="15" t="str">
        <f>+A286</f>
        <v>Polperro</v>
      </c>
      <c r="B316" s="17"/>
      <c r="C316" s="17"/>
      <c r="D316" s="26">
        <f>+J279</f>
        <v>7</v>
      </c>
      <c r="E316" s="26">
        <v>5</v>
      </c>
      <c r="F316" s="26">
        <v>0</v>
      </c>
      <c r="G316" s="26">
        <v>2</v>
      </c>
      <c r="H316" s="26">
        <f>+E316*2+F316</f>
        <v>10</v>
      </c>
      <c r="I316" s="26">
        <f>+M291</f>
        <v>2410</v>
      </c>
      <c r="J316" s="17"/>
      <c r="K316" s="17"/>
      <c r="L316" s="17"/>
      <c r="M316" s="17"/>
      <c r="N316" s="17"/>
      <c r="O316" s="39"/>
    </row>
    <row r="317" spans="1:15" ht="12.75" customHeight="1">
      <c r="A317" s="15" t="str">
        <f>+A300</f>
        <v>City of Truro E</v>
      </c>
      <c r="B317" s="17"/>
      <c r="C317" s="17"/>
      <c r="D317" s="26">
        <f>+J279</f>
        <v>7</v>
      </c>
      <c r="E317" s="26">
        <v>3</v>
      </c>
      <c r="F317" s="26">
        <v>0</v>
      </c>
      <c r="G317" s="26">
        <v>4</v>
      </c>
      <c r="H317" s="26">
        <f>+E317*2+F317</f>
        <v>6</v>
      </c>
      <c r="I317" s="26">
        <f>+M306</f>
        <v>2572</v>
      </c>
      <c r="J317" s="17"/>
      <c r="K317" s="17"/>
      <c r="L317" s="17"/>
      <c r="M317" s="17"/>
      <c r="N317" s="17"/>
      <c r="O317" s="39"/>
    </row>
    <row r="318" spans="1:15" ht="12.75" customHeight="1">
      <c r="A318" s="15" t="str">
        <f>+A307</f>
        <v>Penzance &amp; St. Ives C</v>
      </c>
      <c r="B318" s="17"/>
      <c r="C318" s="17"/>
      <c r="D318" s="26">
        <f>+J279</f>
        <v>7</v>
      </c>
      <c r="E318" s="26">
        <v>0</v>
      </c>
      <c r="F318" s="26">
        <v>0</v>
      </c>
      <c r="G318" s="26">
        <v>7</v>
      </c>
      <c r="H318" s="26">
        <f>+E318*2+F318</f>
        <v>0</v>
      </c>
      <c r="I318" s="26">
        <f>+M312</f>
        <v>2483</v>
      </c>
      <c r="J318" s="17"/>
      <c r="K318" s="17"/>
      <c r="L318" s="17"/>
      <c r="M318" s="17"/>
      <c r="N318" s="17"/>
      <c r="O318" s="39"/>
    </row>
    <row r="319" spans="1:15" ht="12.75" customHeight="1">
      <c r="A319" s="51"/>
      <c r="B319" s="51"/>
      <c r="C319" s="39"/>
      <c r="D319" s="39"/>
      <c r="E319" s="52"/>
      <c r="F319" s="39"/>
      <c r="G319" s="39"/>
      <c r="H319" s="39"/>
      <c r="I319" s="39"/>
      <c r="J319" s="39"/>
      <c r="K319" s="39"/>
      <c r="L319" s="39"/>
      <c r="M319" s="39"/>
      <c r="N319" s="39"/>
      <c r="O319" s="39"/>
    </row>
    <row r="320" spans="1:15" ht="12.75" customHeight="1">
      <c r="A320" s="51"/>
      <c r="B320" s="51"/>
      <c r="C320" s="39"/>
      <c r="D320" s="39"/>
      <c r="E320" s="39"/>
      <c r="F320" s="52"/>
      <c r="G320" s="39"/>
      <c r="H320" s="39"/>
      <c r="I320" s="39"/>
      <c r="J320" s="39"/>
      <c r="K320" s="39"/>
      <c r="L320" s="39"/>
      <c r="M320" s="39"/>
      <c r="N320" s="39"/>
      <c r="O320" s="39"/>
    </row>
    <row r="321" spans="1:15" ht="12.75" customHeight="1">
      <c r="A321" s="8"/>
      <c r="B321" s="8"/>
      <c r="E321" s="48" t="s">
        <v>5</v>
      </c>
      <c r="O321" s="39"/>
    </row>
    <row r="322" spans="1:15" ht="12.75" customHeight="1">
      <c r="A322" s="8"/>
      <c r="B322" s="8"/>
      <c r="F322" s="48" t="s">
        <v>6</v>
      </c>
      <c r="O322" s="39"/>
    </row>
    <row r="323" spans="5:15" ht="12.75" customHeight="1">
      <c r="E323" s="1"/>
      <c r="G323" s="48" t="s">
        <v>4</v>
      </c>
      <c r="O323" s="39"/>
    </row>
    <row r="324" spans="7:15" ht="12.75" customHeight="1">
      <c r="G324" s="48" t="s">
        <v>40</v>
      </c>
      <c r="O324" s="39"/>
    </row>
    <row r="325" spans="1:15" ht="12.75" customHeight="1">
      <c r="A325" s="39"/>
      <c r="F325" s="48" t="s">
        <v>22</v>
      </c>
      <c r="J325" s="13">
        <v>8</v>
      </c>
      <c r="O325" s="39"/>
    </row>
    <row r="326" spans="4:15" ht="12.75" customHeight="1">
      <c r="D326" s="4"/>
      <c r="E326" s="4"/>
      <c r="F326" s="2"/>
      <c r="O326" s="39"/>
    </row>
    <row r="327" spans="1:15" ht="12.75" customHeight="1">
      <c r="A327" s="2"/>
      <c r="B327" s="32" t="str">
        <f>+A332</f>
        <v>Polperro</v>
      </c>
      <c r="C327" s="9"/>
      <c r="D327" s="4"/>
      <c r="E327" s="4"/>
      <c r="F327" s="13">
        <f>+J337</f>
        <v>374</v>
      </c>
      <c r="H327" s="48" t="s">
        <v>144</v>
      </c>
      <c r="J327" s="10" t="str">
        <f>+A346</f>
        <v>City of Truro E</v>
      </c>
      <c r="L327" s="5"/>
      <c r="M327" s="5"/>
      <c r="N327" s="13">
        <f>+J352</f>
        <v>374</v>
      </c>
      <c r="O327" s="39"/>
    </row>
    <row r="328" spans="1:15" ht="12.75" customHeight="1">
      <c r="A328" s="2"/>
      <c r="B328" s="2"/>
      <c r="C328" s="10"/>
      <c r="D328" s="4"/>
      <c r="E328" s="4"/>
      <c r="F328" s="2"/>
      <c r="H328" s="10"/>
      <c r="I328" s="2"/>
      <c r="J328" s="2"/>
      <c r="L328" s="2"/>
      <c r="M328" s="2"/>
      <c r="N328" s="2"/>
      <c r="O328" s="39"/>
    </row>
    <row r="329" spans="1:15" ht="12.75" customHeight="1">
      <c r="A329" s="6"/>
      <c r="B329" s="2" t="str">
        <f>+A338</f>
        <v>St. Austell B</v>
      </c>
      <c r="C329" s="11"/>
      <c r="D329" s="7"/>
      <c r="E329" s="7"/>
      <c r="F329" s="13">
        <f>+J344</f>
        <v>375</v>
      </c>
      <c r="H329" s="48" t="s">
        <v>141</v>
      </c>
      <c r="J329" s="2" t="str">
        <f>+A353</f>
        <v>Penzance &amp; St. Ives C</v>
      </c>
      <c r="L329" s="2"/>
      <c r="M329" s="2"/>
      <c r="N329" s="13">
        <f>+J358</f>
        <v>366</v>
      </c>
      <c r="O329" s="39"/>
    </row>
    <row r="330" spans="1:15" ht="12.75" customHeight="1">
      <c r="A330" s="6"/>
      <c r="B330" s="6"/>
      <c r="C330" s="11"/>
      <c r="D330" s="7"/>
      <c r="E330" s="7"/>
      <c r="F330" s="5"/>
      <c r="G330" s="5"/>
      <c r="H330" s="12"/>
      <c r="I330" s="5"/>
      <c r="J330" s="5"/>
      <c r="K330" s="5"/>
      <c r="L330" s="5"/>
      <c r="M330" s="5"/>
      <c r="N330" s="5"/>
      <c r="O330" s="39"/>
    </row>
    <row r="331" spans="1:15" ht="12.75" customHeight="1">
      <c r="A331" s="16"/>
      <c r="B331" s="4" t="s">
        <v>1</v>
      </c>
      <c r="C331" s="10" t="s">
        <v>3</v>
      </c>
      <c r="D331" s="7"/>
      <c r="E331" s="7"/>
      <c r="F331" s="5"/>
      <c r="G331" s="5"/>
      <c r="H331" s="12"/>
      <c r="I331" s="5"/>
      <c r="J331" s="5"/>
      <c r="K331" s="5"/>
      <c r="L331" s="5"/>
      <c r="M331" s="5"/>
      <c r="N331" s="5"/>
      <c r="O331" s="39"/>
    </row>
    <row r="332" spans="1:15" ht="12.75" customHeight="1">
      <c r="A332" s="29" t="s">
        <v>35</v>
      </c>
      <c r="B332" s="4" t="s">
        <v>0</v>
      </c>
      <c r="C332" s="7">
        <v>1</v>
      </c>
      <c r="D332" s="7">
        <v>2</v>
      </c>
      <c r="E332" s="7">
        <v>3</v>
      </c>
      <c r="F332" s="7">
        <v>4</v>
      </c>
      <c r="G332" s="7">
        <v>5</v>
      </c>
      <c r="H332" s="7">
        <v>6</v>
      </c>
      <c r="I332" s="7">
        <v>7</v>
      </c>
      <c r="J332" s="7">
        <v>8</v>
      </c>
      <c r="K332" s="7">
        <v>9</v>
      </c>
      <c r="L332" s="7">
        <v>10</v>
      </c>
      <c r="M332" s="14" t="s">
        <v>2</v>
      </c>
      <c r="N332" s="14" t="s">
        <v>0</v>
      </c>
      <c r="O332" s="39"/>
    </row>
    <row r="333" spans="1:15" ht="12.75" customHeight="1">
      <c r="A333" s="16" t="s">
        <v>105</v>
      </c>
      <c r="B333" s="18">
        <v>96</v>
      </c>
      <c r="C333" s="17">
        <v>93</v>
      </c>
      <c r="D333" s="17">
        <v>99</v>
      </c>
      <c r="E333" s="17">
        <v>99</v>
      </c>
      <c r="F333" s="17">
        <v>96</v>
      </c>
      <c r="G333" s="17">
        <v>96</v>
      </c>
      <c r="H333" s="17">
        <v>99</v>
      </c>
      <c r="I333" s="17">
        <v>96</v>
      </c>
      <c r="J333" s="17">
        <v>97</v>
      </c>
      <c r="K333" s="17"/>
      <c r="L333" s="17"/>
      <c r="M333" s="17">
        <f>SUM(C333:L333)</f>
        <v>775</v>
      </c>
      <c r="N333" s="49">
        <f>IF(COUNT(C333:L333),AVERAGE(C333:L333)," ")</f>
        <v>96.875</v>
      </c>
      <c r="O333" s="39"/>
    </row>
    <row r="334" spans="1:15" ht="12.75" customHeight="1">
      <c r="A334" s="16" t="s">
        <v>106</v>
      </c>
      <c r="B334" s="18">
        <v>92.3</v>
      </c>
      <c r="C334" s="17">
        <v>93</v>
      </c>
      <c r="D334" s="17">
        <v>93</v>
      </c>
      <c r="E334" s="17"/>
      <c r="F334" s="17">
        <v>94</v>
      </c>
      <c r="G334" s="17">
        <v>95</v>
      </c>
      <c r="H334" s="17">
        <v>92</v>
      </c>
      <c r="I334" s="17">
        <v>92</v>
      </c>
      <c r="J334" s="17">
        <v>90</v>
      </c>
      <c r="K334" s="17"/>
      <c r="L334" s="17"/>
      <c r="M334" s="17">
        <f>SUM(C334:L334)</f>
        <v>649</v>
      </c>
      <c r="N334" s="49">
        <f>IF(COUNT(C334:L334),AVERAGE(C334:L334)," ")</f>
        <v>92.71428571428571</v>
      </c>
      <c r="O334" s="39"/>
    </row>
    <row r="335" spans="1:15" ht="12.75" customHeight="1">
      <c r="A335" s="16" t="s">
        <v>107</v>
      </c>
      <c r="B335" s="18">
        <v>92.2</v>
      </c>
      <c r="C335" s="17">
        <v>94</v>
      </c>
      <c r="D335" s="26">
        <v>94</v>
      </c>
      <c r="E335" s="26">
        <v>89</v>
      </c>
      <c r="F335" s="26">
        <v>92</v>
      </c>
      <c r="G335" s="26">
        <v>94</v>
      </c>
      <c r="H335" s="26">
        <v>94</v>
      </c>
      <c r="I335" s="26">
        <v>93</v>
      </c>
      <c r="J335" s="26">
        <v>92</v>
      </c>
      <c r="K335" s="26"/>
      <c r="L335" s="26"/>
      <c r="M335" s="17">
        <f>SUM(C335:L335)</f>
        <v>742</v>
      </c>
      <c r="N335" s="49">
        <f>IF(COUNT(C335:L335),AVERAGE(C335:L335)," ")</f>
        <v>92.75</v>
      </c>
      <c r="O335" s="39"/>
    </row>
    <row r="336" spans="1:15" ht="12.75" customHeight="1">
      <c r="A336" s="16" t="s">
        <v>108</v>
      </c>
      <c r="B336" s="18">
        <v>88.1</v>
      </c>
      <c r="C336" s="17">
        <v>80</v>
      </c>
      <c r="D336" s="26">
        <v>89</v>
      </c>
      <c r="E336" s="26"/>
      <c r="F336" s="26">
        <v>87</v>
      </c>
      <c r="G336" s="26">
        <v>85</v>
      </c>
      <c r="H336" s="26">
        <v>93</v>
      </c>
      <c r="I336" s="26">
        <v>89</v>
      </c>
      <c r="J336" s="26">
        <v>95</v>
      </c>
      <c r="K336" s="26"/>
      <c r="L336" s="26"/>
      <c r="M336" s="17">
        <f>SUM(C336:L336)</f>
        <v>618</v>
      </c>
      <c r="N336" s="49">
        <f>IF(COUNT(C336:L336),AVERAGE(C336:L336)," ")</f>
        <v>88.28571428571429</v>
      </c>
      <c r="O336" s="39"/>
    </row>
    <row r="337" spans="1:15" ht="12.75" customHeight="1">
      <c r="A337" s="16"/>
      <c r="B337" s="17">
        <f aca="true" t="shared" si="49" ref="B337:L337">SUM(B333:B336)</f>
        <v>368.6</v>
      </c>
      <c r="C337" s="17">
        <f t="shared" si="49"/>
        <v>360</v>
      </c>
      <c r="D337" s="17">
        <f t="shared" si="49"/>
        <v>375</v>
      </c>
      <c r="E337" s="17">
        <f t="shared" si="49"/>
        <v>188</v>
      </c>
      <c r="F337" s="17">
        <f t="shared" si="49"/>
        <v>369</v>
      </c>
      <c r="G337" s="17">
        <f t="shared" si="49"/>
        <v>370</v>
      </c>
      <c r="H337" s="17">
        <f t="shared" si="49"/>
        <v>378</v>
      </c>
      <c r="I337" s="17">
        <f t="shared" si="49"/>
        <v>370</v>
      </c>
      <c r="J337" s="17">
        <f t="shared" si="49"/>
        <v>374</v>
      </c>
      <c r="K337" s="17">
        <f t="shared" si="49"/>
        <v>0</v>
      </c>
      <c r="L337" s="17">
        <f t="shared" si="49"/>
        <v>0</v>
      </c>
      <c r="M337" s="17">
        <f>SUM(C337:L337)</f>
        <v>2784</v>
      </c>
      <c r="N337" s="49"/>
      <c r="O337" s="39"/>
    </row>
    <row r="338" spans="1:15" ht="12.75" customHeight="1">
      <c r="A338" s="29" t="s">
        <v>16</v>
      </c>
      <c r="B338" s="6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49" t="str">
        <f aca="true" t="shared" si="50" ref="N338:N343">IF(COUNT(C338:L338),AVERAGE(C338:L338)," ")</f>
        <v> </v>
      </c>
      <c r="O338" s="39"/>
    </row>
    <row r="339" spans="1:15" ht="12.75" customHeight="1">
      <c r="A339" s="41" t="s">
        <v>109</v>
      </c>
      <c r="B339" s="36">
        <v>94.1</v>
      </c>
      <c r="C339" s="35">
        <v>95</v>
      </c>
      <c r="D339" s="17">
        <v>96</v>
      </c>
      <c r="E339" s="17">
        <v>97</v>
      </c>
      <c r="F339" s="17">
        <v>97</v>
      </c>
      <c r="G339" s="17">
        <v>94</v>
      </c>
      <c r="H339" s="17">
        <v>93</v>
      </c>
      <c r="I339" s="17">
        <v>96</v>
      </c>
      <c r="J339" s="17">
        <v>92</v>
      </c>
      <c r="K339" s="17"/>
      <c r="L339" s="17"/>
      <c r="M339" s="17">
        <f aca="true" t="shared" si="51" ref="M339:M344">SUM(C339:L339)</f>
        <v>760</v>
      </c>
      <c r="N339" s="49">
        <f t="shared" si="50"/>
        <v>95</v>
      </c>
      <c r="O339" s="39"/>
    </row>
    <row r="340" spans="1:15" ht="12.75" customHeight="1">
      <c r="A340" s="41" t="s">
        <v>110</v>
      </c>
      <c r="B340" s="36">
        <v>92.7</v>
      </c>
      <c r="C340" s="35">
        <v>93</v>
      </c>
      <c r="D340" s="17">
        <v>93</v>
      </c>
      <c r="E340" s="17">
        <v>93</v>
      </c>
      <c r="F340" s="17">
        <v>93</v>
      </c>
      <c r="G340" s="17">
        <v>91</v>
      </c>
      <c r="H340" s="17">
        <v>89</v>
      </c>
      <c r="I340" s="17">
        <v>94</v>
      </c>
      <c r="J340" s="17">
        <v>99</v>
      </c>
      <c r="K340" s="17"/>
      <c r="L340" s="17"/>
      <c r="M340" s="17">
        <f t="shared" si="51"/>
        <v>745</v>
      </c>
      <c r="N340" s="49">
        <f t="shared" si="50"/>
        <v>93.125</v>
      </c>
      <c r="O340" s="39"/>
    </row>
    <row r="341" spans="1:15" ht="12.75" customHeight="1">
      <c r="A341" s="41" t="s">
        <v>111</v>
      </c>
      <c r="B341" s="36">
        <v>91.6</v>
      </c>
      <c r="C341" s="35">
        <v>93</v>
      </c>
      <c r="D341" s="26">
        <v>91</v>
      </c>
      <c r="E341" s="26">
        <v>95</v>
      </c>
      <c r="F341" s="26">
        <v>98</v>
      </c>
      <c r="G341" s="26">
        <v>93</v>
      </c>
      <c r="H341" s="26">
        <v>91</v>
      </c>
      <c r="I341" s="26">
        <v>91</v>
      </c>
      <c r="J341" s="26">
        <v>93</v>
      </c>
      <c r="K341" s="26"/>
      <c r="L341" s="26"/>
      <c r="M341" s="17">
        <f t="shared" si="51"/>
        <v>745</v>
      </c>
      <c r="N341" s="49">
        <f t="shared" si="50"/>
        <v>93.125</v>
      </c>
      <c r="O341" s="39"/>
    </row>
    <row r="342" spans="1:15" ht="12.75" customHeight="1">
      <c r="A342" s="41" t="s">
        <v>112</v>
      </c>
      <c r="B342" s="37">
        <v>90.2</v>
      </c>
      <c r="C342" s="35"/>
      <c r="D342" s="26"/>
      <c r="E342" s="26"/>
      <c r="F342" s="26"/>
      <c r="G342" s="26"/>
      <c r="H342" s="26"/>
      <c r="I342" s="26"/>
      <c r="J342" s="26"/>
      <c r="K342" s="26"/>
      <c r="L342" s="26"/>
      <c r="M342" s="17">
        <f t="shared" si="51"/>
        <v>0</v>
      </c>
      <c r="N342" s="49" t="str">
        <f t="shared" si="50"/>
        <v> </v>
      </c>
      <c r="O342" s="39"/>
    </row>
    <row r="343" spans="1:15" ht="12.75" customHeight="1">
      <c r="A343" s="41" t="s">
        <v>145</v>
      </c>
      <c r="B343" s="37">
        <v>96.6</v>
      </c>
      <c r="C343" s="35">
        <v>96</v>
      </c>
      <c r="D343" s="26">
        <v>98</v>
      </c>
      <c r="E343" s="26">
        <v>95</v>
      </c>
      <c r="F343" s="26">
        <v>95</v>
      </c>
      <c r="G343" s="26">
        <v>96</v>
      </c>
      <c r="H343" s="26">
        <v>97</v>
      </c>
      <c r="I343" s="26">
        <v>98</v>
      </c>
      <c r="J343" s="26">
        <v>97</v>
      </c>
      <c r="K343" s="26"/>
      <c r="L343" s="26"/>
      <c r="M343" s="17">
        <f t="shared" si="51"/>
        <v>772</v>
      </c>
      <c r="N343" s="49">
        <f t="shared" si="50"/>
        <v>96.5</v>
      </c>
      <c r="O343" s="39"/>
    </row>
    <row r="344" spans="2:15" ht="12.75" customHeight="1">
      <c r="B344" s="34">
        <f>SUM(B339:B343)</f>
        <v>465.19999999999993</v>
      </c>
      <c r="C344" s="87">
        <f aca="true" t="shared" si="52" ref="C344:J344">SUM(C339:C343)-6</f>
        <v>371</v>
      </c>
      <c r="D344" s="87">
        <f t="shared" si="52"/>
        <v>372</v>
      </c>
      <c r="E344" s="87">
        <f t="shared" si="52"/>
        <v>374</v>
      </c>
      <c r="F344" s="87">
        <f t="shared" si="52"/>
        <v>377</v>
      </c>
      <c r="G344" s="87">
        <f t="shared" si="52"/>
        <v>368</v>
      </c>
      <c r="H344" s="87">
        <f t="shared" si="52"/>
        <v>364</v>
      </c>
      <c r="I344" s="87">
        <f t="shared" si="52"/>
        <v>373</v>
      </c>
      <c r="J344" s="87">
        <f t="shared" si="52"/>
        <v>375</v>
      </c>
      <c r="K344" s="87"/>
      <c r="L344" s="17">
        <f>SUM(L339:L343)</f>
        <v>0</v>
      </c>
      <c r="M344" s="17">
        <f t="shared" si="51"/>
        <v>2974</v>
      </c>
      <c r="N344" s="49"/>
      <c r="O344" s="39"/>
    </row>
    <row r="345" spans="2:15" ht="12.75" customHeight="1">
      <c r="B345" s="34"/>
      <c r="C345" s="88" t="s">
        <v>151</v>
      </c>
      <c r="D345" s="87"/>
      <c r="E345" s="87"/>
      <c r="F345" s="87"/>
      <c r="G345" s="87"/>
      <c r="H345" s="87"/>
      <c r="I345" s="87"/>
      <c r="J345" s="87"/>
      <c r="K345" s="87"/>
      <c r="L345" s="17"/>
      <c r="M345" s="17"/>
      <c r="N345" s="49"/>
      <c r="O345" s="39"/>
    </row>
    <row r="346" spans="1:15" ht="12.75" customHeight="1">
      <c r="A346" s="29" t="s">
        <v>31</v>
      </c>
      <c r="B346" s="19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49" t="str">
        <f aca="true" t="shared" si="53" ref="N346:N351">IF(COUNT(C346:L346),AVERAGE(C346:L346)," ")</f>
        <v> </v>
      </c>
      <c r="O346" s="39"/>
    </row>
    <row r="347" spans="1:15" ht="12.75" customHeight="1">
      <c r="A347" s="16" t="s">
        <v>113</v>
      </c>
      <c r="B347" s="18">
        <v>92.6</v>
      </c>
      <c r="C347" s="17">
        <v>90</v>
      </c>
      <c r="D347" s="17">
        <v>95</v>
      </c>
      <c r="E347" s="17">
        <v>89</v>
      </c>
      <c r="F347" s="17"/>
      <c r="G347" s="17">
        <v>95</v>
      </c>
      <c r="H347" s="17">
        <v>92</v>
      </c>
      <c r="I347" s="17">
        <v>88</v>
      </c>
      <c r="J347" s="17">
        <v>98</v>
      </c>
      <c r="K347" s="17"/>
      <c r="L347" s="17"/>
      <c r="M347" s="17">
        <f aca="true" t="shared" si="54" ref="M347:M352">SUM(C347:L347)</f>
        <v>647</v>
      </c>
      <c r="N347" s="49">
        <f t="shared" si="53"/>
        <v>92.42857142857143</v>
      </c>
      <c r="O347" s="39"/>
    </row>
    <row r="348" spans="1:15" ht="12.75" customHeight="1">
      <c r="A348" s="16" t="s">
        <v>114</v>
      </c>
      <c r="B348" s="18">
        <v>92.2</v>
      </c>
      <c r="C348" s="17">
        <v>91</v>
      </c>
      <c r="D348" s="17">
        <v>93</v>
      </c>
      <c r="E348" s="17">
        <v>90</v>
      </c>
      <c r="F348" s="17">
        <v>93</v>
      </c>
      <c r="G348" s="17">
        <v>90</v>
      </c>
      <c r="H348" s="17">
        <v>91</v>
      </c>
      <c r="I348" s="17">
        <v>95</v>
      </c>
      <c r="J348" s="17">
        <v>93</v>
      </c>
      <c r="K348" s="17"/>
      <c r="L348" s="17"/>
      <c r="M348" s="17">
        <f t="shared" si="54"/>
        <v>736</v>
      </c>
      <c r="N348" s="49">
        <f t="shared" si="53"/>
        <v>92</v>
      </c>
      <c r="O348" s="39"/>
    </row>
    <row r="349" spans="1:15" ht="12.75" customHeight="1">
      <c r="A349" s="16" t="s">
        <v>115</v>
      </c>
      <c r="B349" s="18">
        <v>91.6</v>
      </c>
      <c r="C349" s="17">
        <v>94</v>
      </c>
      <c r="D349" s="26">
        <v>92</v>
      </c>
      <c r="E349" s="26">
        <v>97</v>
      </c>
      <c r="F349" s="26">
        <v>96</v>
      </c>
      <c r="G349" s="26">
        <v>93</v>
      </c>
      <c r="H349" s="26">
        <v>95</v>
      </c>
      <c r="I349" s="26">
        <v>91</v>
      </c>
      <c r="J349" s="26">
        <v>95</v>
      </c>
      <c r="K349" s="26"/>
      <c r="L349" s="26"/>
      <c r="M349" s="17">
        <f t="shared" si="54"/>
        <v>753</v>
      </c>
      <c r="N349" s="49">
        <f t="shared" si="53"/>
        <v>94.125</v>
      </c>
      <c r="O349" s="39"/>
    </row>
    <row r="350" spans="1:15" ht="12.75" customHeight="1">
      <c r="A350" s="16" t="s">
        <v>116</v>
      </c>
      <c r="B350" s="18">
        <v>91</v>
      </c>
      <c r="C350" s="17">
        <v>84</v>
      </c>
      <c r="D350" s="26">
        <v>92</v>
      </c>
      <c r="E350" s="26">
        <v>93</v>
      </c>
      <c r="F350" s="26">
        <v>92</v>
      </c>
      <c r="G350" s="26">
        <v>94</v>
      </c>
      <c r="H350" s="26">
        <v>87</v>
      </c>
      <c r="I350" s="26">
        <v>91</v>
      </c>
      <c r="J350" s="26">
        <v>88</v>
      </c>
      <c r="K350" s="26"/>
      <c r="L350" s="26"/>
      <c r="M350" s="17">
        <f t="shared" si="54"/>
        <v>721</v>
      </c>
      <c r="N350" s="49">
        <f t="shared" si="53"/>
        <v>90.125</v>
      </c>
      <c r="O350" s="39"/>
    </row>
    <row r="351" spans="1:15" ht="12.75" customHeight="1">
      <c r="A351" s="16" t="s">
        <v>152</v>
      </c>
      <c r="B351" s="18">
        <v>79.5</v>
      </c>
      <c r="C351" s="17"/>
      <c r="D351" s="26"/>
      <c r="E351" s="26"/>
      <c r="F351" s="26">
        <v>89</v>
      </c>
      <c r="G351" s="26"/>
      <c r="H351" s="26"/>
      <c r="I351" s="26"/>
      <c r="J351" s="26"/>
      <c r="K351" s="26"/>
      <c r="L351" s="26"/>
      <c r="M351" s="17">
        <f t="shared" si="54"/>
        <v>89</v>
      </c>
      <c r="N351" s="49">
        <f t="shared" si="53"/>
        <v>89</v>
      </c>
      <c r="O351" s="39"/>
    </row>
    <row r="352" spans="1:15" ht="12.75" customHeight="1">
      <c r="A352" s="23"/>
      <c r="B352" s="31">
        <f>SUM(B347:B351)</f>
        <v>446.9</v>
      </c>
      <c r="C352" s="17">
        <f>SUM(C347:C350)</f>
        <v>359</v>
      </c>
      <c r="D352" s="17">
        <f>SUM(D347:D350)</f>
        <v>372</v>
      </c>
      <c r="E352" s="17">
        <f>SUM(E347:E350)</f>
        <v>369</v>
      </c>
      <c r="F352" s="17">
        <f aca="true" t="shared" si="55" ref="F352:L352">SUM(F347:F351)</f>
        <v>370</v>
      </c>
      <c r="G352" s="17">
        <f t="shared" si="55"/>
        <v>372</v>
      </c>
      <c r="H352" s="17">
        <f t="shared" si="55"/>
        <v>365</v>
      </c>
      <c r="I352" s="17">
        <f t="shared" si="55"/>
        <v>365</v>
      </c>
      <c r="J352" s="17">
        <f t="shared" si="55"/>
        <v>374</v>
      </c>
      <c r="K352" s="17">
        <f t="shared" si="55"/>
        <v>0</v>
      </c>
      <c r="L352" s="17">
        <f t="shared" si="55"/>
        <v>0</v>
      </c>
      <c r="M352" s="17">
        <f t="shared" si="54"/>
        <v>2946</v>
      </c>
      <c r="N352" s="49"/>
      <c r="O352" s="39"/>
    </row>
    <row r="353" spans="1:15" ht="12.75" customHeight="1">
      <c r="A353" s="29" t="s">
        <v>15</v>
      </c>
      <c r="B353" s="19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49" t="str">
        <f>IF(COUNT(C353:L353),AVERAGE(C353:L353)," ")</f>
        <v> </v>
      </c>
      <c r="O353" s="39"/>
    </row>
    <row r="354" spans="1:15" ht="12.75" customHeight="1">
      <c r="A354" s="16" t="s">
        <v>117</v>
      </c>
      <c r="B354" s="36">
        <v>92.1</v>
      </c>
      <c r="C354" s="17">
        <v>89</v>
      </c>
      <c r="D354" s="17">
        <v>94</v>
      </c>
      <c r="E354" s="17">
        <v>89</v>
      </c>
      <c r="F354" s="17">
        <v>89</v>
      </c>
      <c r="G354" s="17">
        <v>95</v>
      </c>
      <c r="H354" s="17">
        <v>94</v>
      </c>
      <c r="I354" s="17">
        <v>91</v>
      </c>
      <c r="J354" s="17">
        <v>92</v>
      </c>
      <c r="K354" s="17"/>
      <c r="L354" s="17"/>
      <c r="M354" s="17">
        <f>SUM(C354:L354)</f>
        <v>733</v>
      </c>
      <c r="N354" s="49">
        <f>IF(COUNT(C354:L354),AVERAGE(C354:L354)," ")</f>
        <v>91.625</v>
      </c>
      <c r="O354" s="39"/>
    </row>
    <row r="355" spans="1:15" ht="12.75" customHeight="1">
      <c r="A355" s="16" t="s">
        <v>118</v>
      </c>
      <c r="B355" s="18">
        <v>91.2</v>
      </c>
      <c r="C355" s="17">
        <v>84</v>
      </c>
      <c r="D355" s="17">
        <v>88</v>
      </c>
      <c r="E355" s="17">
        <v>89</v>
      </c>
      <c r="F355" s="17">
        <v>87</v>
      </c>
      <c r="G355" s="17">
        <v>90</v>
      </c>
      <c r="H355" s="17">
        <v>87</v>
      </c>
      <c r="I355" s="17">
        <v>89</v>
      </c>
      <c r="J355" s="17">
        <v>89</v>
      </c>
      <c r="K355" s="17"/>
      <c r="L355" s="17"/>
      <c r="M355" s="17">
        <f>SUM(C355:L355)</f>
        <v>703</v>
      </c>
      <c r="N355" s="49">
        <f>IF(COUNT(C355:L355),AVERAGE(C355:L355)," ")</f>
        <v>87.875</v>
      </c>
      <c r="O355" s="39"/>
    </row>
    <row r="356" spans="1:15" ht="12.75" customHeight="1">
      <c r="A356" s="16" t="s">
        <v>119</v>
      </c>
      <c r="B356" s="18">
        <v>90.8</v>
      </c>
      <c r="C356" s="17">
        <v>89</v>
      </c>
      <c r="D356" s="26">
        <v>92</v>
      </c>
      <c r="E356" s="17">
        <v>84</v>
      </c>
      <c r="F356" s="17">
        <v>87</v>
      </c>
      <c r="G356" s="17">
        <v>85</v>
      </c>
      <c r="H356" s="17">
        <v>84</v>
      </c>
      <c r="I356" s="17">
        <v>93</v>
      </c>
      <c r="J356" s="17">
        <v>95</v>
      </c>
      <c r="K356" s="17"/>
      <c r="L356" s="17"/>
      <c r="M356" s="17">
        <f>SUM(C356:L356)</f>
        <v>709</v>
      </c>
      <c r="N356" s="49">
        <f>IF(COUNT(C356:L356),AVERAGE(C356:L356)," ")</f>
        <v>88.625</v>
      </c>
      <c r="O356" s="39"/>
    </row>
    <row r="357" spans="1:15" ht="12.75" customHeight="1">
      <c r="A357" s="16" t="s">
        <v>120</v>
      </c>
      <c r="B357" s="18">
        <v>87.4</v>
      </c>
      <c r="C357" s="17">
        <v>90</v>
      </c>
      <c r="D357" s="26">
        <v>83</v>
      </c>
      <c r="E357" s="17">
        <v>90</v>
      </c>
      <c r="F357" s="17">
        <v>89</v>
      </c>
      <c r="G357" s="17">
        <v>87</v>
      </c>
      <c r="H357" s="17">
        <v>85</v>
      </c>
      <c r="I357" s="17">
        <v>90</v>
      </c>
      <c r="J357" s="17">
        <v>90</v>
      </c>
      <c r="K357" s="17"/>
      <c r="L357" s="17"/>
      <c r="M357" s="17">
        <f>SUM(C357:L357)</f>
        <v>704</v>
      </c>
      <c r="N357" s="49">
        <f>IF(COUNT(C357:L357),AVERAGE(C357:L357)," ")</f>
        <v>88</v>
      </c>
      <c r="O357" s="39"/>
    </row>
    <row r="358" spans="1:15" ht="12.75" customHeight="1">
      <c r="A358" s="6"/>
      <c r="B358" s="18">
        <f aca="true" t="shared" si="56" ref="B358:L358">SUM(B354:B357)</f>
        <v>361.5</v>
      </c>
      <c r="C358" s="17">
        <f t="shared" si="56"/>
        <v>352</v>
      </c>
      <c r="D358" s="17">
        <f t="shared" si="56"/>
        <v>357</v>
      </c>
      <c r="E358" s="17">
        <f t="shared" si="56"/>
        <v>352</v>
      </c>
      <c r="F358" s="17">
        <f t="shared" si="56"/>
        <v>352</v>
      </c>
      <c r="G358" s="17">
        <f t="shared" si="56"/>
        <v>357</v>
      </c>
      <c r="H358" s="17">
        <f t="shared" si="56"/>
        <v>350</v>
      </c>
      <c r="I358" s="17">
        <f t="shared" si="56"/>
        <v>363</v>
      </c>
      <c r="J358" s="17">
        <f t="shared" si="56"/>
        <v>366</v>
      </c>
      <c r="K358" s="17">
        <f t="shared" si="56"/>
        <v>0</v>
      </c>
      <c r="L358" s="17">
        <f t="shared" si="56"/>
        <v>0</v>
      </c>
      <c r="M358" s="17">
        <f>SUM(C358:L358)</f>
        <v>2849</v>
      </c>
      <c r="N358" s="49"/>
      <c r="O358" s="39"/>
    </row>
    <row r="359" spans="1:15" ht="12.75" customHeight="1">
      <c r="A359" s="6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39"/>
    </row>
    <row r="360" spans="1:15" ht="12.75" customHeight="1">
      <c r="A360" s="6"/>
      <c r="B360" s="17"/>
      <c r="C360" s="17"/>
      <c r="D360" s="22" t="s">
        <v>7</v>
      </c>
      <c r="E360" s="19" t="s">
        <v>8</v>
      </c>
      <c r="F360" s="19" t="s">
        <v>9</v>
      </c>
      <c r="G360" s="19" t="s">
        <v>10</v>
      </c>
      <c r="H360" s="19" t="s">
        <v>11</v>
      </c>
      <c r="I360" s="19" t="s">
        <v>12</v>
      </c>
      <c r="J360" s="17"/>
      <c r="K360" s="17"/>
      <c r="L360" s="17"/>
      <c r="M360" s="17"/>
      <c r="N360" s="17"/>
      <c r="O360" s="39"/>
    </row>
    <row r="361" spans="1:15" ht="12.75" customHeight="1">
      <c r="A361" s="15" t="str">
        <f>+A338</f>
        <v>St. Austell B</v>
      </c>
      <c r="B361" s="17"/>
      <c r="C361" s="17"/>
      <c r="D361" s="26">
        <f>+J325</f>
        <v>8</v>
      </c>
      <c r="E361" s="26">
        <v>7</v>
      </c>
      <c r="F361" s="26">
        <v>0</v>
      </c>
      <c r="G361" s="26">
        <v>2</v>
      </c>
      <c r="H361" s="26">
        <f>+E361*2+F361</f>
        <v>14</v>
      </c>
      <c r="I361" s="26">
        <f>+M344</f>
        <v>2974</v>
      </c>
      <c r="J361" s="17"/>
      <c r="K361" s="17"/>
      <c r="L361" s="17"/>
      <c r="M361" s="17"/>
      <c r="N361" s="17"/>
      <c r="O361" s="39"/>
    </row>
    <row r="362" spans="1:15" ht="12.75" customHeight="1">
      <c r="A362" s="15" t="str">
        <f>+A332</f>
        <v>Polperro</v>
      </c>
      <c r="B362" s="17"/>
      <c r="C362" s="17"/>
      <c r="D362" s="26">
        <f>+J325</f>
        <v>8</v>
      </c>
      <c r="E362" s="26">
        <v>6</v>
      </c>
      <c r="F362" s="26">
        <v>1</v>
      </c>
      <c r="G362" s="26">
        <v>2</v>
      </c>
      <c r="H362" s="26">
        <f>+E362*2+F362</f>
        <v>13</v>
      </c>
      <c r="I362" s="26">
        <f>+M337</f>
        <v>2784</v>
      </c>
      <c r="J362" s="17"/>
      <c r="K362" s="17"/>
      <c r="L362" s="17"/>
      <c r="M362" s="17"/>
      <c r="N362" s="17"/>
      <c r="O362" s="39"/>
    </row>
    <row r="363" spans="1:15" ht="12.75" customHeight="1">
      <c r="A363" s="15" t="str">
        <f>+A346</f>
        <v>City of Truro E</v>
      </c>
      <c r="B363" s="17"/>
      <c r="C363" s="17"/>
      <c r="D363" s="26">
        <f>+J325</f>
        <v>8</v>
      </c>
      <c r="E363" s="26">
        <v>4</v>
      </c>
      <c r="F363" s="26">
        <v>1</v>
      </c>
      <c r="G363" s="26">
        <v>4</v>
      </c>
      <c r="H363" s="26">
        <f>+E363*2+F363</f>
        <v>9</v>
      </c>
      <c r="I363" s="26">
        <f>+M352</f>
        <v>2946</v>
      </c>
      <c r="J363" s="17"/>
      <c r="K363" s="17"/>
      <c r="L363" s="17"/>
      <c r="M363" s="17"/>
      <c r="N363" s="17"/>
      <c r="O363" s="39"/>
    </row>
    <row r="364" spans="1:15" ht="12.75" customHeight="1">
      <c r="A364" s="15" t="str">
        <f>+A353</f>
        <v>Penzance &amp; St. Ives C</v>
      </c>
      <c r="B364" s="17"/>
      <c r="C364" s="17"/>
      <c r="D364" s="26">
        <f>+J325</f>
        <v>8</v>
      </c>
      <c r="E364" s="26">
        <v>0</v>
      </c>
      <c r="F364" s="26">
        <v>0</v>
      </c>
      <c r="G364" s="26">
        <v>9</v>
      </c>
      <c r="H364" s="26">
        <f>+E364*2+F364</f>
        <v>0</v>
      </c>
      <c r="I364" s="26">
        <f>+M358</f>
        <v>2849</v>
      </c>
      <c r="J364" s="17"/>
      <c r="K364" s="17"/>
      <c r="L364" s="17"/>
      <c r="M364" s="17"/>
      <c r="N364" s="17"/>
      <c r="O364" s="39"/>
    </row>
    <row r="365" spans="1:15" ht="12.75" customHeight="1">
      <c r="A365" s="51"/>
      <c r="B365" s="51"/>
      <c r="C365" s="39"/>
      <c r="D365" s="39"/>
      <c r="E365" s="39"/>
      <c r="F365" s="52"/>
      <c r="G365" s="39"/>
      <c r="H365" s="39"/>
      <c r="I365" s="39"/>
      <c r="J365" s="39"/>
      <c r="K365" s="39"/>
      <c r="L365" s="39"/>
      <c r="M365" s="39"/>
      <c r="N365" s="39"/>
      <c r="O365" s="39"/>
    </row>
    <row r="366" spans="1:15" ht="12.75" customHeight="1">
      <c r="A366" s="39"/>
      <c r="B366" s="39"/>
      <c r="C366" s="39"/>
      <c r="D366" s="39"/>
      <c r="E366" s="53"/>
      <c r="F366" s="39"/>
      <c r="G366" s="52"/>
      <c r="H366" s="39"/>
      <c r="I366" s="39"/>
      <c r="J366" s="39"/>
      <c r="K366" s="39"/>
      <c r="L366" s="39"/>
      <c r="M366" s="39"/>
      <c r="N366" s="39"/>
      <c r="O366" s="39"/>
    </row>
    <row r="367" spans="1:15" ht="12.75" customHeight="1">
      <c r="A367" s="8"/>
      <c r="B367" s="8"/>
      <c r="E367" s="48" t="s">
        <v>5</v>
      </c>
      <c r="O367" s="39"/>
    </row>
    <row r="368" spans="1:15" ht="12.75" customHeight="1">
      <c r="A368" s="8"/>
      <c r="B368" s="8"/>
      <c r="F368" s="48" t="s">
        <v>6</v>
      </c>
      <c r="O368" s="39"/>
    </row>
    <row r="369" spans="5:15" ht="12.75" customHeight="1">
      <c r="E369" s="1"/>
      <c r="G369" s="48" t="s">
        <v>4</v>
      </c>
      <c r="O369" s="39"/>
    </row>
    <row r="370" spans="7:15" ht="12.75" customHeight="1">
      <c r="G370" s="48" t="s">
        <v>40</v>
      </c>
      <c r="O370" s="39"/>
    </row>
    <row r="371" spans="1:15" ht="12.75" customHeight="1">
      <c r="A371" s="39"/>
      <c r="F371" s="48" t="s">
        <v>22</v>
      </c>
      <c r="J371" s="13">
        <v>9</v>
      </c>
      <c r="O371" s="39"/>
    </row>
    <row r="372" spans="4:15" ht="12.75" customHeight="1">
      <c r="D372" s="4"/>
      <c r="E372" s="4"/>
      <c r="F372" s="2"/>
      <c r="O372" s="39"/>
    </row>
    <row r="373" spans="1:15" ht="12.75" customHeight="1">
      <c r="A373" s="2"/>
      <c r="B373" s="32" t="str">
        <f>+A378</f>
        <v>Polperro</v>
      </c>
      <c r="C373" s="9"/>
      <c r="D373" s="4"/>
      <c r="E373" s="4"/>
      <c r="F373" s="13">
        <f>+K383</f>
        <v>370</v>
      </c>
      <c r="H373" s="48" t="s">
        <v>141</v>
      </c>
      <c r="J373" s="2" t="str">
        <f>+A384</f>
        <v>St. Austell B</v>
      </c>
      <c r="K373" s="11"/>
      <c r="L373" s="7"/>
      <c r="M373" s="7"/>
      <c r="N373" s="13">
        <f>+K390</f>
        <v>368</v>
      </c>
      <c r="O373" s="39"/>
    </row>
    <row r="374" spans="1:15" ht="12.75" customHeight="1">
      <c r="A374" s="2"/>
      <c r="B374" s="2"/>
      <c r="C374" s="10"/>
      <c r="D374" s="4"/>
      <c r="E374" s="4"/>
      <c r="F374" s="2"/>
      <c r="H374" s="10"/>
      <c r="I374" s="2"/>
      <c r="J374" s="2"/>
      <c r="L374" s="2"/>
      <c r="M374" s="2"/>
      <c r="N374" s="2"/>
      <c r="O374" s="39"/>
    </row>
    <row r="375" spans="1:15" ht="12.75" customHeight="1">
      <c r="A375" s="6"/>
      <c r="B375" s="10" t="str">
        <f>+A392</f>
        <v>City of Truro E</v>
      </c>
      <c r="D375" s="5"/>
      <c r="E375" s="5"/>
      <c r="F375" s="13">
        <f>+K398</f>
        <v>372</v>
      </c>
      <c r="H375" s="48" t="s">
        <v>141</v>
      </c>
      <c r="J375" s="2" t="str">
        <f>+A399</f>
        <v>Penzance &amp; St. Ives C</v>
      </c>
      <c r="L375" s="2"/>
      <c r="M375" s="2"/>
      <c r="N375" s="13">
        <f>+K404</f>
        <v>356</v>
      </c>
      <c r="O375" s="39"/>
    </row>
    <row r="376" spans="1:15" ht="12.75" customHeight="1">
      <c r="A376" s="6"/>
      <c r="B376" s="6"/>
      <c r="C376" s="11"/>
      <c r="D376" s="7"/>
      <c r="E376" s="7"/>
      <c r="F376" s="5"/>
      <c r="G376" s="5"/>
      <c r="H376" s="12"/>
      <c r="I376" s="5"/>
      <c r="J376" s="5"/>
      <c r="K376" s="5"/>
      <c r="L376" s="5"/>
      <c r="M376" s="5"/>
      <c r="N376" s="5"/>
      <c r="O376" s="39"/>
    </row>
    <row r="377" spans="1:15" ht="12.75" customHeight="1">
      <c r="A377" s="16"/>
      <c r="B377" s="4" t="s">
        <v>1</v>
      </c>
      <c r="C377" s="10" t="s">
        <v>3</v>
      </c>
      <c r="D377" s="7"/>
      <c r="E377" s="7"/>
      <c r="F377" s="5"/>
      <c r="G377" s="5"/>
      <c r="H377" s="12"/>
      <c r="I377" s="5"/>
      <c r="J377" s="5"/>
      <c r="K377" s="5"/>
      <c r="L377" s="5"/>
      <c r="M377" s="5"/>
      <c r="N377" s="5"/>
      <c r="O377" s="39"/>
    </row>
    <row r="378" spans="1:15" ht="12.75" customHeight="1">
      <c r="A378" s="29" t="s">
        <v>35</v>
      </c>
      <c r="B378" s="4" t="s">
        <v>0</v>
      </c>
      <c r="C378" s="7">
        <v>1</v>
      </c>
      <c r="D378" s="7">
        <v>2</v>
      </c>
      <c r="E378" s="7">
        <v>3</v>
      </c>
      <c r="F378" s="7">
        <v>4</v>
      </c>
      <c r="G378" s="7">
        <v>5</v>
      </c>
      <c r="H378" s="7">
        <v>6</v>
      </c>
      <c r="I378" s="7">
        <v>7</v>
      </c>
      <c r="J378" s="7">
        <v>8</v>
      </c>
      <c r="K378" s="7">
        <v>9</v>
      </c>
      <c r="L378" s="7">
        <v>10</v>
      </c>
      <c r="M378" s="14" t="s">
        <v>2</v>
      </c>
      <c r="N378" s="14" t="s">
        <v>0</v>
      </c>
      <c r="O378" s="39"/>
    </row>
    <row r="379" spans="1:15" ht="12.75" customHeight="1">
      <c r="A379" s="16" t="s">
        <v>105</v>
      </c>
      <c r="B379" s="18">
        <v>96</v>
      </c>
      <c r="C379" s="17">
        <v>93</v>
      </c>
      <c r="D379" s="17">
        <v>99</v>
      </c>
      <c r="E379" s="17">
        <v>99</v>
      </c>
      <c r="F379" s="17">
        <v>96</v>
      </c>
      <c r="G379" s="17">
        <v>96</v>
      </c>
      <c r="H379" s="17">
        <v>99</v>
      </c>
      <c r="I379" s="17">
        <v>96</v>
      </c>
      <c r="J379" s="17">
        <v>97</v>
      </c>
      <c r="K379" s="17">
        <v>98</v>
      </c>
      <c r="L379" s="17"/>
      <c r="M379" s="17">
        <f>SUM(C379:L379)</f>
        <v>873</v>
      </c>
      <c r="N379" s="49">
        <f>IF(COUNT(C379:L379),AVERAGE(C379:L379)," ")</f>
        <v>97</v>
      </c>
      <c r="O379" s="39"/>
    </row>
    <row r="380" spans="1:15" ht="12.75" customHeight="1">
      <c r="A380" s="16" t="s">
        <v>106</v>
      </c>
      <c r="B380" s="18">
        <v>92.3</v>
      </c>
      <c r="C380" s="17">
        <v>93</v>
      </c>
      <c r="D380" s="17">
        <v>93</v>
      </c>
      <c r="E380" s="17"/>
      <c r="F380" s="17">
        <v>94</v>
      </c>
      <c r="G380" s="17">
        <v>95</v>
      </c>
      <c r="H380" s="17">
        <v>92</v>
      </c>
      <c r="I380" s="17">
        <v>92</v>
      </c>
      <c r="J380" s="17">
        <v>90</v>
      </c>
      <c r="K380" s="17">
        <v>90</v>
      </c>
      <c r="L380" s="17"/>
      <c r="M380" s="17">
        <f>SUM(C380:L380)</f>
        <v>739</v>
      </c>
      <c r="N380" s="49">
        <f>IF(COUNT(C380:L380),AVERAGE(C380:L380)," ")</f>
        <v>92.375</v>
      </c>
      <c r="O380" s="39"/>
    </row>
    <row r="381" spans="1:15" ht="12.75" customHeight="1">
      <c r="A381" s="16" t="s">
        <v>107</v>
      </c>
      <c r="B381" s="18">
        <v>92.2</v>
      </c>
      <c r="C381" s="17">
        <v>94</v>
      </c>
      <c r="D381" s="26">
        <v>94</v>
      </c>
      <c r="E381" s="26">
        <v>89</v>
      </c>
      <c r="F381" s="26">
        <v>92</v>
      </c>
      <c r="G381" s="26">
        <v>94</v>
      </c>
      <c r="H381" s="26">
        <v>94</v>
      </c>
      <c r="I381" s="26">
        <v>93</v>
      </c>
      <c r="J381" s="26">
        <v>92</v>
      </c>
      <c r="K381" s="26">
        <v>91</v>
      </c>
      <c r="L381" s="26"/>
      <c r="M381" s="17">
        <f>SUM(C381:L381)</f>
        <v>833</v>
      </c>
      <c r="N381" s="49">
        <f>IF(COUNT(C381:L381),AVERAGE(C381:L381)," ")</f>
        <v>92.55555555555556</v>
      </c>
      <c r="O381" s="39"/>
    </row>
    <row r="382" spans="1:15" ht="12.75" customHeight="1">
      <c r="A382" s="16" t="s">
        <v>108</v>
      </c>
      <c r="B382" s="18">
        <v>88.1</v>
      </c>
      <c r="C382" s="17">
        <v>80</v>
      </c>
      <c r="D382" s="26">
        <v>89</v>
      </c>
      <c r="E382" s="26"/>
      <c r="F382" s="26">
        <v>87</v>
      </c>
      <c r="G382" s="26">
        <v>85</v>
      </c>
      <c r="H382" s="26">
        <v>93</v>
      </c>
      <c r="I382" s="26">
        <v>89</v>
      </c>
      <c r="J382" s="26">
        <v>95</v>
      </c>
      <c r="K382" s="26">
        <v>91</v>
      </c>
      <c r="L382" s="26"/>
      <c r="M382" s="17">
        <f>SUM(C382:L382)</f>
        <v>709</v>
      </c>
      <c r="N382" s="49">
        <f>IF(COUNT(C382:L382),AVERAGE(C382:L382)," ")</f>
        <v>88.625</v>
      </c>
      <c r="O382" s="39"/>
    </row>
    <row r="383" spans="1:15" ht="12.75" customHeight="1">
      <c r="A383" s="16"/>
      <c r="B383" s="17">
        <f aca="true" t="shared" si="57" ref="B383:L383">SUM(B379:B382)</f>
        <v>368.6</v>
      </c>
      <c r="C383" s="17">
        <f t="shared" si="57"/>
        <v>360</v>
      </c>
      <c r="D383" s="17">
        <f t="shared" si="57"/>
        <v>375</v>
      </c>
      <c r="E383" s="17">
        <f t="shared" si="57"/>
        <v>188</v>
      </c>
      <c r="F383" s="17">
        <f t="shared" si="57"/>
        <v>369</v>
      </c>
      <c r="G383" s="17">
        <f t="shared" si="57"/>
        <v>370</v>
      </c>
      <c r="H383" s="17">
        <f t="shared" si="57"/>
        <v>378</v>
      </c>
      <c r="I383" s="17">
        <f t="shared" si="57"/>
        <v>370</v>
      </c>
      <c r="J383" s="17">
        <f t="shared" si="57"/>
        <v>374</v>
      </c>
      <c r="K383" s="17">
        <f t="shared" si="57"/>
        <v>370</v>
      </c>
      <c r="L383" s="17">
        <f t="shared" si="57"/>
        <v>0</v>
      </c>
      <c r="M383" s="17">
        <f>SUM(C383:L383)</f>
        <v>3154</v>
      </c>
      <c r="N383" s="49"/>
      <c r="O383" s="39"/>
    </row>
    <row r="384" spans="1:15" ht="12.75" customHeight="1">
      <c r="A384" s="29" t="s">
        <v>16</v>
      </c>
      <c r="B384" s="6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49" t="str">
        <f aca="true" t="shared" si="58" ref="N384:N389">IF(COUNT(C384:L384),AVERAGE(C384:L384)," ")</f>
        <v> </v>
      </c>
      <c r="O384" s="39"/>
    </row>
    <row r="385" spans="1:15" ht="12.75" customHeight="1">
      <c r="A385" s="41" t="s">
        <v>109</v>
      </c>
      <c r="B385" s="36">
        <v>94.1</v>
      </c>
      <c r="C385" s="35">
        <v>95</v>
      </c>
      <c r="D385" s="17">
        <v>96</v>
      </c>
      <c r="E385" s="17">
        <v>97</v>
      </c>
      <c r="F385" s="17">
        <v>97</v>
      </c>
      <c r="G385" s="17">
        <v>94</v>
      </c>
      <c r="H385" s="17">
        <v>93</v>
      </c>
      <c r="I385" s="17">
        <v>96</v>
      </c>
      <c r="J385" s="17">
        <v>92</v>
      </c>
      <c r="K385" s="17">
        <v>92</v>
      </c>
      <c r="L385" s="17"/>
      <c r="M385" s="17">
        <f aca="true" t="shared" si="59" ref="M385:M390">SUM(C385:L385)</f>
        <v>852</v>
      </c>
      <c r="N385" s="49">
        <f t="shared" si="58"/>
        <v>94.66666666666667</v>
      </c>
      <c r="O385" s="39"/>
    </row>
    <row r="386" spans="1:15" ht="12.75" customHeight="1">
      <c r="A386" s="41" t="s">
        <v>110</v>
      </c>
      <c r="B386" s="36">
        <v>92.7</v>
      </c>
      <c r="C386" s="35">
        <v>93</v>
      </c>
      <c r="D386" s="17">
        <v>93</v>
      </c>
      <c r="E386" s="17">
        <v>93</v>
      </c>
      <c r="F386" s="17">
        <v>93</v>
      </c>
      <c r="G386" s="17">
        <v>91</v>
      </c>
      <c r="H386" s="17">
        <v>89</v>
      </c>
      <c r="I386" s="17">
        <v>94</v>
      </c>
      <c r="J386" s="17">
        <v>99</v>
      </c>
      <c r="K386" s="17">
        <v>90</v>
      </c>
      <c r="L386" s="17"/>
      <c r="M386" s="17">
        <f t="shared" si="59"/>
        <v>835</v>
      </c>
      <c r="N386" s="49">
        <f t="shared" si="58"/>
        <v>92.77777777777777</v>
      </c>
      <c r="O386" s="39"/>
    </row>
    <row r="387" spans="1:15" ht="12.75" customHeight="1">
      <c r="A387" s="41" t="s">
        <v>111</v>
      </c>
      <c r="B387" s="36">
        <v>91.6</v>
      </c>
      <c r="C387" s="35">
        <v>93</v>
      </c>
      <c r="D387" s="26">
        <v>91</v>
      </c>
      <c r="E387" s="26">
        <v>95</v>
      </c>
      <c r="F387" s="26">
        <v>98</v>
      </c>
      <c r="G387" s="26">
        <v>93</v>
      </c>
      <c r="H387" s="26">
        <v>91</v>
      </c>
      <c r="I387" s="26">
        <v>91</v>
      </c>
      <c r="J387" s="26">
        <v>93</v>
      </c>
      <c r="K387" s="26">
        <v>94</v>
      </c>
      <c r="L387" s="26"/>
      <c r="M387" s="17">
        <f t="shared" si="59"/>
        <v>839</v>
      </c>
      <c r="N387" s="49">
        <f t="shared" si="58"/>
        <v>93.22222222222223</v>
      </c>
      <c r="O387" s="39"/>
    </row>
    <row r="388" spans="1:15" ht="12.75" customHeight="1">
      <c r="A388" s="41" t="s">
        <v>112</v>
      </c>
      <c r="B388" s="37">
        <v>90.2</v>
      </c>
      <c r="C388" s="35"/>
      <c r="D388" s="26"/>
      <c r="E388" s="26"/>
      <c r="F388" s="26"/>
      <c r="G388" s="26"/>
      <c r="H388" s="26"/>
      <c r="I388" s="26"/>
      <c r="J388" s="26"/>
      <c r="K388" s="26"/>
      <c r="L388" s="26"/>
      <c r="M388" s="17">
        <f t="shared" si="59"/>
        <v>0</v>
      </c>
      <c r="N388" s="49" t="str">
        <f t="shared" si="58"/>
        <v> </v>
      </c>
      <c r="O388" s="39"/>
    </row>
    <row r="389" spans="1:15" ht="12.75" customHeight="1">
      <c r="A389" s="41" t="s">
        <v>145</v>
      </c>
      <c r="B389" s="37">
        <v>96.6</v>
      </c>
      <c r="C389" s="35">
        <v>96</v>
      </c>
      <c r="D389" s="26">
        <v>98</v>
      </c>
      <c r="E389" s="26">
        <v>95</v>
      </c>
      <c r="F389" s="26">
        <v>95</v>
      </c>
      <c r="G389" s="26">
        <v>96</v>
      </c>
      <c r="H389" s="26">
        <v>97</v>
      </c>
      <c r="I389" s="26">
        <v>98</v>
      </c>
      <c r="J389" s="26">
        <v>97</v>
      </c>
      <c r="K389" s="26">
        <v>98</v>
      </c>
      <c r="L389" s="26"/>
      <c r="M389" s="17">
        <f t="shared" si="59"/>
        <v>870</v>
      </c>
      <c r="N389" s="49">
        <f t="shared" si="58"/>
        <v>96.66666666666667</v>
      </c>
      <c r="O389" s="39"/>
    </row>
    <row r="390" spans="2:15" ht="12.75" customHeight="1">
      <c r="B390" s="34">
        <f>SUM(B385:B389)</f>
        <v>465.19999999999993</v>
      </c>
      <c r="C390" s="87">
        <f aca="true" t="shared" si="60" ref="C390:I390">SUM(C385:C389)-6</f>
        <v>371</v>
      </c>
      <c r="D390" s="87">
        <f t="shared" si="60"/>
        <v>372</v>
      </c>
      <c r="E390" s="87">
        <f t="shared" si="60"/>
        <v>374</v>
      </c>
      <c r="F390" s="87">
        <f t="shared" si="60"/>
        <v>377</v>
      </c>
      <c r="G390" s="87">
        <f t="shared" si="60"/>
        <v>368</v>
      </c>
      <c r="H390" s="87">
        <f t="shared" si="60"/>
        <v>364</v>
      </c>
      <c r="I390" s="87">
        <f t="shared" si="60"/>
        <v>373</v>
      </c>
      <c r="J390" s="87">
        <f>SUM(J385:J389)-6</f>
        <v>375</v>
      </c>
      <c r="K390" s="87">
        <f>SUM(K385:K389)-6</f>
        <v>368</v>
      </c>
      <c r="L390" s="17">
        <f>SUM(L385:L389)</f>
        <v>0</v>
      </c>
      <c r="M390" s="17">
        <f t="shared" si="59"/>
        <v>3342</v>
      </c>
      <c r="N390" s="49"/>
      <c r="O390" s="39"/>
    </row>
    <row r="391" spans="2:15" ht="12.75" customHeight="1">
      <c r="B391" s="34"/>
      <c r="C391" s="88" t="s">
        <v>151</v>
      </c>
      <c r="D391" s="87"/>
      <c r="E391" s="87"/>
      <c r="F391" s="87"/>
      <c r="G391" s="87"/>
      <c r="H391" s="87"/>
      <c r="I391" s="87"/>
      <c r="J391" s="87"/>
      <c r="K391" s="87"/>
      <c r="L391" s="17"/>
      <c r="M391" s="17"/>
      <c r="N391" s="49"/>
      <c r="O391" s="39"/>
    </row>
    <row r="392" spans="1:15" ht="12.75" customHeight="1">
      <c r="A392" s="29" t="s">
        <v>31</v>
      </c>
      <c r="B392" s="19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49" t="str">
        <f aca="true" t="shared" si="61" ref="N392:N397">IF(COUNT(C392:L392),AVERAGE(C392:L392)," ")</f>
        <v> </v>
      </c>
      <c r="O392" s="39"/>
    </row>
    <row r="393" spans="1:15" ht="12.75" customHeight="1">
      <c r="A393" s="16" t="s">
        <v>113</v>
      </c>
      <c r="B393" s="18">
        <v>92.6</v>
      </c>
      <c r="C393" s="17">
        <v>90</v>
      </c>
      <c r="D393" s="17">
        <v>95</v>
      </c>
      <c r="E393" s="17">
        <v>89</v>
      </c>
      <c r="F393" s="17"/>
      <c r="G393" s="17">
        <v>95</v>
      </c>
      <c r="H393" s="17">
        <v>92</v>
      </c>
      <c r="I393" s="17">
        <v>88</v>
      </c>
      <c r="J393" s="17">
        <v>98</v>
      </c>
      <c r="K393" s="17">
        <v>94</v>
      </c>
      <c r="L393" s="17"/>
      <c r="M393" s="17">
        <f aca="true" t="shared" si="62" ref="M393:M398">SUM(C393:L393)</f>
        <v>741</v>
      </c>
      <c r="N393" s="49">
        <f t="shared" si="61"/>
        <v>92.625</v>
      </c>
      <c r="O393" s="39"/>
    </row>
    <row r="394" spans="1:15" ht="12.75" customHeight="1">
      <c r="A394" s="16" t="s">
        <v>114</v>
      </c>
      <c r="B394" s="18">
        <v>92.2</v>
      </c>
      <c r="C394" s="17">
        <v>91</v>
      </c>
      <c r="D394" s="17">
        <v>93</v>
      </c>
      <c r="E394" s="17">
        <v>90</v>
      </c>
      <c r="F394" s="17">
        <v>93</v>
      </c>
      <c r="G394" s="17">
        <v>90</v>
      </c>
      <c r="H394" s="17">
        <v>91</v>
      </c>
      <c r="I394" s="17">
        <v>95</v>
      </c>
      <c r="J394" s="17">
        <v>93</v>
      </c>
      <c r="K394" s="17">
        <v>90</v>
      </c>
      <c r="L394" s="17"/>
      <c r="M394" s="17">
        <f t="shared" si="62"/>
        <v>826</v>
      </c>
      <c r="N394" s="49">
        <f t="shared" si="61"/>
        <v>91.77777777777777</v>
      </c>
      <c r="O394" s="39"/>
    </row>
    <row r="395" spans="1:15" ht="12.75" customHeight="1">
      <c r="A395" s="16" t="s">
        <v>115</v>
      </c>
      <c r="B395" s="18">
        <v>91.6</v>
      </c>
      <c r="C395" s="17">
        <v>94</v>
      </c>
      <c r="D395" s="26">
        <v>92</v>
      </c>
      <c r="E395" s="26">
        <v>97</v>
      </c>
      <c r="F395" s="26">
        <v>96</v>
      </c>
      <c r="G395" s="26">
        <v>93</v>
      </c>
      <c r="H395" s="26">
        <v>95</v>
      </c>
      <c r="I395" s="26">
        <v>91</v>
      </c>
      <c r="J395" s="26">
        <v>95</v>
      </c>
      <c r="K395" s="26">
        <v>97</v>
      </c>
      <c r="L395" s="26"/>
      <c r="M395" s="17">
        <f t="shared" si="62"/>
        <v>850</v>
      </c>
      <c r="N395" s="49">
        <f t="shared" si="61"/>
        <v>94.44444444444444</v>
      </c>
      <c r="O395" s="39"/>
    </row>
    <row r="396" spans="1:15" ht="12.75" customHeight="1">
      <c r="A396" s="16" t="s">
        <v>116</v>
      </c>
      <c r="B396" s="18">
        <v>91</v>
      </c>
      <c r="C396" s="17">
        <v>84</v>
      </c>
      <c r="D396" s="26">
        <v>92</v>
      </c>
      <c r="E396" s="26">
        <v>93</v>
      </c>
      <c r="F396" s="26">
        <v>92</v>
      </c>
      <c r="G396" s="26">
        <v>94</v>
      </c>
      <c r="H396" s="26">
        <v>87</v>
      </c>
      <c r="I396" s="26">
        <v>91</v>
      </c>
      <c r="J396" s="26">
        <v>88</v>
      </c>
      <c r="K396" s="26">
        <v>91</v>
      </c>
      <c r="L396" s="26"/>
      <c r="M396" s="17">
        <f t="shared" si="62"/>
        <v>812</v>
      </c>
      <c r="N396" s="49">
        <f t="shared" si="61"/>
        <v>90.22222222222223</v>
      </c>
      <c r="O396" s="39"/>
    </row>
    <row r="397" spans="1:15" ht="12.75" customHeight="1">
      <c r="A397" s="16" t="s">
        <v>152</v>
      </c>
      <c r="B397" s="18">
        <v>79.5</v>
      </c>
      <c r="C397" s="17"/>
      <c r="D397" s="26"/>
      <c r="E397" s="26"/>
      <c r="F397" s="26">
        <v>89</v>
      </c>
      <c r="G397" s="26"/>
      <c r="H397" s="26"/>
      <c r="I397" s="26"/>
      <c r="J397" s="26"/>
      <c r="K397" s="26"/>
      <c r="L397" s="26"/>
      <c r="M397" s="17">
        <f t="shared" si="62"/>
        <v>89</v>
      </c>
      <c r="N397" s="49">
        <f t="shared" si="61"/>
        <v>89</v>
      </c>
      <c r="O397" s="39"/>
    </row>
    <row r="398" spans="1:15" ht="12.75" customHeight="1">
      <c r="A398" s="23"/>
      <c r="B398" s="31">
        <f>SUM(B393:B397)</f>
        <v>446.9</v>
      </c>
      <c r="C398" s="17">
        <f>SUM(C393:C396)</f>
        <v>359</v>
      </c>
      <c r="D398" s="17">
        <f>SUM(D393:D396)</f>
        <v>372</v>
      </c>
      <c r="E398" s="17">
        <f>SUM(E393:E396)</f>
        <v>369</v>
      </c>
      <c r="F398" s="17">
        <f aca="true" t="shared" si="63" ref="F398:L398">SUM(F393:F397)</f>
        <v>370</v>
      </c>
      <c r="G398" s="17">
        <f t="shared" si="63"/>
        <v>372</v>
      </c>
      <c r="H398" s="17">
        <f t="shared" si="63"/>
        <v>365</v>
      </c>
      <c r="I398" s="17">
        <f t="shared" si="63"/>
        <v>365</v>
      </c>
      <c r="J398" s="17">
        <f t="shared" si="63"/>
        <v>374</v>
      </c>
      <c r="K398" s="17">
        <f t="shared" si="63"/>
        <v>372</v>
      </c>
      <c r="L398" s="17">
        <f t="shared" si="63"/>
        <v>0</v>
      </c>
      <c r="M398" s="17">
        <f t="shared" si="62"/>
        <v>3318</v>
      </c>
      <c r="N398" s="49"/>
      <c r="O398" s="39"/>
    </row>
    <row r="399" spans="1:15" ht="12.75" customHeight="1">
      <c r="A399" s="29" t="s">
        <v>15</v>
      </c>
      <c r="B399" s="19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49" t="str">
        <f>IF(COUNT(C399:L399),AVERAGE(C399:L399)," ")</f>
        <v> </v>
      </c>
      <c r="O399" s="39"/>
    </row>
    <row r="400" spans="1:15" ht="12.75" customHeight="1">
      <c r="A400" s="16" t="s">
        <v>117</v>
      </c>
      <c r="B400" s="36">
        <v>92.1</v>
      </c>
      <c r="C400" s="17">
        <v>89</v>
      </c>
      <c r="D400" s="17">
        <v>94</v>
      </c>
      <c r="E400" s="17">
        <v>89</v>
      </c>
      <c r="F400" s="17">
        <v>89</v>
      </c>
      <c r="G400" s="17">
        <v>95</v>
      </c>
      <c r="H400" s="17">
        <v>94</v>
      </c>
      <c r="I400" s="17">
        <v>91</v>
      </c>
      <c r="J400" s="17">
        <v>92</v>
      </c>
      <c r="K400" s="17">
        <v>88</v>
      </c>
      <c r="L400" s="17"/>
      <c r="M400" s="17">
        <f>SUM(C400:L400)</f>
        <v>821</v>
      </c>
      <c r="N400" s="49">
        <f>IF(COUNT(C400:L400),AVERAGE(C400:L400)," ")</f>
        <v>91.22222222222223</v>
      </c>
      <c r="O400" s="39"/>
    </row>
    <row r="401" spans="1:15" ht="12.75" customHeight="1">
      <c r="A401" s="16" t="s">
        <v>118</v>
      </c>
      <c r="B401" s="18">
        <v>91.2</v>
      </c>
      <c r="C401" s="17">
        <v>84</v>
      </c>
      <c r="D401" s="17">
        <v>88</v>
      </c>
      <c r="E401" s="17">
        <v>89</v>
      </c>
      <c r="F401" s="17">
        <v>87</v>
      </c>
      <c r="G401" s="17">
        <v>90</v>
      </c>
      <c r="H401" s="17">
        <v>87</v>
      </c>
      <c r="I401" s="17">
        <v>89</v>
      </c>
      <c r="J401" s="17">
        <v>89</v>
      </c>
      <c r="K401" s="17">
        <v>90</v>
      </c>
      <c r="L401" s="17"/>
      <c r="M401" s="17">
        <f>SUM(C401:L401)</f>
        <v>793</v>
      </c>
      <c r="N401" s="49">
        <f>IF(COUNT(C401:L401),AVERAGE(C401:L401)," ")</f>
        <v>88.11111111111111</v>
      </c>
      <c r="O401" s="39"/>
    </row>
    <row r="402" spans="1:15" ht="12.75" customHeight="1">
      <c r="A402" s="16" t="s">
        <v>119</v>
      </c>
      <c r="B402" s="18">
        <v>90.8</v>
      </c>
      <c r="C402" s="17">
        <v>89</v>
      </c>
      <c r="D402" s="26">
        <v>92</v>
      </c>
      <c r="E402" s="17">
        <v>84</v>
      </c>
      <c r="F402" s="17">
        <v>87</v>
      </c>
      <c r="G402" s="17">
        <v>85</v>
      </c>
      <c r="H402" s="17">
        <v>84</v>
      </c>
      <c r="I402" s="17">
        <v>93</v>
      </c>
      <c r="J402" s="17">
        <v>95</v>
      </c>
      <c r="K402" s="17">
        <v>82</v>
      </c>
      <c r="L402" s="17"/>
      <c r="M402" s="17">
        <f>SUM(C402:L402)</f>
        <v>791</v>
      </c>
      <c r="N402" s="49">
        <f>IF(COUNT(C402:L402),AVERAGE(C402:L402)," ")</f>
        <v>87.88888888888889</v>
      </c>
      <c r="O402" s="39"/>
    </row>
    <row r="403" spans="1:15" ht="12.75" customHeight="1">
      <c r="A403" s="16" t="s">
        <v>120</v>
      </c>
      <c r="B403" s="18">
        <v>87.4</v>
      </c>
      <c r="C403" s="17">
        <v>90</v>
      </c>
      <c r="D403" s="26">
        <v>83</v>
      </c>
      <c r="E403" s="17">
        <v>90</v>
      </c>
      <c r="F403" s="17">
        <v>89</v>
      </c>
      <c r="G403" s="17">
        <v>87</v>
      </c>
      <c r="H403" s="17">
        <v>85</v>
      </c>
      <c r="I403" s="17">
        <v>90</v>
      </c>
      <c r="J403" s="17">
        <v>90</v>
      </c>
      <c r="K403" s="17">
        <v>96</v>
      </c>
      <c r="L403" s="17"/>
      <c r="M403" s="17">
        <f>SUM(C403:L403)</f>
        <v>800</v>
      </c>
      <c r="N403" s="49">
        <f>IF(COUNT(C403:L403),AVERAGE(C403:L403)," ")</f>
        <v>88.88888888888889</v>
      </c>
      <c r="O403" s="39"/>
    </row>
    <row r="404" spans="1:15" ht="12.75" customHeight="1">
      <c r="A404" s="6"/>
      <c r="B404" s="18">
        <f aca="true" t="shared" si="64" ref="B404:L404">SUM(B400:B403)</f>
        <v>361.5</v>
      </c>
      <c r="C404" s="17">
        <f t="shared" si="64"/>
        <v>352</v>
      </c>
      <c r="D404" s="17">
        <f t="shared" si="64"/>
        <v>357</v>
      </c>
      <c r="E404" s="17">
        <f t="shared" si="64"/>
        <v>352</v>
      </c>
      <c r="F404" s="17">
        <f t="shared" si="64"/>
        <v>352</v>
      </c>
      <c r="G404" s="17">
        <f t="shared" si="64"/>
        <v>357</v>
      </c>
      <c r="H404" s="17">
        <f t="shared" si="64"/>
        <v>350</v>
      </c>
      <c r="I404" s="17">
        <f t="shared" si="64"/>
        <v>363</v>
      </c>
      <c r="J404" s="17">
        <f t="shared" si="64"/>
        <v>366</v>
      </c>
      <c r="K404" s="17">
        <f t="shared" si="64"/>
        <v>356</v>
      </c>
      <c r="L404" s="17">
        <f t="shared" si="64"/>
        <v>0</v>
      </c>
      <c r="M404" s="17">
        <f>SUM(C404:L404)</f>
        <v>3205</v>
      </c>
      <c r="N404" s="49"/>
      <c r="O404" s="39"/>
    </row>
    <row r="405" spans="1:15" ht="12.75" customHeight="1">
      <c r="A405" s="6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39"/>
    </row>
    <row r="406" spans="1:15" ht="12.75" customHeight="1">
      <c r="A406" s="6"/>
      <c r="B406" s="17"/>
      <c r="C406" s="17"/>
      <c r="D406" s="22" t="s">
        <v>7</v>
      </c>
      <c r="E406" s="19" t="s">
        <v>8</v>
      </c>
      <c r="F406" s="19" t="s">
        <v>9</v>
      </c>
      <c r="G406" s="19" t="s">
        <v>10</v>
      </c>
      <c r="H406" s="19" t="s">
        <v>11</v>
      </c>
      <c r="I406" s="19" t="s">
        <v>12</v>
      </c>
      <c r="J406" s="17"/>
      <c r="K406" s="17"/>
      <c r="L406" s="17"/>
      <c r="M406" s="17"/>
      <c r="N406" s="17"/>
      <c r="O406" s="39"/>
    </row>
    <row r="407" spans="1:15" ht="12.75" customHeight="1">
      <c r="A407" s="15" t="str">
        <f>+A384</f>
        <v>St. Austell B</v>
      </c>
      <c r="B407" s="17"/>
      <c r="C407" s="17"/>
      <c r="D407" s="26">
        <f>+J371</f>
        <v>9</v>
      </c>
      <c r="E407" s="26">
        <v>7</v>
      </c>
      <c r="F407" s="26">
        <v>0</v>
      </c>
      <c r="G407" s="26">
        <v>2</v>
      </c>
      <c r="H407" s="26">
        <f>+E407*2+F407</f>
        <v>14</v>
      </c>
      <c r="I407" s="26">
        <f>+M390</f>
        <v>3342</v>
      </c>
      <c r="J407" s="17"/>
      <c r="K407" s="17"/>
      <c r="L407" s="17"/>
      <c r="M407" s="17"/>
      <c r="N407" s="17"/>
      <c r="O407" s="39"/>
    </row>
    <row r="408" spans="1:15" ht="12.75" customHeight="1">
      <c r="A408" s="15" t="str">
        <f>+A378</f>
        <v>Polperro</v>
      </c>
      <c r="B408" s="17"/>
      <c r="C408" s="17"/>
      <c r="D408" s="26">
        <f>+J371</f>
        <v>9</v>
      </c>
      <c r="E408" s="26">
        <v>6</v>
      </c>
      <c r="F408" s="26">
        <v>1</v>
      </c>
      <c r="G408" s="26">
        <v>2</v>
      </c>
      <c r="H408" s="26">
        <f>+E408*2+F408</f>
        <v>13</v>
      </c>
      <c r="I408" s="26">
        <f>+M383</f>
        <v>3154</v>
      </c>
      <c r="J408" s="17"/>
      <c r="K408" s="17"/>
      <c r="L408" s="17"/>
      <c r="M408" s="17"/>
      <c r="N408" s="17"/>
      <c r="O408" s="39"/>
    </row>
    <row r="409" spans="1:15" ht="12.75" customHeight="1">
      <c r="A409" s="15" t="str">
        <f>+A392</f>
        <v>City of Truro E</v>
      </c>
      <c r="B409" s="17"/>
      <c r="C409" s="17"/>
      <c r="D409" s="26">
        <f>+J371</f>
        <v>9</v>
      </c>
      <c r="E409" s="26">
        <v>4</v>
      </c>
      <c r="F409" s="26">
        <v>1</v>
      </c>
      <c r="G409" s="26">
        <v>4</v>
      </c>
      <c r="H409" s="26">
        <f>+E409*2+F409</f>
        <v>9</v>
      </c>
      <c r="I409" s="26">
        <f>+M398</f>
        <v>3318</v>
      </c>
      <c r="J409" s="17"/>
      <c r="K409" s="17"/>
      <c r="L409" s="17"/>
      <c r="M409" s="17"/>
      <c r="N409" s="17"/>
      <c r="O409" s="39"/>
    </row>
    <row r="410" spans="1:15" ht="12.75" customHeight="1">
      <c r="A410" s="15" t="str">
        <f>+A399</f>
        <v>Penzance &amp; St. Ives C</v>
      </c>
      <c r="B410" s="17"/>
      <c r="C410" s="17"/>
      <c r="D410" s="26">
        <f>+J371</f>
        <v>9</v>
      </c>
      <c r="E410" s="26">
        <v>0</v>
      </c>
      <c r="F410" s="26">
        <v>0</v>
      </c>
      <c r="G410" s="26">
        <v>9</v>
      </c>
      <c r="H410" s="26">
        <f>+E410*2+F410</f>
        <v>0</v>
      </c>
      <c r="I410" s="26">
        <f>+M404</f>
        <v>3205</v>
      </c>
      <c r="J410" s="17"/>
      <c r="K410" s="17"/>
      <c r="L410" s="17"/>
      <c r="M410" s="17"/>
      <c r="N410" s="17"/>
      <c r="O410" s="39"/>
    </row>
    <row r="411" spans="1:15" ht="12.75" customHeight="1">
      <c r="A411" s="39"/>
      <c r="B411" s="39"/>
      <c r="C411" s="39"/>
      <c r="D411" s="39"/>
      <c r="E411" s="53"/>
      <c r="F411" s="39"/>
      <c r="G411" s="52"/>
      <c r="H411" s="39"/>
      <c r="I411" s="39"/>
      <c r="J411" s="39"/>
      <c r="K411" s="39"/>
      <c r="L411" s="39"/>
      <c r="M411" s="39"/>
      <c r="N411" s="39"/>
      <c r="O411" s="39"/>
    </row>
    <row r="412" spans="1:15" ht="12.75" customHeight="1">
      <c r="A412" s="39"/>
      <c r="B412" s="39"/>
      <c r="C412" s="39"/>
      <c r="D412" s="39"/>
      <c r="E412" s="39"/>
      <c r="F412" s="39"/>
      <c r="G412" s="52"/>
      <c r="H412" s="39"/>
      <c r="I412" s="39"/>
      <c r="J412" s="39"/>
      <c r="K412" s="39"/>
      <c r="L412" s="39"/>
      <c r="M412" s="39"/>
      <c r="N412" s="39"/>
      <c r="O412" s="39"/>
    </row>
    <row r="413" spans="1:15" ht="12.75" customHeight="1">
      <c r="A413" s="8"/>
      <c r="B413" s="8"/>
      <c r="E413" s="48" t="s">
        <v>5</v>
      </c>
      <c r="O413" s="39"/>
    </row>
    <row r="414" spans="1:15" ht="12.75" customHeight="1">
      <c r="A414" s="8"/>
      <c r="B414" s="8"/>
      <c r="F414" s="48" t="s">
        <v>6</v>
      </c>
      <c r="O414" s="39"/>
    </row>
    <row r="415" spans="5:15" ht="12.75" customHeight="1">
      <c r="E415" s="1"/>
      <c r="G415" s="48" t="s">
        <v>4</v>
      </c>
      <c r="O415" s="39"/>
    </row>
    <row r="416" spans="7:15" ht="12.75" customHeight="1">
      <c r="G416" s="48" t="s">
        <v>40</v>
      </c>
      <c r="O416" s="39"/>
    </row>
    <row r="417" spans="1:15" ht="12.75" customHeight="1">
      <c r="A417" s="97" t="s">
        <v>158</v>
      </c>
      <c r="F417" s="48" t="s">
        <v>22</v>
      </c>
      <c r="J417" s="13">
        <v>10</v>
      </c>
      <c r="O417" s="39"/>
    </row>
    <row r="418" spans="4:15" ht="12.75" customHeight="1">
      <c r="D418" s="4"/>
      <c r="E418" s="4"/>
      <c r="F418" s="2"/>
      <c r="H418" s="10" t="s">
        <v>157</v>
      </c>
      <c r="O418" s="39"/>
    </row>
    <row r="419" spans="1:8" ht="12.75" customHeight="1">
      <c r="A419" s="2"/>
      <c r="B419" s="2" t="str">
        <f>+A430</f>
        <v>St. Austell B</v>
      </c>
      <c r="C419" s="11"/>
      <c r="D419" s="7"/>
      <c r="E419" s="7"/>
      <c r="F419" s="13">
        <f>+L436</f>
        <v>374</v>
      </c>
      <c r="H419" s="13">
        <v>3</v>
      </c>
    </row>
    <row r="420" spans="1:15" ht="12.75" customHeight="1">
      <c r="A420" s="2"/>
      <c r="B420" s="32" t="str">
        <f>+A424</f>
        <v>Polperro</v>
      </c>
      <c r="C420" s="9"/>
      <c r="D420" s="4"/>
      <c r="E420" s="4"/>
      <c r="F420" s="13">
        <f>+L429</f>
        <v>371</v>
      </c>
      <c r="H420" s="13">
        <v>2</v>
      </c>
      <c r="O420" s="13"/>
    </row>
    <row r="421" spans="1:15" ht="12.75" customHeight="1">
      <c r="A421" s="6"/>
      <c r="B421" s="2" t="str">
        <f>+A445</f>
        <v>Penzance &amp; St. Ives C</v>
      </c>
      <c r="D421" s="2"/>
      <c r="E421" s="2"/>
      <c r="F421" s="13">
        <f>+L450</f>
        <v>360</v>
      </c>
      <c r="G421" s="5"/>
      <c r="H421" s="13">
        <v>1</v>
      </c>
      <c r="O421" s="39"/>
    </row>
    <row r="422" spans="1:15" ht="12.75" customHeight="1">
      <c r="A422" s="6"/>
      <c r="B422" s="10" t="str">
        <f>+A438</f>
        <v>City of Truro E</v>
      </c>
      <c r="D422" s="5"/>
      <c r="E422" s="5"/>
      <c r="F422" s="13">
        <f>+L444</f>
        <v>284</v>
      </c>
      <c r="I422" s="5"/>
      <c r="J422" s="5"/>
      <c r="K422" s="5"/>
      <c r="L422" s="5"/>
      <c r="M422" s="5"/>
      <c r="N422" s="5"/>
      <c r="O422" s="39"/>
    </row>
    <row r="423" spans="1:15" ht="12.75" customHeight="1">
      <c r="A423" s="16"/>
      <c r="B423" s="4" t="s">
        <v>1</v>
      </c>
      <c r="C423" s="10" t="s">
        <v>3</v>
      </c>
      <c r="D423" s="7"/>
      <c r="E423" s="7"/>
      <c r="F423" s="5"/>
      <c r="G423" s="5"/>
      <c r="H423" s="12"/>
      <c r="I423" s="5"/>
      <c r="J423" s="5"/>
      <c r="K423" s="5"/>
      <c r="L423" s="5"/>
      <c r="M423" s="5"/>
      <c r="N423" s="5"/>
      <c r="O423" s="39"/>
    </row>
    <row r="424" spans="1:15" ht="12.75" customHeight="1">
      <c r="A424" s="29" t="s">
        <v>35</v>
      </c>
      <c r="B424" s="4" t="s">
        <v>0</v>
      </c>
      <c r="C424" s="7">
        <v>1</v>
      </c>
      <c r="D424" s="7">
        <v>2</v>
      </c>
      <c r="E424" s="7">
        <v>3</v>
      </c>
      <c r="F424" s="7">
        <v>4</v>
      </c>
      <c r="G424" s="7">
        <v>5</v>
      </c>
      <c r="H424" s="7">
        <v>6</v>
      </c>
      <c r="I424" s="7">
        <v>7</v>
      </c>
      <c r="J424" s="7">
        <v>8</v>
      </c>
      <c r="K424" s="7">
        <v>9</v>
      </c>
      <c r="L424" s="7">
        <v>10</v>
      </c>
      <c r="M424" s="14" t="s">
        <v>2</v>
      </c>
      <c r="N424" s="14" t="s">
        <v>0</v>
      </c>
      <c r="O424" s="39"/>
    </row>
    <row r="425" spans="1:15" ht="12.75" customHeight="1">
      <c r="A425" s="16" t="s">
        <v>105</v>
      </c>
      <c r="B425" s="18">
        <v>96</v>
      </c>
      <c r="C425" s="17">
        <v>93</v>
      </c>
      <c r="D425" s="17">
        <v>99</v>
      </c>
      <c r="E425" s="17">
        <v>99</v>
      </c>
      <c r="F425" s="17">
        <v>96</v>
      </c>
      <c r="G425" s="17">
        <v>96</v>
      </c>
      <c r="H425" s="17">
        <v>99</v>
      </c>
      <c r="I425" s="17">
        <v>96</v>
      </c>
      <c r="J425" s="17">
        <v>97</v>
      </c>
      <c r="K425" s="17">
        <v>98</v>
      </c>
      <c r="L425" s="17">
        <v>97</v>
      </c>
      <c r="M425" s="17">
        <f>SUM(C425:L425)</f>
        <v>970</v>
      </c>
      <c r="N425" s="49">
        <f>IF(COUNT(C425:L425),AVERAGE(C425:L425)," ")</f>
        <v>97</v>
      </c>
      <c r="O425" s="39"/>
    </row>
    <row r="426" spans="1:15" ht="12.75" customHeight="1">
      <c r="A426" s="16" t="s">
        <v>106</v>
      </c>
      <c r="B426" s="18">
        <v>92.3</v>
      </c>
      <c r="C426" s="17">
        <v>93</v>
      </c>
      <c r="D426" s="17">
        <v>93</v>
      </c>
      <c r="E426" s="17"/>
      <c r="F426" s="17">
        <v>94</v>
      </c>
      <c r="G426" s="17">
        <v>95</v>
      </c>
      <c r="H426" s="17">
        <v>92</v>
      </c>
      <c r="I426" s="17">
        <v>92</v>
      </c>
      <c r="J426" s="17">
        <v>90</v>
      </c>
      <c r="K426" s="17">
        <v>90</v>
      </c>
      <c r="L426" s="17">
        <v>92</v>
      </c>
      <c r="M426" s="17">
        <f>SUM(C426:L426)</f>
        <v>831</v>
      </c>
      <c r="N426" s="49">
        <f>IF(COUNT(C426:L426),AVERAGE(C426:L426)," ")</f>
        <v>92.33333333333333</v>
      </c>
      <c r="O426" s="39"/>
    </row>
    <row r="427" spans="1:15" ht="12.75" customHeight="1">
      <c r="A427" s="16" t="s">
        <v>107</v>
      </c>
      <c r="B427" s="18">
        <v>92.2</v>
      </c>
      <c r="C427" s="17">
        <v>94</v>
      </c>
      <c r="D427" s="26">
        <v>94</v>
      </c>
      <c r="E427" s="26">
        <v>89</v>
      </c>
      <c r="F427" s="26">
        <v>92</v>
      </c>
      <c r="G427" s="26">
        <v>94</v>
      </c>
      <c r="H427" s="26">
        <v>94</v>
      </c>
      <c r="I427" s="26">
        <v>93</v>
      </c>
      <c r="J427" s="26">
        <v>92</v>
      </c>
      <c r="K427" s="26">
        <v>91</v>
      </c>
      <c r="L427" s="26">
        <v>89</v>
      </c>
      <c r="M427" s="17">
        <f>SUM(C427:L427)</f>
        <v>922</v>
      </c>
      <c r="N427" s="49">
        <f>IF(COUNT(C427:L427),AVERAGE(C427:L427)," ")</f>
        <v>92.2</v>
      </c>
      <c r="O427" s="39"/>
    </row>
    <row r="428" spans="1:15" ht="12.75" customHeight="1">
      <c r="A428" s="16" t="s">
        <v>108</v>
      </c>
      <c r="B428" s="18">
        <v>88.1</v>
      </c>
      <c r="C428" s="17">
        <v>80</v>
      </c>
      <c r="D428" s="26">
        <v>89</v>
      </c>
      <c r="E428" s="26"/>
      <c r="F428" s="26">
        <v>87</v>
      </c>
      <c r="G428" s="26">
        <v>85</v>
      </c>
      <c r="H428" s="26">
        <v>93</v>
      </c>
      <c r="I428" s="26">
        <v>89</v>
      </c>
      <c r="J428" s="26">
        <v>95</v>
      </c>
      <c r="K428" s="26">
        <v>91</v>
      </c>
      <c r="L428" s="26">
        <v>93</v>
      </c>
      <c r="M428" s="17">
        <f>SUM(C428:L428)</f>
        <v>802</v>
      </c>
      <c r="N428" s="49">
        <f>IF(COUNT(C428:L428),AVERAGE(C428:L428)," ")</f>
        <v>89.11111111111111</v>
      </c>
      <c r="O428" s="39"/>
    </row>
    <row r="429" spans="1:15" ht="12.75" customHeight="1">
      <c r="A429" s="16"/>
      <c r="B429" s="17">
        <f aca="true" t="shared" si="65" ref="B429:L429">SUM(B425:B428)</f>
        <v>368.6</v>
      </c>
      <c r="C429" s="17">
        <f t="shared" si="65"/>
        <v>360</v>
      </c>
      <c r="D429" s="17">
        <f t="shared" si="65"/>
        <v>375</v>
      </c>
      <c r="E429" s="17">
        <f t="shared" si="65"/>
        <v>188</v>
      </c>
      <c r="F429" s="17">
        <f t="shared" si="65"/>
        <v>369</v>
      </c>
      <c r="G429" s="17">
        <f t="shared" si="65"/>
        <v>370</v>
      </c>
      <c r="H429" s="17">
        <f t="shared" si="65"/>
        <v>378</v>
      </c>
      <c r="I429" s="17">
        <f t="shared" si="65"/>
        <v>370</v>
      </c>
      <c r="J429" s="17">
        <f t="shared" si="65"/>
        <v>374</v>
      </c>
      <c r="K429" s="17">
        <f t="shared" si="65"/>
        <v>370</v>
      </c>
      <c r="L429" s="17">
        <f t="shared" si="65"/>
        <v>371</v>
      </c>
      <c r="M429" s="17">
        <f>SUM(C429:L429)</f>
        <v>3525</v>
      </c>
      <c r="N429" s="49"/>
      <c r="O429" s="39"/>
    </row>
    <row r="430" spans="1:15" ht="12.75" customHeight="1">
      <c r="A430" s="29" t="s">
        <v>16</v>
      </c>
      <c r="B430" s="6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49" t="str">
        <f aca="true" t="shared" si="66" ref="N430:N435">IF(COUNT(C430:L430),AVERAGE(C430:L430)," ")</f>
        <v> </v>
      </c>
      <c r="O430" s="39"/>
    </row>
    <row r="431" spans="1:15" ht="12.75" customHeight="1">
      <c r="A431" s="41" t="s">
        <v>109</v>
      </c>
      <c r="B431" s="36">
        <v>94.1</v>
      </c>
      <c r="C431" s="35">
        <v>95</v>
      </c>
      <c r="D431" s="17">
        <v>96</v>
      </c>
      <c r="E431" s="17">
        <v>97</v>
      </c>
      <c r="F431" s="17">
        <v>97</v>
      </c>
      <c r="G431" s="17">
        <v>94</v>
      </c>
      <c r="H431" s="17">
        <v>93</v>
      </c>
      <c r="I431" s="17">
        <v>96</v>
      </c>
      <c r="J431" s="17">
        <v>92</v>
      </c>
      <c r="K431" s="17">
        <v>92</v>
      </c>
      <c r="L431" s="17">
        <v>96</v>
      </c>
      <c r="M431" s="17">
        <f aca="true" t="shared" si="67" ref="M431:M436">SUM(C431:L431)</f>
        <v>948</v>
      </c>
      <c r="N431" s="49">
        <f t="shared" si="66"/>
        <v>94.8</v>
      </c>
      <c r="O431" s="39"/>
    </row>
    <row r="432" spans="1:15" ht="12.75" customHeight="1">
      <c r="A432" s="41" t="s">
        <v>110</v>
      </c>
      <c r="B432" s="36">
        <v>92.7</v>
      </c>
      <c r="C432" s="35">
        <v>93</v>
      </c>
      <c r="D432" s="17">
        <v>93</v>
      </c>
      <c r="E432" s="17">
        <v>93</v>
      </c>
      <c r="F432" s="17">
        <v>93</v>
      </c>
      <c r="G432" s="17">
        <v>91</v>
      </c>
      <c r="H432" s="17">
        <v>89</v>
      </c>
      <c r="I432" s="17">
        <v>94</v>
      </c>
      <c r="J432" s="17">
        <v>99</v>
      </c>
      <c r="K432" s="17">
        <v>90</v>
      </c>
      <c r="L432" s="17">
        <v>92</v>
      </c>
      <c r="M432" s="17">
        <f t="shared" si="67"/>
        <v>927</v>
      </c>
      <c r="N432" s="49">
        <f t="shared" si="66"/>
        <v>92.7</v>
      </c>
      <c r="O432" s="39"/>
    </row>
    <row r="433" spans="1:15" ht="12.75" customHeight="1">
      <c r="A433" s="41" t="s">
        <v>111</v>
      </c>
      <c r="B433" s="36">
        <v>91.6</v>
      </c>
      <c r="C433" s="35">
        <v>93</v>
      </c>
      <c r="D433" s="26">
        <v>91</v>
      </c>
      <c r="E433" s="26">
        <v>95</v>
      </c>
      <c r="F433" s="26">
        <v>98</v>
      </c>
      <c r="G433" s="26">
        <v>93</v>
      </c>
      <c r="H433" s="26">
        <v>91</v>
      </c>
      <c r="I433" s="26">
        <v>91</v>
      </c>
      <c r="J433" s="26">
        <v>93</v>
      </c>
      <c r="K433" s="26">
        <v>94</v>
      </c>
      <c r="L433" s="96">
        <v>94</v>
      </c>
      <c r="M433" s="17">
        <f t="shared" si="67"/>
        <v>933</v>
      </c>
      <c r="N433" s="49">
        <f t="shared" si="66"/>
        <v>93.3</v>
      </c>
      <c r="O433" s="39"/>
    </row>
    <row r="434" spans="1:15" ht="12.75" customHeight="1">
      <c r="A434" s="41" t="s">
        <v>112</v>
      </c>
      <c r="B434" s="37">
        <v>90.2</v>
      </c>
      <c r="C434" s="35"/>
      <c r="D434" s="26"/>
      <c r="E434" s="26"/>
      <c r="F434" s="26"/>
      <c r="G434" s="26"/>
      <c r="H434" s="26"/>
      <c r="I434" s="26"/>
      <c r="J434" s="26"/>
      <c r="K434" s="26"/>
      <c r="L434" s="26"/>
      <c r="M434" s="17">
        <f t="shared" si="67"/>
        <v>0</v>
      </c>
      <c r="N434" s="49" t="str">
        <f t="shared" si="66"/>
        <v> </v>
      </c>
      <c r="O434" s="39"/>
    </row>
    <row r="435" spans="1:15" ht="12.75" customHeight="1">
      <c r="A435" s="41" t="s">
        <v>145</v>
      </c>
      <c r="B435" s="37">
        <v>96.6</v>
      </c>
      <c r="C435" s="35">
        <v>96</v>
      </c>
      <c r="D435" s="26">
        <v>98</v>
      </c>
      <c r="E435" s="26">
        <v>95</v>
      </c>
      <c r="F435" s="26">
        <v>95</v>
      </c>
      <c r="G435" s="26">
        <v>96</v>
      </c>
      <c r="H435" s="26">
        <v>97</v>
      </c>
      <c r="I435" s="26">
        <v>98</v>
      </c>
      <c r="J435" s="26">
        <v>97</v>
      </c>
      <c r="K435" s="26">
        <v>98</v>
      </c>
      <c r="L435" s="26">
        <v>98</v>
      </c>
      <c r="M435" s="17">
        <f t="shared" si="67"/>
        <v>968</v>
      </c>
      <c r="N435" s="49">
        <f t="shared" si="66"/>
        <v>96.8</v>
      </c>
      <c r="O435" s="39"/>
    </row>
    <row r="436" spans="2:15" ht="12.75" customHeight="1">
      <c r="B436" s="34">
        <f>SUM(B431:B435)</f>
        <v>465.19999999999993</v>
      </c>
      <c r="C436" s="87">
        <f aca="true" t="shared" si="68" ref="C436:K436">SUM(C431:C435)-6</f>
        <v>371</v>
      </c>
      <c r="D436" s="87">
        <f t="shared" si="68"/>
        <v>372</v>
      </c>
      <c r="E436" s="87">
        <f t="shared" si="68"/>
        <v>374</v>
      </c>
      <c r="F436" s="87">
        <f t="shared" si="68"/>
        <v>377</v>
      </c>
      <c r="G436" s="87">
        <f t="shared" si="68"/>
        <v>368</v>
      </c>
      <c r="H436" s="87">
        <f t="shared" si="68"/>
        <v>364</v>
      </c>
      <c r="I436" s="87">
        <f t="shared" si="68"/>
        <v>373</v>
      </c>
      <c r="J436" s="87">
        <f t="shared" si="68"/>
        <v>375</v>
      </c>
      <c r="K436" s="87">
        <f t="shared" si="68"/>
        <v>368</v>
      </c>
      <c r="L436" s="87">
        <f>SUM(L431:L435)-6</f>
        <v>374</v>
      </c>
      <c r="M436" s="17">
        <f t="shared" si="67"/>
        <v>3716</v>
      </c>
      <c r="N436" s="49"/>
      <c r="O436" s="39"/>
    </row>
    <row r="437" spans="2:15" ht="12.75" customHeight="1">
      <c r="B437" s="34"/>
      <c r="C437" s="88" t="s">
        <v>151</v>
      </c>
      <c r="D437" s="87"/>
      <c r="E437" s="87"/>
      <c r="F437" s="87"/>
      <c r="G437" s="87"/>
      <c r="H437" s="87"/>
      <c r="I437" s="87"/>
      <c r="J437" s="87"/>
      <c r="K437" s="87"/>
      <c r="L437" s="17"/>
      <c r="M437" s="17"/>
      <c r="N437" s="49"/>
      <c r="O437" s="39"/>
    </row>
    <row r="438" spans="1:15" ht="12.75" customHeight="1">
      <c r="A438" s="29" t="s">
        <v>31</v>
      </c>
      <c r="B438" s="19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49" t="str">
        <f aca="true" t="shared" si="69" ref="N438:N443">IF(COUNT(C438:L438),AVERAGE(C438:L438)," ")</f>
        <v> </v>
      </c>
      <c r="O438" s="39"/>
    </row>
    <row r="439" spans="1:15" ht="12.75" customHeight="1">
      <c r="A439" s="16" t="s">
        <v>113</v>
      </c>
      <c r="B439" s="18">
        <v>92.6</v>
      </c>
      <c r="C439" s="17">
        <v>90</v>
      </c>
      <c r="D439" s="17">
        <v>95</v>
      </c>
      <c r="E439" s="17">
        <v>89</v>
      </c>
      <c r="F439" s="17"/>
      <c r="G439" s="17">
        <v>95</v>
      </c>
      <c r="H439" s="17">
        <v>92</v>
      </c>
      <c r="I439" s="17">
        <v>88</v>
      </c>
      <c r="J439" s="17">
        <v>98</v>
      </c>
      <c r="K439" s="17">
        <v>94</v>
      </c>
      <c r="L439" s="17"/>
      <c r="M439" s="17">
        <f aca="true" t="shared" si="70" ref="M439:M444">SUM(C439:L439)</f>
        <v>741</v>
      </c>
      <c r="N439" s="49">
        <f t="shared" si="69"/>
        <v>92.625</v>
      </c>
      <c r="O439" s="39"/>
    </row>
    <row r="440" spans="1:15" ht="12.75" customHeight="1">
      <c r="A440" s="16" t="s">
        <v>114</v>
      </c>
      <c r="B440" s="18">
        <v>92.2</v>
      </c>
      <c r="C440" s="17">
        <v>91</v>
      </c>
      <c r="D440" s="17">
        <v>93</v>
      </c>
      <c r="E440" s="17">
        <v>90</v>
      </c>
      <c r="F440" s="17">
        <v>93</v>
      </c>
      <c r="G440" s="17">
        <v>90</v>
      </c>
      <c r="H440" s="17">
        <v>91</v>
      </c>
      <c r="I440" s="17">
        <v>95</v>
      </c>
      <c r="J440" s="17">
        <v>93</v>
      </c>
      <c r="K440" s="17">
        <v>90</v>
      </c>
      <c r="L440" s="17">
        <v>91</v>
      </c>
      <c r="M440" s="17">
        <f t="shared" si="70"/>
        <v>917</v>
      </c>
      <c r="N440" s="49">
        <f t="shared" si="69"/>
        <v>91.7</v>
      </c>
      <c r="O440" s="39"/>
    </row>
    <row r="441" spans="1:15" ht="12.75" customHeight="1">
      <c r="A441" s="16" t="s">
        <v>115</v>
      </c>
      <c r="B441" s="18">
        <v>91.6</v>
      </c>
      <c r="C441" s="17">
        <v>94</v>
      </c>
      <c r="D441" s="26">
        <v>92</v>
      </c>
      <c r="E441" s="26">
        <v>97</v>
      </c>
      <c r="F441" s="26">
        <v>96</v>
      </c>
      <c r="G441" s="26">
        <v>93</v>
      </c>
      <c r="H441" s="26">
        <v>95</v>
      </c>
      <c r="I441" s="26">
        <v>91</v>
      </c>
      <c r="J441" s="26">
        <v>95</v>
      </c>
      <c r="K441" s="26">
        <v>97</v>
      </c>
      <c r="L441" s="26">
        <v>97</v>
      </c>
      <c r="M441" s="17">
        <f t="shared" si="70"/>
        <v>947</v>
      </c>
      <c r="N441" s="49">
        <f t="shared" si="69"/>
        <v>94.7</v>
      </c>
      <c r="O441" s="39"/>
    </row>
    <row r="442" spans="1:15" ht="12.75" customHeight="1">
      <c r="A442" s="16" t="s">
        <v>116</v>
      </c>
      <c r="B442" s="18">
        <v>91</v>
      </c>
      <c r="C442" s="17">
        <v>84</v>
      </c>
      <c r="D442" s="26">
        <v>92</v>
      </c>
      <c r="E442" s="26">
        <v>93</v>
      </c>
      <c r="F442" s="26">
        <v>92</v>
      </c>
      <c r="G442" s="26">
        <v>94</v>
      </c>
      <c r="H442" s="26">
        <v>87</v>
      </c>
      <c r="I442" s="26">
        <v>91</v>
      </c>
      <c r="J442" s="26">
        <v>88</v>
      </c>
      <c r="K442" s="26">
        <v>91</v>
      </c>
      <c r="L442" s="26">
        <v>96</v>
      </c>
      <c r="M442" s="17">
        <f t="shared" si="70"/>
        <v>908</v>
      </c>
      <c r="N442" s="49">
        <f t="shared" si="69"/>
        <v>90.8</v>
      </c>
      <c r="O442" s="39"/>
    </row>
    <row r="443" spans="1:15" ht="12.75" customHeight="1">
      <c r="A443" s="16" t="s">
        <v>152</v>
      </c>
      <c r="B443" s="18">
        <v>79.5</v>
      </c>
      <c r="C443" s="17"/>
      <c r="D443" s="26"/>
      <c r="E443" s="26"/>
      <c r="F443" s="26">
        <v>89</v>
      </c>
      <c r="G443" s="26"/>
      <c r="H443" s="26"/>
      <c r="I443" s="26"/>
      <c r="J443" s="26"/>
      <c r="K443" s="26"/>
      <c r="L443" s="26"/>
      <c r="M443" s="17">
        <f t="shared" si="70"/>
        <v>89</v>
      </c>
      <c r="N443" s="49">
        <f t="shared" si="69"/>
        <v>89</v>
      </c>
      <c r="O443" s="39"/>
    </row>
    <row r="444" spans="1:15" ht="12.75" customHeight="1">
      <c r="A444" s="23"/>
      <c r="B444" s="31">
        <f>SUM(B439:B443)</f>
        <v>446.9</v>
      </c>
      <c r="C444" s="17">
        <f>SUM(C439:C442)</f>
        <v>359</v>
      </c>
      <c r="D444" s="17">
        <f>SUM(D439:D442)</f>
        <v>372</v>
      </c>
      <c r="E444" s="17">
        <f>SUM(E439:E442)</f>
        <v>369</v>
      </c>
      <c r="F444" s="17">
        <f aca="true" t="shared" si="71" ref="F444:L444">SUM(F439:F443)</f>
        <v>370</v>
      </c>
      <c r="G444" s="17">
        <f t="shared" si="71"/>
        <v>372</v>
      </c>
      <c r="H444" s="17">
        <f t="shared" si="71"/>
        <v>365</v>
      </c>
      <c r="I444" s="17">
        <f t="shared" si="71"/>
        <v>365</v>
      </c>
      <c r="J444" s="17">
        <f t="shared" si="71"/>
        <v>374</v>
      </c>
      <c r="K444" s="17">
        <f t="shared" si="71"/>
        <v>372</v>
      </c>
      <c r="L444" s="17">
        <f t="shared" si="71"/>
        <v>284</v>
      </c>
      <c r="M444" s="17">
        <f t="shared" si="70"/>
        <v>3602</v>
      </c>
      <c r="N444" s="49"/>
      <c r="O444" s="39"/>
    </row>
    <row r="445" spans="1:15" ht="12.75" customHeight="1">
      <c r="A445" s="29" t="s">
        <v>15</v>
      </c>
      <c r="B445" s="19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49" t="str">
        <f>IF(COUNT(C445:L445),AVERAGE(C445:L445)," ")</f>
        <v> </v>
      </c>
      <c r="O445" s="39"/>
    </row>
    <row r="446" spans="1:15" ht="12.75" customHeight="1">
      <c r="A446" s="16" t="s">
        <v>117</v>
      </c>
      <c r="B446" s="36">
        <v>92.1</v>
      </c>
      <c r="C446" s="17">
        <v>89</v>
      </c>
      <c r="D446" s="17">
        <v>94</v>
      </c>
      <c r="E446" s="17">
        <v>89</v>
      </c>
      <c r="F446" s="17">
        <v>89</v>
      </c>
      <c r="G446" s="17">
        <v>95</v>
      </c>
      <c r="H446" s="17">
        <v>94</v>
      </c>
      <c r="I446" s="17">
        <v>91</v>
      </c>
      <c r="J446" s="17">
        <v>92</v>
      </c>
      <c r="K446" s="17">
        <v>88</v>
      </c>
      <c r="L446" s="17">
        <v>93</v>
      </c>
      <c r="M446" s="17">
        <f>SUM(C446:L446)</f>
        <v>914</v>
      </c>
      <c r="N446" s="49">
        <f>IF(COUNT(C446:L446),AVERAGE(C446:L446)," ")</f>
        <v>91.4</v>
      </c>
      <c r="O446" s="39"/>
    </row>
    <row r="447" spans="1:15" ht="12.75" customHeight="1">
      <c r="A447" s="16" t="s">
        <v>118</v>
      </c>
      <c r="B447" s="18">
        <v>91.2</v>
      </c>
      <c r="C447" s="17">
        <v>84</v>
      </c>
      <c r="D447" s="17">
        <v>88</v>
      </c>
      <c r="E447" s="17">
        <v>89</v>
      </c>
      <c r="F447" s="17">
        <v>87</v>
      </c>
      <c r="G447" s="17">
        <v>90</v>
      </c>
      <c r="H447" s="17">
        <v>87</v>
      </c>
      <c r="I447" s="17">
        <v>89</v>
      </c>
      <c r="J447" s="17">
        <v>89</v>
      </c>
      <c r="K447" s="17">
        <v>90</v>
      </c>
      <c r="L447" s="17">
        <v>87</v>
      </c>
      <c r="M447" s="17">
        <f>SUM(C447:L447)</f>
        <v>880</v>
      </c>
      <c r="N447" s="49">
        <f>IF(COUNT(C447:L447),AVERAGE(C447:L447)," ")</f>
        <v>88</v>
      </c>
      <c r="O447" s="39"/>
    </row>
    <row r="448" spans="1:15" ht="12.75" customHeight="1">
      <c r="A448" s="16" t="s">
        <v>119</v>
      </c>
      <c r="B448" s="18">
        <v>90.8</v>
      </c>
      <c r="C448" s="17">
        <v>89</v>
      </c>
      <c r="D448" s="26">
        <v>92</v>
      </c>
      <c r="E448" s="17">
        <v>84</v>
      </c>
      <c r="F448" s="17">
        <v>87</v>
      </c>
      <c r="G448" s="17">
        <v>85</v>
      </c>
      <c r="H448" s="17">
        <v>84</v>
      </c>
      <c r="I448" s="17">
        <v>93</v>
      </c>
      <c r="J448" s="17">
        <v>95</v>
      </c>
      <c r="K448" s="17">
        <v>82</v>
      </c>
      <c r="L448" s="17">
        <v>91</v>
      </c>
      <c r="M448" s="17">
        <f>SUM(C448:L448)</f>
        <v>882</v>
      </c>
      <c r="N448" s="49">
        <f>IF(COUNT(C448:L448),AVERAGE(C448:L448)," ")</f>
        <v>88.2</v>
      </c>
      <c r="O448" s="39"/>
    </row>
    <row r="449" spans="1:15" ht="12.75" customHeight="1">
      <c r="A449" s="16" t="s">
        <v>120</v>
      </c>
      <c r="B449" s="18">
        <v>87.4</v>
      </c>
      <c r="C449" s="17">
        <v>90</v>
      </c>
      <c r="D449" s="26">
        <v>83</v>
      </c>
      <c r="E449" s="17">
        <v>90</v>
      </c>
      <c r="F449" s="17">
        <v>89</v>
      </c>
      <c r="G449" s="17">
        <v>87</v>
      </c>
      <c r="H449" s="17">
        <v>85</v>
      </c>
      <c r="I449" s="17">
        <v>90</v>
      </c>
      <c r="J449" s="17">
        <v>90</v>
      </c>
      <c r="K449" s="17">
        <v>96</v>
      </c>
      <c r="L449" s="17">
        <v>89</v>
      </c>
      <c r="M449" s="17">
        <f>SUM(C449:L449)</f>
        <v>889</v>
      </c>
      <c r="N449" s="49">
        <f>IF(COUNT(C449:L449),AVERAGE(C449:L449)," ")</f>
        <v>88.9</v>
      </c>
      <c r="O449" s="39"/>
    </row>
    <row r="450" spans="1:15" ht="12.75" customHeight="1">
      <c r="A450" s="6"/>
      <c r="B450" s="18">
        <f aca="true" t="shared" si="72" ref="B450:L450">SUM(B446:B449)</f>
        <v>361.5</v>
      </c>
      <c r="C450" s="17">
        <f t="shared" si="72"/>
        <v>352</v>
      </c>
      <c r="D450" s="17">
        <f t="shared" si="72"/>
        <v>357</v>
      </c>
      <c r="E450" s="17">
        <f t="shared" si="72"/>
        <v>352</v>
      </c>
      <c r="F450" s="17">
        <f t="shared" si="72"/>
        <v>352</v>
      </c>
      <c r="G450" s="17">
        <f t="shared" si="72"/>
        <v>357</v>
      </c>
      <c r="H450" s="17">
        <f t="shared" si="72"/>
        <v>350</v>
      </c>
      <c r="I450" s="17">
        <f t="shared" si="72"/>
        <v>363</v>
      </c>
      <c r="J450" s="17">
        <f t="shared" si="72"/>
        <v>366</v>
      </c>
      <c r="K450" s="17">
        <f t="shared" si="72"/>
        <v>356</v>
      </c>
      <c r="L450" s="17">
        <f t="shared" si="72"/>
        <v>360</v>
      </c>
      <c r="M450" s="17">
        <f>SUM(C450:L450)</f>
        <v>3565</v>
      </c>
      <c r="N450" s="49"/>
      <c r="O450" s="39"/>
    </row>
    <row r="451" spans="1:15" ht="12.75" customHeight="1">
      <c r="A451" s="6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39"/>
    </row>
    <row r="452" spans="1:15" ht="12.75" customHeight="1">
      <c r="A452" s="6"/>
      <c r="B452" s="17"/>
      <c r="C452" s="17"/>
      <c r="D452" s="22" t="s">
        <v>7</v>
      </c>
      <c r="E452" s="19" t="s">
        <v>8</v>
      </c>
      <c r="F452" s="19" t="s">
        <v>9</v>
      </c>
      <c r="G452" s="19" t="s">
        <v>10</v>
      </c>
      <c r="H452" s="19" t="s">
        <v>11</v>
      </c>
      <c r="I452" s="19" t="s">
        <v>12</v>
      </c>
      <c r="J452" s="17"/>
      <c r="K452" s="17"/>
      <c r="L452" s="17"/>
      <c r="M452" s="17"/>
      <c r="N452" s="17"/>
      <c r="O452" s="39"/>
    </row>
    <row r="453" spans="1:15" ht="12.75" customHeight="1">
      <c r="A453" s="15" t="str">
        <f>+A430</f>
        <v>St. Austell B</v>
      </c>
      <c r="B453" s="17"/>
      <c r="C453" s="17"/>
      <c r="D453" s="26">
        <f>+J417</f>
        <v>10</v>
      </c>
      <c r="E453" s="26">
        <v>7</v>
      </c>
      <c r="F453" s="26">
        <v>0</v>
      </c>
      <c r="G453" s="26">
        <v>2</v>
      </c>
      <c r="H453" s="26">
        <v>17</v>
      </c>
      <c r="I453" s="26">
        <f>+M436</f>
        <v>3716</v>
      </c>
      <c r="J453" s="17"/>
      <c r="K453" s="17"/>
      <c r="L453" s="17"/>
      <c r="M453" s="17"/>
      <c r="N453" s="17"/>
      <c r="O453" s="39"/>
    </row>
    <row r="454" spans="1:15" ht="12.75" customHeight="1">
      <c r="A454" s="15" t="str">
        <f>+A424</f>
        <v>Polperro</v>
      </c>
      <c r="B454" s="17"/>
      <c r="C454" s="17"/>
      <c r="D454" s="26">
        <f>+J417</f>
        <v>10</v>
      </c>
      <c r="E454" s="26">
        <v>6</v>
      </c>
      <c r="F454" s="26">
        <v>1</v>
      </c>
      <c r="G454" s="26">
        <v>2</v>
      </c>
      <c r="H454" s="26">
        <v>15</v>
      </c>
      <c r="I454" s="26">
        <f>+M429</f>
        <v>3525</v>
      </c>
      <c r="J454" s="17"/>
      <c r="K454" s="17"/>
      <c r="L454" s="17"/>
      <c r="M454" s="17"/>
      <c r="N454" s="17"/>
      <c r="O454" s="39"/>
    </row>
    <row r="455" spans="1:15" ht="12.75" customHeight="1">
      <c r="A455" s="15" t="str">
        <f>+A438</f>
        <v>City of Truro E</v>
      </c>
      <c r="B455" s="17"/>
      <c r="C455" s="17"/>
      <c r="D455" s="26">
        <f>+J417</f>
        <v>10</v>
      </c>
      <c r="E455" s="26">
        <v>4</v>
      </c>
      <c r="F455" s="26">
        <v>1</v>
      </c>
      <c r="G455" s="26">
        <v>4</v>
      </c>
      <c r="H455" s="26">
        <f>+E455*2+F455</f>
        <v>9</v>
      </c>
      <c r="I455" s="26">
        <f>+M444</f>
        <v>3602</v>
      </c>
      <c r="J455" s="17"/>
      <c r="K455" s="17"/>
      <c r="L455" s="17"/>
      <c r="M455" s="17"/>
      <c r="N455" s="17"/>
      <c r="O455" s="39"/>
    </row>
    <row r="456" spans="1:15" ht="12.75" customHeight="1">
      <c r="A456" s="15" t="str">
        <f>+A445</f>
        <v>Penzance &amp; St. Ives C</v>
      </c>
      <c r="B456" s="17"/>
      <c r="C456" s="17"/>
      <c r="D456" s="26">
        <f>+J417</f>
        <v>10</v>
      </c>
      <c r="E456" s="26">
        <v>0</v>
      </c>
      <c r="F456" s="26">
        <v>0</v>
      </c>
      <c r="G456" s="26">
        <v>9</v>
      </c>
      <c r="H456" s="26">
        <v>1</v>
      </c>
      <c r="I456" s="26">
        <f>+M450</f>
        <v>3565</v>
      </c>
      <c r="J456" s="17"/>
      <c r="K456" s="17"/>
      <c r="L456" s="17"/>
      <c r="M456" s="17"/>
      <c r="N456" s="17"/>
      <c r="O456" s="39"/>
    </row>
    <row r="457" spans="1:15" ht="12.75" customHeight="1">
      <c r="A457" s="71"/>
      <c r="B457" s="35"/>
      <c r="C457" s="35"/>
      <c r="D457" s="38"/>
      <c r="E457" s="38"/>
      <c r="F457" s="38"/>
      <c r="G457" s="38"/>
      <c r="H457" s="38"/>
      <c r="I457" s="38"/>
      <c r="J457" s="35"/>
      <c r="K457" s="35"/>
      <c r="L457" s="35"/>
      <c r="M457" s="35"/>
      <c r="N457" s="35"/>
      <c r="O457" s="39"/>
    </row>
    <row r="458" spans="1:15" ht="12.75" customHeight="1">
      <c r="A458" s="71"/>
      <c r="B458" s="35"/>
      <c r="C458" s="35"/>
      <c r="D458" s="38"/>
      <c r="E458" s="38"/>
      <c r="F458" s="38"/>
      <c r="G458" s="38"/>
      <c r="H458" s="38"/>
      <c r="I458" s="38"/>
      <c r="J458" s="35"/>
      <c r="K458" s="35"/>
      <c r="L458" s="35"/>
      <c r="M458" s="35"/>
      <c r="N458" s="35"/>
      <c r="O458" s="39"/>
    </row>
    <row r="459" spans="1:15" ht="12.75" customHeight="1">
      <c r="A459" s="71"/>
      <c r="B459" s="35"/>
      <c r="C459" s="35"/>
      <c r="D459" s="38"/>
      <c r="E459" s="38"/>
      <c r="F459" s="38"/>
      <c r="G459" s="38"/>
      <c r="H459" s="38"/>
      <c r="I459" s="38"/>
      <c r="J459" s="35"/>
      <c r="K459" s="35"/>
      <c r="L459" s="35"/>
      <c r="M459" s="35"/>
      <c r="N459" s="35"/>
      <c r="O459" s="39"/>
    </row>
    <row r="460" spans="1:15" ht="12.75" customHeight="1">
      <c r="A460" s="71"/>
      <c r="B460" s="35"/>
      <c r="C460" s="35"/>
      <c r="D460" s="38"/>
      <c r="E460" s="38"/>
      <c r="F460" s="38"/>
      <c r="G460" s="38"/>
      <c r="H460" s="38"/>
      <c r="I460" s="38"/>
      <c r="J460" s="35"/>
      <c r="K460" s="35"/>
      <c r="L460" s="35"/>
      <c r="M460" s="35"/>
      <c r="N460" s="35"/>
      <c r="O460" s="39"/>
    </row>
    <row r="461" spans="1:15" ht="12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</row>
    <row r="462" spans="1:15" ht="12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</row>
    <row r="463" spans="1:15" ht="12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</row>
    <row r="464" spans="1:15" ht="12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</row>
    <row r="465" spans="1:15" ht="12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</row>
    <row r="466" spans="1:15" ht="12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</row>
    <row r="467" spans="1:15" ht="12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</row>
    <row r="468" spans="1:15" ht="12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</row>
    <row r="469" spans="1:15" ht="12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</row>
    <row r="470" spans="1:15" ht="12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</row>
    <row r="471" spans="1:15" ht="12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</row>
    <row r="472" spans="1:15" ht="12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</row>
    <row r="473" spans="1:15" ht="12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</row>
    <row r="474" spans="1:15" ht="12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</row>
    <row r="475" spans="1:15" ht="12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</row>
    <row r="476" spans="1:15" ht="12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</row>
    <row r="477" spans="1:15" ht="12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</row>
    <row r="478" spans="1:15" ht="12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</row>
    <row r="479" spans="1:15" ht="12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</row>
    <row r="480" spans="1:15" ht="12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</row>
    <row r="481" spans="1:15" ht="12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1:15" ht="12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</row>
    <row r="483" spans="1:15" ht="12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</row>
    <row r="484" spans="1:15" ht="12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1:15" ht="12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1:15" ht="12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1:15" ht="12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1:15" ht="12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1:15" ht="12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1:15" ht="12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1:15" ht="12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1:15" ht="12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1:15" ht="12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1:15" ht="12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1:15" ht="12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1:15" ht="12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1:15" ht="12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1:15" ht="12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1:15" ht="12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1:15" ht="12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1:15" ht="12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1:15" ht="12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1:15" ht="12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1:15" ht="12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1:15" ht="12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1:15" ht="12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1:15" ht="12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1:15" ht="12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1:15" ht="12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1:15" ht="12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1:15" ht="12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1:15" ht="12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1:15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ht="12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ht="12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ht="12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ht="12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1:15" ht="12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1:15" ht="12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1:15" ht="12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1:15" ht="12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1:15" ht="12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5" ht="12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5" ht="12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5" ht="12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1:15" ht="12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1:15" ht="12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1:15" ht="12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1:15" ht="12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1:15" ht="12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1:15" ht="12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1:15" ht="12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1:15" ht="12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1:15" ht="12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1:15" ht="12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1:15" ht="12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1:15" ht="12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1:15" ht="12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1:15" ht="12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1:15" ht="12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1:15" ht="12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1:15" ht="12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1:15" ht="12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1:15" ht="12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1:15" ht="12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1:15" ht="12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1:15" ht="12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1:15" ht="12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1:15" ht="12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1:15" ht="12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1:15" ht="12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1:15" ht="12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1:15" ht="12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1:15" ht="12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1:15" ht="12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1:15" ht="12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1:15" ht="12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1:15" ht="12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1:15" ht="12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1:15" ht="12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1:15" ht="12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1:15" ht="12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1:15" ht="12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1:15" ht="12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1:15" ht="12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1:15" ht="12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1:15" ht="12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1:15" ht="12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1:15" ht="12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1:15" ht="12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1:15" ht="12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1:15" ht="12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1:15" ht="12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1:15" ht="12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1:15" ht="12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1:15" ht="12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1:15" ht="12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1:15" ht="12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1:15" ht="12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1:15" ht="12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1:15" ht="12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1:15" ht="12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1:15" ht="12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1:15" ht="12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1:15" ht="12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1:15" ht="12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1:15" ht="12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1:15" ht="12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1:15" ht="12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1:15" ht="12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1:15" ht="12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1:15" ht="12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1:15" ht="12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1:15" ht="12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1:15" ht="12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1:15" ht="12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1:15" ht="12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1:15" ht="12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1:15" ht="12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1:15" ht="12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1:15" ht="12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1:15" ht="12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1:15" ht="12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ht="12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1:15" ht="12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1:15" ht="12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1:15" ht="12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1:15" ht="12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1:15" ht="12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1:15" ht="12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1:15" ht="12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1:15" ht="12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1:15" ht="12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1:15" ht="12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1:15" ht="12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</row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1292"/>
  <sheetViews>
    <sheetView workbookViewId="0" topLeftCell="A403">
      <selection activeCell="A449" sqref="A449"/>
    </sheetView>
  </sheetViews>
  <sheetFormatPr defaultColWidth="8.8515625" defaultRowHeight="12.75"/>
  <cols>
    <col min="1" max="1" width="18.281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8.0039062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spans="1:7" ht="12.75" customHeight="1">
      <c r="A5" s="39"/>
      <c r="G5" s="48" t="s">
        <v>40</v>
      </c>
    </row>
    <row r="6" spans="6:10" ht="12.75" customHeight="1">
      <c r="F6" s="48" t="s">
        <v>21</v>
      </c>
      <c r="J6" s="13">
        <v>1</v>
      </c>
    </row>
    <row r="7" spans="4:6" ht="12.75" customHeight="1">
      <c r="D7" s="4"/>
      <c r="E7" s="4"/>
      <c r="F7" s="2"/>
    </row>
    <row r="8" spans="1:28" ht="12.75" customHeight="1">
      <c r="A8" s="2"/>
      <c r="B8" s="2" t="str">
        <f>+A13</f>
        <v>Launceston</v>
      </c>
      <c r="C8" s="9"/>
      <c r="D8" s="4"/>
      <c r="E8" s="4"/>
      <c r="F8" s="13">
        <f>+C18</f>
        <v>363</v>
      </c>
      <c r="H8" s="48" t="s">
        <v>141</v>
      </c>
      <c r="J8" s="2" t="str">
        <f>+A31</f>
        <v>St. Austell C</v>
      </c>
      <c r="L8" s="2"/>
      <c r="M8" s="2"/>
      <c r="N8" s="13">
        <f>+C36</f>
        <v>353</v>
      </c>
      <c r="O8" s="2"/>
      <c r="P8" s="2"/>
      <c r="Q8" s="3"/>
      <c r="R8" s="2"/>
      <c r="T8" s="2"/>
      <c r="V8" s="2"/>
      <c r="X8" s="2"/>
      <c r="Y8" s="2"/>
      <c r="Z8" s="4"/>
      <c r="AA8" s="4"/>
      <c r="AB8" s="4"/>
    </row>
    <row r="9" spans="1:28" ht="12.75" customHeight="1">
      <c r="A9" s="2"/>
      <c r="B9" s="2"/>
      <c r="C9" s="10"/>
      <c r="D9" s="4"/>
      <c r="E9" s="4"/>
      <c r="F9" s="2"/>
      <c r="H9" s="10"/>
      <c r="I9" s="2"/>
      <c r="J9" s="2"/>
      <c r="L9" s="2"/>
      <c r="M9" s="2"/>
      <c r="N9" s="2"/>
      <c r="O9" s="2"/>
      <c r="P9" s="2"/>
      <c r="Q9" s="3"/>
      <c r="R9" s="2"/>
      <c r="T9" s="2"/>
      <c r="V9" s="2"/>
      <c r="X9" s="2"/>
      <c r="Y9" s="2"/>
      <c r="Z9" s="4"/>
      <c r="AA9" s="4"/>
      <c r="AB9" s="4"/>
    </row>
    <row r="10" spans="1:28" ht="12.75" customHeight="1">
      <c r="A10" s="6"/>
      <c r="B10" s="2" t="str">
        <f>+A19</f>
        <v>City of Truro F</v>
      </c>
      <c r="C10" s="11"/>
      <c r="D10" s="7"/>
      <c r="E10" s="7"/>
      <c r="F10" s="13">
        <f>+C24</f>
        <v>348</v>
      </c>
      <c r="H10" s="48" t="s">
        <v>143</v>
      </c>
      <c r="J10" s="10" t="str">
        <f>+A25</f>
        <v>Helston C</v>
      </c>
      <c r="L10" s="5"/>
      <c r="M10" s="5"/>
      <c r="N10" s="13">
        <f>+C30</f>
        <v>350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6"/>
      <c r="B11" s="6"/>
      <c r="C11" s="11"/>
      <c r="D11" s="7"/>
      <c r="E11" s="7"/>
      <c r="F11" s="5"/>
      <c r="G11" s="5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6"/>
      <c r="B12" s="4" t="s">
        <v>1</v>
      </c>
      <c r="C12" s="10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3" t="s">
        <v>17</v>
      </c>
      <c r="B13" s="4" t="s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14" t="s">
        <v>2</v>
      </c>
      <c r="N13" s="14" t="s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16" t="s">
        <v>121</v>
      </c>
      <c r="B14" s="35">
        <v>94.2</v>
      </c>
      <c r="C14" s="17">
        <v>95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f>SUM(C14:L14)</f>
        <v>95</v>
      </c>
      <c r="N14" s="18">
        <f aca="true" t="shared" si="0" ref="N14:N38">IF(COUNT(C14:L14),AVERAGE(C14:L14)," ")</f>
        <v>95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 customHeight="1">
      <c r="A15" s="16" t="s">
        <v>122</v>
      </c>
      <c r="B15" s="18">
        <v>90.1</v>
      </c>
      <c r="C15" s="17">
        <v>84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84</v>
      </c>
      <c r="N15" s="18">
        <f t="shared" si="0"/>
        <v>84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16" t="s">
        <v>123</v>
      </c>
      <c r="B16" s="36">
        <v>89</v>
      </c>
      <c r="C16" s="17">
        <v>94</v>
      </c>
      <c r="D16" s="26"/>
      <c r="E16" s="26"/>
      <c r="F16" s="26"/>
      <c r="G16" s="26"/>
      <c r="H16" s="26"/>
      <c r="I16" s="26"/>
      <c r="J16" s="26"/>
      <c r="K16" s="26"/>
      <c r="L16" s="26"/>
      <c r="M16" s="17">
        <f>SUM(C16:L16)</f>
        <v>94</v>
      </c>
      <c r="N16" s="18">
        <f t="shared" si="0"/>
        <v>94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16" t="s">
        <v>124</v>
      </c>
      <c r="B17" s="31">
        <v>83.7</v>
      </c>
      <c r="C17" s="17">
        <v>90</v>
      </c>
      <c r="D17" s="26"/>
      <c r="E17" s="26"/>
      <c r="F17" s="26"/>
      <c r="G17" s="26"/>
      <c r="H17" s="26"/>
      <c r="I17" s="26"/>
      <c r="J17" s="26"/>
      <c r="K17" s="26"/>
      <c r="L17" s="26"/>
      <c r="M17" s="17">
        <f>SUM(C17:L17)</f>
        <v>90</v>
      </c>
      <c r="N17" s="18">
        <f t="shared" si="0"/>
        <v>90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16"/>
      <c r="B18" s="18">
        <f>SUM(B14:B17)</f>
        <v>357</v>
      </c>
      <c r="C18" s="17">
        <f aca="true" t="shared" si="1" ref="C18:L18">SUM(C14:C17)</f>
        <v>363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26">
        <f>SUM(C18:L18)</f>
        <v>363</v>
      </c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29" t="s">
        <v>39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tr">
        <f t="shared" si="0"/>
        <v> 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16" t="s">
        <v>125</v>
      </c>
      <c r="B20" s="17">
        <v>90.5</v>
      </c>
      <c r="C20" s="17">
        <v>82</v>
      </c>
      <c r="D20" s="26"/>
      <c r="E20" s="26"/>
      <c r="F20" s="26"/>
      <c r="G20" s="26"/>
      <c r="H20" s="26"/>
      <c r="I20" s="26"/>
      <c r="J20" s="26"/>
      <c r="K20" s="26"/>
      <c r="L20" s="26"/>
      <c r="M20" s="17">
        <f>SUM(C20:L20)</f>
        <v>82</v>
      </c>
      <c r="N20" s="18">
        <f t="shared" si="0"/>
        <v>82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16" t="s">
        <v>126</v>
      </c>
      <c r="B21" s="18">
        <v>88.5</v>
      </c>
      <c r="C21" s="17">
        <v>86</v>
      </c>
      <c r="D21" s="26"/>
      <c r="E21" s="26"/>
      <c r="F21" s="26"/>
      <c r="G21" s="26"/>
      <c r="H21" s="26"/>
      <c r="I21" s="26"/>
      <c r="J21" s="26"/>
      <c r="K21" s="26"/>
      <c r="L21" s="26"/>
      <c r="M21" s="17">
        <f>SUM(C21:L21)</f>
        <v>86</v>
      </c>
      <c r="N21" s="18">
        <f t="shared" si="0"/>
        <v>86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16" t="s">
        <v>127</v>
      </c>
      <c r="B22" s="17">
        <v>88.1</v>
      </c>
      <c r="C22" s="17">
        <v>88</v>
      </c>
      <c r="D22" s="26"/>
      <c r="E22" s="26"/>
      <c r="F22" s="26"/>
      <c r="G22" s="26"/>
      <c r="H22" s="26"/>
      <c r="I22" s="26"/>
      <c r="J22" s="26"/>
      <c r="K22" s="26"/>
      <c r="L22" s="26"/>
      <c r="M22" s="17">
        <f>SUM(C22:L22)</f>
        <v>88</v>
      </c>
      <c r="N22" s="18">
        <f t="shared" si="0"/>
        <v>88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16" t="s">
        <v>128</v>
      </c>
      <c r="B23" s="18">
        <v>87.3</v>
      </c>
      <c r="C23" s="17">
        <v>92</v>
      </c>
      <c r="D23" s="26"/>
      <c r="E23" s="26"/>
      <c r="F23" s="26"/>
      <c r="G23" s="26"/>
      <c r="H23" s="26"/>
      <c r="I23" s="26"/>
      <c r="J23" s="26"/>
      <c r="K23" s="26"/>
      <c r="L23" s="26"/>
      <c r="M23" s="17">
        <f>SUM(C23:L23)</f>
        <v>92</v>
      </c>
      <c r="N23" s="18">
        <f t="shared" si="0"/>
        <v>92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23"/>
      <c r="B24" s="28">
        <f>SUM(B20:B23)</f>
        <v>354.40000000000003</v>
      </c>
      <c r="C24" s="17">
        <f aca="true" t="shared" si="2" ref="C24:L24">SUM(C20:C23)</f>
        <v>348</v>
      </c>
      <c r="D24" s="17">
        <f t="shared" si="2"/>
        <v>0</v>
      </c>
      <c r="E24" s="17">
        <f t="shared" si="2"/>
        <v>0</v>
      </c>
      <c r="F24" s="17">
        <f t="shared" si="2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7">
        <f t="shared" si="2"/>
        <v>0</v>
      </c>
      <c r="L24" s="17">
        <f t="shared" si="2"/>
        <v>0</v>
      </c>
      <c r="M24" s="17">
        <f>SUM(C24:L24)</f>
        <v>348</v>
      </c>
      <c r="N24" s="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29" t="s">
        <v>18</v>
      </c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 t="str">
        <f t="shared" si="0"/>
        <v> 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>
      <c r="A26" s="41" t="s">
        <v>130</v>
      </c>
      <c r="B26" s="36">
        <v>86.4</v>
      </c>
      <c r="C26" s="17">
        <v>89</v>
      </c>
      <c r="D26" s="17"/>
      <c r="E26" s="17"/>
      <c r="F26" s="17"/>
      <c r="G26" s="17"/>
      <c r="H26" s="17"/>
      <c r="I26" s="17"/>
      <c r="J26" s="17"/>
      <c r="K26" s="17"/>
      <c r="L26" s="17"/>
      <c r="M26" s="17">
        <f>SUM(C26:L26)</f>
        <v>89</v>
      </c>
      <c r="N26" s="18">
        <f t="shared" si="0"/>
        <v>89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41" t="s">
        <v>138</v>
      </c>
      <c r="B27" s="36">
        <v>85.2</v>
      </c>
      <c r="C27" s="35">
        <v>94</v>
      </c>
      <c r="D27" s="35"/>
      <c r="E27" s="39"/>
      <c r="F27" s="39"/>
      <c r="G27" s="35"/>
      <c r="H27" s="35"/>
      <c r="I27" s="35"/>
      <c r="J27" s="35"/>
      <c r="K27" s="35"/>
      <c r="L27" s="35"/>
      <c r="M27" s="17">
        <f>SUM(C27:L27)</f>
        <v>94</v>
      </c>
      <c r="N27" s="18">
        <f t="shared" si="0"/>
        <v>94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41" t="s">
        <v>139</v>
      </c>
      <c r="B28" s="36">
        <v>85</v>
      </c>
      <c r="C28" s="35">
        <v>94</v>
      </c>
      <c r="D28" s="38"/>
      <c r="E28" s="38"/>
      <c r="F28" s="38"/>
      <c r="G28" s="38"/>
      <c r="H28" s="38"/>
      <c r="I28" s="38"/>
      <c r="J28" s="38"/>
      <c r="K28" s="38"/>
      <c r="L28" s="38"/>
      <c r="M28" s="17">
        <f>SUM(C28:L28)</f>
        <v>94</v>
      </c>
      <c r="N28" s="18">
        <f t="shared" si="0"/>
        <v>94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41" t="s">
        <v>131</v>
      </c>
      <c r="B29" s="65">
        <v>81.6</v>
      </c>
      <c r="C29" s="35">
        <v>73</v>
      </c>
      <c r="D29" s="38"/>
      <c r="E29" s="38"/>
      <c r="F29" s="38"/>
      <c r="G29" s="38"/>
      <c r="H29" s="38"/>
      <c r="I29" s="38"/>
      <c r="J29" s="38"/>
      <c r="K29" s="38"/>
      <c r="L29" s="38"/>
      <c r="M29" s="17">
        <f>SUM(C29:L29)</f>
        <v>73</v>
      </c>
      <c r="N29" s="18">
        <f t="shared" si="0"/>
        <v>73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41"/>
      <c r="B30" s="36">
        <f>SUM(B26:B29)</f>
        <v>338.20000000000005</v>
      </c>
      <c r="C30" s="35">
        <f>SUM(C26:C29)</f>
        <v>350</v>
      </c>
      <c r="D30" s="35">
        <f aca="true" t="shared" si="3" ref="D30:L30">SUM(D26:D29)</f>
        <v>0</v>
      </c>
      <c r="E30" s="35">
        <f t="shared" si="3"/>
        <v>0</v>
      </c>
      <c r="F30" s="35">
        <f t="shared" si="3"/>
        <v>0</v>
      </c>
      <c r="G30" s="35">
        <f t="shared" si="3"/>
        <v>0</v>
      </c>
      <c r="H30" s="35">
        <f t="shared" si="3"/>
        <v>0</v>
      </c>
      <c r="I30" s="35">
        <f t="shared" si="3"/>
        <v>0</v>
      </c>
      <c r="J30" s="35">
        <f t="shared" si="3"/>
        <v>0</v>
      </c>
      <c r="K30" s="35">
        <f t="shared" si="3"/>
        <v>0</v>
      </c>
      <c r="L30" s="35">
        <f t="shared" si="3"/>
        <v>0</v>
      </c>
      <c r="M30" s="17">
        <f>SUM(C30:L30)</f>
        <v>350</v>
      </c>
      <c r="N30" s="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 customHeight="1">
      <c r="A31" s="69" t="s">
        <v>132</v>
      </c>
      <c r="B31" s="4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17"/>
      <c r="N31" s="18" t="str">
        <f t="shared" si="0"/>
        <v> 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41" t="s">
        <v>133</v>
      </c>
      <c r="B32" s="36">
        <v>87.3</v>
      </c>
      <c r="C32" s="35">
        <v>91</v>
      </c>
      <c r="D32" s="35"/>
      <c r="E32" s="35"/>
      <c r="F32" s="35"/>
      <c r="G32" s="35"/>
      <c r="H32" s="35"/>
      <c r="I32" s="35"/>
      <c r="J32" s="35"/>
      <c r="K32" s="35"/>
      <c r="L32" s="35"/>
      <c r="M32" s="17">
        <f>SUM(C32:L32)</f>
        <v>91</v>
      </c>
      <c r="N32" s="18">
        <f t="shared" si="0"/>
        <v>91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 customHeight="1">
      <c r="A33" s="41" t="s">
        <v>134</v>
      </c>
      <c r="B33" s="36">
        <v>85.3</v>
      </c>
      <c r="C33" s="35">
        <v>86</v>
      </c>
      <c r="D33" s="35"/>
      <c r="E33" s="35"/>
      <c r="F33" s="35"/>
      <c r="G33" s="35"/>
      <c r="H33" s="35"/>
      <c r="I33" s="35"/>
      <c r="J33" s="35"/>
      <c r="K33" s="35"/>
      <c r="L33" s="35"/>
      <c r="M33" s="17">
        <f>SUM(C33:L33)</f>
        <v>86</v>
      </c>
      <c r="N33" s="18">
        <f t="shared" si="0"/>
        <v>86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41" t="s">
        <v>135</v>
      </c>
      <c r="B34" s="36">
        <v>83.8</v>
      </c>
      <c r="C34" s="35">
        <v>85</v>
      </c>
      <c r="D34" s="36"/>
      <c r="E34" s="35"/>
      <c r="F34" s="35"/>
      <c r="G34" s="35"/>
      <c r="H34" s="35"/>
      <c r="I34" s="35"/>
      <c r="J34" s="35"/>
      <c r="K34" s="35"/>
      <c r="L34" s="35"/>
      <c r="M34" s="17">
        <f>SUM(C34:L34)</f>
        <v>85</v>
      </c>
      <c r="N34" s="18">
        <f t="shared" si="0"/>
        <v>85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41" t="s">
        <v>136</v>
      </c>
      <c r="B35" s="36">
        <v>77.3</v>
      </c>
      <c r="C35" s="35">
        <v>91</v>
      </c>
      <c r="D35" s="36"/>
      <c r="E35" s="35"/>
      <c r="F35" s="35"/>
      <c r="G35" s="35"/>
      <c r="H35" s="35"/>
      <c r="I35" s="35"/>
      <c r="J35" s="35"/>
      <c r="K35" s="35"/>
      <c r="L35" s="35"/>
      <c r="M35" s="17">
        <f>SUM(C35:L35)</f>
        <v>91</v>
      </c>
      <c r="N35" s="18">
        <f>IF(COUNT(C35:L35),AVERAGE(C35:L35)," ")</f>
        <v>91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59"/>
      <c r="B36" s="36">
        <f>SUM(B32:B35)</f>
        <v>333.7</v>
      </c>
      <c r="C36" s="35">
        <f>SUM(C32:C35)</f>
        <v>353</v>
      </c>
      <c r="D36" s="35">
        <f aca="true" t="shared" si="4" ref="D36:L36">SUM(D32:D35)</f>
        <v>0</v>
      </c>
      <c r="E36" s="35">
        <f t="shared" si="4"/>
        <v>0</v>
      </c>
      <c r="F36" s="35">
        <f t="shared" si="4"/>
        <v>0</v>
      </c>
      <c r="G36" s="35">
        <f t="shared" si="4"/>
        <v>0</v>
      </c>
      <c r="H36" s="35">
        <f t="shared" si="4"/>
        <v>0</v>
      </c>
      <c r="I36" s="35">
        <f t="shared" si="4"/>
        <v>0</v>
      </c>
      <c r="J36" s="35">
        <f t="shared" si="4"/>
        <v>0</v>
      </c>
      <c r="K36" s="35">
        <f t="shared" si="4"/>
        <v>0</v>
      </c>
      <c r="L36" s="35">
        <f t="shared" si="4"/>
        <v>0</v>
      </c>
      <c r="M36" s="17">
        <f>SUM(C36:L36)</f>
        <v>353</v>
      </c>
      <c r="N36" s="1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59"/>
      <c r="B37" s="40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17"/>
      <c r="N37" s="1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6"/>
      <c r="B38" s="17"/>
      <c r="C38" s="17"/>
      <c r="D38" s="22" t="s">
        <v>7</v>
      </c>
      <c r="E38" s="19" t="s">
        <v>8</v>
      </c>
      <c r="F38" s="19" t="s">
        <v>9</v>
      </c>
      <c r="G38" s="19" t="s">
        <v>10</v>
      </c>
      <c r="H38" s="19" t="s">
        <v>11</v>
      </c>
      <c r="I38" s="19" t="s">
        <v>12</v>
      </c>
      <c r="J38" s="17"/>
      <c r="K38" s="17"/>
      <c r="L38" s="17"/>
      <c r="M38" s="17"/>
      <c r="N38" s="18" t="str">
        <f t="shared" si="0"/>
        <v> 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15" t="str">
        <f>+A13</f>
        <v>Launceston</v>
      </c>
      <c r="B39" s="17"/>
      <c r="C39" s="17"/>
      <c r="D39" s="26">
        <f>+J6</f>
        <v>1</v>
      </c>
      <c r="E39" s="26">
        <v>1</v>
      </c>
      <c r="F39" s="26">
        <v>0</v>
      </c>
      <c r="G39" s="26">
        <v>0</v>
      </c>
      <c r="H39" s="26">
        <f>+E39*2+F39</f>
        <v>2</v>
      </c>
      <c r="I39" s="26">
        <f>+M18</f>
        <v>363</v>
      </c>
      <c r="J39" s="17"/>
      <c r="K39" s="17"/>
      <c r="L39" s="17"/>
      <c r="M39" s="17"/>
      <c r="N39" s="1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15" t="str">
        <f>+A25</f>
        <v>Helston C</v>
      </c>
      <c r="B40" s="17"/>
      <c r="C40" s="17"/>
      <c r="D40" s="26">
        <f>+J6</f>
        <v>1</v>
      </c>
      <c r="E40" s="26">
        <v>1</v>
      </c>
      <c r="F40" s="26">
        <v>0</v>
      </c>
      <c r="G40" s="26">
        <v>0</v>
      </c>
      <c r="H40" s="26">
        <f>+E40*2+F40</f>
        <v>2</v>
      </c>
      <c r="I40" s="26">
        <f>+M30</f>
        <v>350</v>
      </c>
      <c r="J40" s="17"/>
      <c r="K40" s="17"/>
      <c r="L40" s="17"/>
      <c r="M40" s="17"/>
      <c r="N40" s="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15" t="str">
        <f>+A31</f>
        <v>St. Austell C</v>
      </c>
      <c r="B41" s="17"/>
      <c r="C41" s="17"/>
      <c r="D41" s="26">
        <f>+J6</f>
        <v>1</v>
      </c>
      <c r="E41" s="26">
        <v>0</v>
      </c>
      <c r="F41" s="26">
        <v>0</v>
      </c>
      <c r="G41" s="26">
        <v>1</v>
      </c>
      <c r="H41" s="26">
        <f>+E41*2+F41</f>
        <v>0</v>
      </c>
      <c r="I41" s="26">
        <f>+M36</f>
        <v>353</v>
      </c>
      <c r="J41" s="17"/>
      <c r="K41" s="17"/>
      <c r="L41" s="17"/>
      <c r="M41" s="17"/>
      <c r="N41" s="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15" t="str">
        <f>+A19</f>
        <v>City of Truro F</v>
      </c>
      <c r="B42" s="17"/>
      <c r="C42" s="17"/>
      <c r="D42" s="26">
        <f>+J6</f>
        <v>1</v>
      </c>
      <c r="E42" s="26">
        <v>0</v>
      </c>
      <c r="F42" s="26">
        <v>0</v>
      </c>
      <c r="G42" s="26">
        <v>1</v>
      </c>
      <c r="H42" s="26">
        <f>+E42*2+F42</f>
        <v>0</v>
      </c>
      <c r="I42" s="26">
        <f>+M24</f>
        <v>348</v>
      </c>
      <c r="J42" s="17"/>
      <c r="K42" s="17"/>
      <c r="L42" s="17"/>
      <c r="M42" s="17"/>
      <c r="N42" s="1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0:28" ht="12.75" customHeight="1">
      <c r="J43" s="5"/>
      <c r="K43" s="5"/>
      <c r="L43" s="5"/>
      <c r="M43" s="5"/>
      <c r="N43" s="18" t="str">
        <f>IF(COUNT(J43:L43),AVERAGE(J43:L43)," ")</f>
        <v> 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5:28" ht="12.75" customHeight="1">
      <c r="O44" s="5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customHeight="1">
      <c r="A45" s="8"/>
      <c r="B45" s="8"/>
      <c r="E45" s="48" t="s">
        <v>5</v>
      </c>
      <c r="O45" s="5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>
      <c r="A46" s="8"/>
      <c r="B46" s="8"/>
      <c r="F46" s="48" t="s">
        <v>6</v>
      </c>
      <c r="O46" s="5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5:28" ht="12.75" customHeight="1">
      <c r="E47" s="1"/>
      <c r="G47" s="48" t="s">
        <v>4</v>
      </c>
      <c r="O47" s="5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>
      <c r="A48" s="39"/>
      <c r="G48" s="48" t="s">
        <v>40</v>
      </c>
      <c r="O48" s="5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6:28" ht="12.75" customHeight="1">
      <c r="F49" s="48" t="s">
        <v>21</v>
      </c>
      <c r="J49" s="13">
        <v>2</v>
      </c>
      <c r="O49" s="5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4:28" ht="12.75" customHeight="1">
      <c r="D50" s="4"/>
      <c r="E50" s="4"/>
      <c r="F50" s="2"/>
      <c r="O50" s="5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>
      <c r="A51" s="2"/>
      <c r="B51" s="2" t="str">
        <f>+A56</f>
        <v>Launceston</v>
      </c>
      <c r="C51" s="9"/>
      <c r="D51" s="4"/>
      <c r="E51" s="4"/>
      <c r="F51" s="13">
        <f>+D61</f>
        <v>354</v>
      </c>
      <c r="H51" s="48" t="s">
        <v>141</v>
      </c>
      <c r="J51" s="10" t="str">
        <f>+A68</f>
        <v>Helston C</v>
      </c>
      <c r="L51" s="5"/>
      <c r="M51" s="5"/>
      <c r="N51" s="13">
        <f>+D73</f>
        <v>349</v>
      </c>
      <c r="O51" s="5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>
      <c r="A52" s="2"/>
      <c r="B52" s="2"/>
      <c r="C52" s="10"/>
      <c r="D52" s="4"/>
      <c r="E52" s="4"/>
      <c r="F52" s="2"/>
      <c r="H52" s="10"/>
      <c r="I52" s="2"/>
      <c r="J52" s="2"/>
      <c r="L52" s="2"/>
      <c r="M52" s="2"/>
      <c r="N52" s="2"/>
      <c r="O52" s="5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>
      <c r="A53" s="6"/>
      <c r="B53" s="2" t="str">
        <f>+A62</f>
        <v>City of Truro F</v>
      </c>
      <c r="C53" s="11"/>
      <c r="D53" s="7"/>
      <c r="E53" s="7"/>
      <c r="F53" s="13">
        <f>+D67</f>
        <v>363</v>
      </c>
      <c r="H53" s="48" t="s">
        <v>141</v>
      </c>
      <c r="J53" s="2" t="str">
        <f>+A74</f>
        <v>St. Austell C</v>
      </c>
      <c r="L53" s="2"/>
      <c r="M53" s="2"/>
      <c r="N53" s="13">
        <f>+D79</f>
        <v>343</v>
      </c>
      <c r="O53" s="58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>
      <c r="A54" s="6"/>
      <c r="B54" s="6"/>
      <c r="C54" s="11"/>
      <c r="D54" s="7"/>
      <c r="E54" s="7"/>
      <c r="F54" s="5"/>
      <c r="G54" s="5"/>
      <c r="H54" s="12"/>
      <c r="I54" s="5"/>
      <c r="J54" s="5"/>
      <c r="K54" s="5"/>
      <c r="L54" s="5"/>
      <c r="M54" s="5"/>
      <c r="N54" s="5"/>
      <c r="O54" s="5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>
      <c r="A55" s="6"/>
      <c r="B55" s="4" t="s">
        <v>1</v>
      </c>
      <c r="C55" s="10" t="s">
        <v>3</v>
      </c>
      <c r="D55" s="7"/>
      <c r="E55" s="7"/>
      <c r="F55" s="5"/>
      <c r="G55" s="5"/>
      <c r="H55" s="12"/>
      <c r="I55" s="5"/>
      <c r="J55" s="5"/>
      <c r="K55" s="5"/>
      <c r="L55" s="5"/>
      <c r="M55" s="5"/>
      <c r="N55" s="5"/>
      <c r="O55" s="5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>
      <c r="A56" s="3" t="s">
        <v>17</v>
      </c>
      <c r="B56" s="4" t="s">
        <v>0</v>
      </c>
      <c r="C56" s="7">
        <v>1</v>
      </c>
      <c r="D56" s="7">
        <v>2</v>
      </c>
      <c r="E56" s="7">
        <v>3</v>
      </c>
      <c r="F56" s="7">
        <v>4</v>
      </c>
      <c r="G56" s="7">
        <v>5</v>
      </c>
      <c r="H56" s="7">
        <v>6</v>
      </c>
      <c r="I56" s="7">
        <v>7</v>
      </c>
      <c r="J56" s="7">
        <v>8</v>
      </c>
      <c r="K56" s="7">
        <v>9</v>
      </c>
      <c r="L56" s="7">
        <v>10</v>
      </c>
      <c r="M56" s="14" t="s">
        <v>2</v>
      </c>
      <c r="N56" s="14" t="s">
        <v>0</v>
      </c>
      <c r="O56" s="5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16" t="s">
        <v>121</v>
      </c>
      <c r="B57" s="35">
        <v>94.2</v>
      </c>
      <c r="C57" s="17">
        <v>95</v>
      </c>
      <c r="D57" s="17">
        <v>97</v>
      </c>
      <c r="E57" s="17"/>
      <c r="F57" s="17"/>
      <c r="G57" s="17"/>
      <c r="H57" s="17"/>
      <c r="I57" s="17"/>
      <c r="J57" s="17"/>
      <c r="K57" s="17"/>
      <c r="L57" s="17"/>
      <c r="M57" s="17">
        <f>SUM(C57:L57)</f>
        <v>192</v>
      </c>
      <c r="N57" s="18">
        <f>IF(COUNT(C57:L57),AVERAGE(C57:L57)," ")</f>
        <v>96</v>
      </c>
      <c r="O57" s="5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>
      <c r="A58" s="16" t="s">
        <v>122</v>
      </c>
      <c r="B58" s="18">
        <v>90.1</v>
      </c>
      <c r="C58" s="17">
        <v>84</v>
      </c>
      <c r="D58" s="17">
        <v>88</v>
      </c>
      <c r="E58" s="17"/>
      <c r="F58" s="17"/>
      <c r="G58" s="17"/>
      <c r="H58" s="17"/>
      <c r="I58" s="17"/>
      <c r="J58" s="17"/>
      <c r="K58" s="17"/>
      <c r="L58" s="17"/>
      <c r="M58" s="17">
        <f>SUM(C58:L58)</f>
        <v>172</v>
      </c>
      <c r="N58" s="18">
        <f>IF(COUNT(C58:L58),AVERAGE(C58:L58)," ")</f>
        <v>86</v>
      </c>
      <c r="O58" s="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>
      <c r="A59" s="16" t="s">
        <v>123</v>
      </c>
      <c r="B59" s="36">
        <v>89</v>
      </c>
      <c r="C59" s="17">
        <v>94</v>
      </c>
      <c r="D59" s="26">
        <v>88</v>
      </c>
      <c r="E59" s="26"/>
      <c r="F59" s="26"/>
      <c r="G59" s="26"/>
      <c r="H59" s="26"/>
      <c r="I59" s="26"/>
      <c r="J59" s="26"/>
      <c r="K59" s="26"/>
      <c r="L59" s="26"/>
      <c r="M59" s="17">
        <f>SUM(C59:L59)</f>
        <v>182</v>
      </c>
      <c r="N59" s="18">
        <f>IF(COUNT(C59:L59),AVERAGE(C59:L59)," ")</f>
        <v>91</v>
      </c>
      <c r="O59" s="5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>
      <c r="A60" s="16" t="s">
        <v>124</v>
      </c>
      <c r="B60" s="31">
        <v>83.7</v>
      </c>
      <c r="C60" s="17">
        <v>90</v>
      </c>
      <c r="D60" s="26">
        <v>81</v>
      </c>
      <c r="E60" s="26"/>
      <c r="F60" s="26"/>
      <c r="G60" s="26"/>
      <c r="H60" s="26"/>
      <c r="I60" s="26"/>
      <c r="J60" s="26"/>
      <c r="K60" s="26"/>
      <c r="L60" s="26"/>
      <c r="M60" s="17">
        <f>SUM(C60:L60)</f>
        <v>171</v>
      </c>
      <c r="N60" s="18">
        <f>IF(COUNT(C60:L60),AVERAGE(C60:L60)," ")</f>
        <v>85.5</v>
      </c>
      <c r="O60" s="5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>
      <c r="A61" s="16"/>
      <c r="B61" s="18">
        <f aca="true" t="shared" si="5" ref="B61:L61">SUM(B57:B60)</f>
        <v>357</v>
      </c>
      <c r="C61" s="17">
        <f t="shared" si="5"/>
        <v>363</v>
      </c>
      <c r="D61" s="17">
        <f t="shared" si="5"/>
        <v>354</v>
      </c>
      <c r="E61" s="17">
        <f t="shared" si="5"/>
        <v>0</v>
      </c>
      <c r="F61" s="17">
        <f t="shared" si="5"/>
        <v>0</v>
      </c>
      <c r="G61" s="17">
        <f t="shared" si="5"/>
        <v>0</v>
      </c>
      <c r="H61" s="17">
        <f t="shared" si="5"/>
        <v>0</v>
      </c>
      <c r="I61" s="17">
        <f t="shared" si="5"/>
        <v>0</v>
      </c>
      <c r="J61" s="17">
        <f t="shared" si="5"/>
        <v>0</v>
      </c>
      <c r="K61" s="17">
        <f t="shared" si="5"/>
        <v>0</v>
      </c>
      <c r="L61" s="17">
        <f t="shared" si="5"/>
        <v>0</v>
      </c>
      <c r="M61" s="26">
        <f>SUM(C61:L61)</f>
        <v>717</v>
      </c>
      <c r="N61" s="18"/>
      <c r="O61" s="5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>
      <c r="A62" s="29" t="s">
        <v>39</v>
      </c>
      <c r="B62" s="1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 t="str">
        <f>IF(COUNT(C62:L62),AVERAGE(C62:L62)," ")</f>
        <v> </v>
      </c>
      <c r="O62" s="5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>
      <c r="A63" s="16" t="s">
        <v>125</v>
      </c>
      <c r="B63" s="17">
        <v>90.5</v>
      </c>
      <c r="C63" s="17">
        <v>82</v>
      </c>
      <c r="D63" s="26">
        <v>93</v>
      </c>
      <c r="E63" s="26"/>
      <c r="F63" s="26"/>
      <c r="G63" s="26"/>
      <c r="H63" s="26"/>
      <c r="I63" s="26"/>
      <c r="J63" s="26"/>
      <c r="K63" s="26"/>
      <c r="L63" s="26"/>
      <c r="M63" s="17">
        <f>SUM(C63:L63)</f>
        <v>175</v>
      </c>
      <c r="N63" s="18">
        <f>IF(COUNT(C63:L63),AVERAGE(C63:L63)," ")</f>
        <v>87.5</v>
      </c>
      <c r="O63" s="5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>
      <c r="A64" s="16" t="s">
        <v>126</v>
      </c>
      <c r="B64" s="18">
        <v>88.5</v>
      </c>
      <c r="C64" s="17">
        <v>86</v>
      </c>
      <c r="D64" s="26">
        <v>94</v>
      </c>
      <c r="E64" s="26"/>
      <c r="F64" s="26"/>
      <c r="G64" s="26"/>
      <c r="H64" s="26"/>
      <c r="I64" s="26"/>
      <c r="J64" s="26"/>
      <c r="K64" s="26"/>
      <c r="L64" s="26"/>
      <c r="M64" s="17">
        <f>SUM(C64:L64)</f>
        <v>180</v>
      </c>
      <c r="N64" s="18">
        <f>IF(COUNT(C64:L64),AVERAGE(C64:L64)," ")</f>
        <v>90</v>
      </c>
      <c r="O64" s="5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>
      <c r="A65" s="16" t="s">
        <v>127</v>
      </c>
      <c r="B65" s="17">
        <v>88.1</v>
      </c>
      <c r="C65" s="17">
        <v>88</v>
      </c>
      <c r="D65" s="26">
        <v>85</v>
      </c>
      <c r="E65" s="26"/>
      <c r="F65" s="26"/>
      <c r="G65" s="26"/>
      <c r="H65" s="26"/>
      <c r="I65" s="26"/>
      <c r="J65" s="26"/>
      <c r="K65" s="26"/>
      <c r="L65" s="26"/>
      <c r="M65" s="17">
        <f>SUM(C65:L65)</f>
        <v>173</v>
      </c>
      <c r="N65" s="18">
        <f>IF(COUNT(C65:L65),AVERAGE(C65:L65)," ")</f>
        <v>86.5</v>
      </c>
      <c r="O65" s="5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>
      <c r="A66" s="16" t="s">
        <v>128</v>
      </c>
      <c r="B66" s="18">
        <v>87.3</v>
      </c>
      <c r="C66" s="17">
        <v>92</v>
      </c>
      <c r="D66" s="26">
        <v>91</v>
      </c>
      <c r="E66" s="26"/>
      <c r="F66" s="26"/>
      <c r="G66" s="26"/>
      <c r="H66" s="26"/>
      <c r="I66" s="26"/>
      <c r="J66" s="26"/>
      <c r="K66" s="26"/>
      <c r="L66" s="26"/>
      <c r="M66" s="17">
        <f>SUM(C66:L66)</f>
        <v>183</v>
      </c>
      <c r="N66" s="18">
        <f>IF(COUNT(C66:L66),AVERAGE(C66:L66)," ")</f>
        <v>91.5</v>
      </c>
      <c r="O66" s="5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>
      <c r="A67" s="23"/>
      <c r="B67" s="28">
        <f aca="true" t="shared" si="6" ref="B67:L67">SUM(B63:B66)</f>
        <v>354.40000000000003</v>
      </c>
      <c r="C67" s="17">
        <f t="shared" si="6"/>
        <v>348</v>
      </c>
      <c r="D67" s="17">
        <f t="shared" si="6"/>
        <v>363</v>
      </c>
      <c r="E67" s="17">
        <f t="shared" si="6"/>
        <v>0</v>
      </c>
      <c r="F67" s="17">
        <f t="shared" si="6"/>
        <v>0</v>
      </c>
      <c r="G67" s="17">
        <f t="shared" si="6"/>
        <v>0</v>
      </c>
      <c r="H67" s="17">
        <f t="shared" si="6"/>
        <v>0</v>
      </c>
      <c r="I67" s="17">
        <f t="shared" si="6"/>
        <v>0</v>
      </c>
      <c r="J67" s="17">
        <f t="shared" si="6"/>
        <v>0</v>
      </c>
      <c r="K67" s="17">
        <f t="shared" si="6"/>
        <v>0</v>
      </c>
      <c r="L67" s="17">
        <f t="shared" si="6"/>
        <v>0</v>
      </c>
      <c r="M67" s="17">
        <f>SUM(C67:L67)</f>
        <v>711</v>
      </c>
      <c r="N67" s="18"/>
      <c r="O67" s="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>
      <c r="A68" s="29" t="s">
        <v>18</v>
      </c>
      <c r="B68" s="19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8" t="str">
        <f>IF(COUNT(C68:L68),AVERAGE(C68:L68)," ")</f>
        <v> </v>
      </c>
      <c r="O68" s="5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>
      <c r="A69" s="41" t="s">
        <v>130</v>
      </c>
      <c r="B69" s="36">
        <v>86.4</v>
      </c>
      <c r="C69" s="17">
        <v>89</v>
      </c>
      <c r="D69" s="17">
        <v>90</v>
      </c>
      <c r="E69" s="17"/>
      <c r="F69" s="17"/>
      <c r="G69" s="17"/>
      <c r="H69" s="17"/>
      <c r="I69" s="17"/>
      <c r="J69" s="17"/>
      <c r="K69" s="17"/>
      <c r="L69" s="17"/>
      <c r="M69" s="17">
        <f>SUM(C69:L69)</f>
        <v>179</v>
      </c>
      <c r="N69" s="18">
        <f>IF(COUNT(C69:L69),AVERAGE(C69:L69)," ")</f>
        <v>89.5</v>
      </c>
      <c r="O69" s="5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>
      <c r="A70" s="41" t="s">
        <v>138</v>
      </c>
      <c r="B70" s="36">
        <v>85.2</v>
      </c>
      <c r="C70" s="35">
        <v>94</v>
      </c>
      <c r="D70" s="35">
        <v>86</v>
      </c>
      <c r="E70" s="39"/>
      <c r="F70" s="39"/>
      <c r="G70" s="35"/>
      <c r="H70" s="35"/>
      <c r="I70" s="35"/>
      <c r="J70" s="35"/>
      <c r="K70" s="35"/>
      <c r="L70" s="35"/>
      <c r="M70" s="17">
        <f>SUM(C70:L70)</f>
        <v>180</v>
      </c>
      <c r="N70" s="18">
        <f>IF(COUNT(C70:L70),AVERAGE(C70:L70)," ")</f>
        <v>90</v>
      </c>
      <c r="O70" s="5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>
      <c r="A71" s="41" t="s">
        <v>139</v>
      </c>
      <c r="B71" s="36">
        <v>85</v>
      </c>
      <c r="C71" s="35">
        <v>94</v>
      </c>
      <c r="D71" s="38">
        <v>95</v>
      </c>
      <c r="E71" s="38"/>
      <c r="F71" s="38"/>
      <c r="G71" s="38"/>
      <c r="H71" s="38"/>
      <c r="I71" s="38"/>
      <c r="J71" s="38"/>
      <c r="K71" s="38"/>
      <c r="L71" s="38"/>
      <c r="M71" s="17">
        <f>SUM(C71:L71)</f>
        <v>189</v>
      </c>
      <c r="N71" s="18">
        <f>IF(COUNT(C71:L71),AVERAGE(C71:L71)," ")</f>
        <v>94.5</v>
      </c>
      <c r="O71" s="5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>
      <c r="A72" s="41" t="s">
        <v>131</v>
      </c>
      <c r="B72" s="65">
        <v>81.6</v>
      </c>
      <c r="C72" s="35">
        <v>73</v>
      </c>
      <c r="D72" s="38">
        <v>78</v>
      </c>
      <c r="E72" s="38"/>
      <c r="F72" s="38"/>
      <c r="G72" s="38"/>
      <c r="H72" s="38"/>
      <c r="I72" s="38"/>
      <c r="J72" s="38"/>
      <c r="K72" s="38"/>
      <c r="L72" s="38"/>
      <c r="M72" s="17">
        <f>SUM(C72:L72)</f>
        <v>151</v>
      </c>
      <c r="N72" s="18">
        <f>IF(COUNT(C72:L72),AVERAGE(C72:L72)," ")</f>
        <v>75.5</v>
      </c>
      <c r="O72" s="5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>
      <c r="A73" s="41"/>
      <c r="B73" s="36">
        <f aca="true" t="shared" si="7" ref="B73:L73">SUM(B69:B72)</f>
        <v>338.20000000000005</v>
      </c>
      <c r="C73" s="35">
        <f t="shared" si="7"/>
        <v>350</v>
      </c>
      <c r="D73" s="35">
        <f t="shared" si="7"/>
        <v>349</v>
      </c>
      <c r="E73" s="35">
        <f t="shared" si="7"/>
        <v>0</v>
      </c>
      <c r="F73" s="35">
        <f t="shared" si="7"/>
        <v>0</v>
      </c>
      <c r="G73" s="35">
        <f t="shared" si="7"/>
        <v>0</v>
      </c>
      <c r="H73" s="35">
        <f t="shared" si="7"/>
        <v>0</v>
      </c>
      <c r="I73" s="35">
        <f t="shared" si="7"/>
        <v>0</v>
      </c>
      <c r="J73" s="35">
        <f t="shared" si="7"/>
        <v>0</v>
      </c>
      <c r="K73" s="35">
        <f t="shared" si="7"/>
        <v>0</v>
      </c>
      <c r="L73" s="35">
        <f t="shared" si="7"/>
        <v>0</v>
      </c>
      <c r="M73" s="17">
        <f>SUM(C73:L73)</f>
        <v>699</v>
      </c>
      <c r="N73" s="18"/>
      <c r="O73" s="5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>
      <c r="A74" s="69" t="s">
        <v>132</v>
      </c>
      <c r="B74" s="4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7"/>
      <c r="N74" s="18" t="str">
        <f>IF(COUNT(C74:L74),AVERAGE(C74:L74)," ")</f>
        <v> </v>
      </c>
      <c r="O74" s="5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>
      <c r="A75" s="41" t="s">
        <v>133</v>
      </c>
      <c r="B75" s="36">
        <v>87.3</v>
      </c>
      <c r="C75" s="35">
        <v>91</v>
      </c>
      <c r="D75" s="35">
        <v>91</v>
      </c>
      <c r="E75" s="35"/>
      <c r="F75" s="35"/>
      <c r="G75" s="35"/>
      <c r="H75" s="35"/>
      <c r="I75" s="35"/>
      <c r="J75" s="35"/>
      <c r="K75" s="35"/>
      <c r="L75" s="35"/>
      <c r="M75" s="17">
        <f>SUM(C75:L75)</f>
        <v>182</v>
      </c>
      <c r="N75" s="18">
        <f>IF(COUNT(C75:L75),AVERAGE(C75:L75)," ")</f>
        <v>91</v>
      </c>
      <c r="O75" s="5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>
      <c r="A76" s="41" t="s">
        <v>134</v>
      </c>
      <c r="B76" s="36">
        <v>85.3</v>
      </c>
      <c r="C76" s="35">
        <v>86</v>
      </c>
      <c r="D76" s="35">
        <v>80</v>
      </c>
      <c r="E76" s="35"/>
      <c r="F76" s="35"/>
      <c r="G76" s="35"/>
      <c r="H76" s="35"/>
      <c r="I76" s="35"/>
      <c r="J76" s="35"/>
      <c r="K76" s="35"/>
      <c r="L76" s="35"/>
      <c r="M76" s="17">
        <f>SUM(C76:L76)</f>
        <v>166</v>
      </c>
      <c r="N76" s="18">
        <f>IF(COUNT(C76:L76),AVERAGE(C76:L76)," ")</f>
        <v>83</v>
      </c>
      <c r="O76" s="5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>
      <c r="A77" s="41" t="s">
        <v>135</v>
      </c>
      <c r="B77" s="36">
        <v>83.8</v>
      </c>
      <c r="C77" s="35">
        <v>85</v>
      </c>
      <c r="D77" s="38">
        <v>88</v>
      </c>
      <c r="E77" s="35"/>
      <c r="F77" s="35"/>
      <c r="G77" s="35"/>
      <c r="H77" s="35"/>
      <c r="I77" s="35"/>
      <c r="J77" s="35"/>
      <c r="K77" s="35"/>
      <c r="L77" s="35"/>
      <c r="M77" s="17">
        <f>SUM(C77:L77)</f>
        <v>173</v>
      </c>
      <c r="N77" s="18">
        <f>IF(COUNT(C77:L77),AVERAGE(C77:L77)," ")</f>
        <v>86.5</v>
      </c>
      <c r="O77" s="5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>
      <c r="A78" s="41" t="s">
        <v>136</v>
      </c>
      <c r="B78" s="36">
        <v>77.3</v>
      </c>
      <c r="C78" s="35">
        <v>91</v>
      </c>
      <c r="D78" s="36">
        <v>84</v>
      </c>
      <c r="E78" s="35"/>
      <c r="F78" s="35"/>
      <c r="G78" s="35"/>
      <c r="H78" s="35"/>
      <c r="I78" s="35"/>
      <c r="J78" s="35"/>
      <c r="K78" s="35"/>
      <c r="L78" s="35"/>
      <c r="M78" s="17">
        <f>SUM(C78:L78)</f>
        <v>175</v>
      </c>
      <c r="N78" s="18">
        <f>IF(COUNT(C78:L78),AVERAGE(C78:L78)," ")</f>
        <v>87.5</v>
      </c>
      <c r="O78" s="5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>
      <c r="A79" s="59"/>
      <c r="B79" s="36">
        <f aca="true" t="shared" si="8" ref="B79:L79">SUM(B75:B78)</f>
        <v>333.7</v>
      </c>
      <c r="C79" s="35">
        <f t="shared" si="8"/>
        <v>353</v>
      </c>
      <c r="D79" s="35">
        <f t="shared" si="8"/>
        <v>343</v>
      </c>
      <c r="E79" s="35">
        <f t="shared" si="8"/>
        <v>0</v>
      </c>
      <c r="F79" s="35">
        <f t="shared" si="8"/>
        <v>0</v>
      </c>
      <c r="G79" s="35">
        <f t="shared" si="8"/>
        <v>0</v>
      </c>
      <c r="H79" s="35">
        <f t="shared" si="8"/>
        <v>0</v>
      </c>
      <c r="I79" s="35">
        <f t="shared" si="8"/>
        <v>0</v>
      </c>
      <c r="J79" s="35">
        <f t="shared" si="8"/>
        <v>0</v>
      </c>
      <c r="K79" s="35">
        <f t="shared" si="8"/>
        <v>0</v>
      </c>
      <c r="L79" s="35">
        <f t="shared" si="8"/>
        <v>0</v>
      </c>
      <c r="M79" s="17">
        <f>SUM(C79:L79)</f>
        <v>696</v>
      </c>
      <c r="N79" s="18"/>
      <c r="O79" s="5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>
      <c r="A80" s="59"/>
      <c r="B80" s="40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7"/>
      <c r="N80" s="18"/>
      <c r="O80" s="5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>
      <c r="A81" s="6"/>
      <c r="B81" s="17"/>
      <c r="C81" s="17"/>
      <c r="D81" s="22" t="s">
        <v>7</v>
      </c>
      <c r="E81" s="19" t="s">
        <v>8</v>
      </c>
      <c r="F81" s="19" t="s">
        <v>9</v>
      </c>
      <c r="G81" s="19" t="s">
        <v>10</v>
      </c>
      <c r="H81" s="19" t="s">
        <v>11</v>
      </c>
      <c r="I81" s="19" t="s">
        <v>12</v>
      </c>
      <c r="J81" s="17"/>
      <c r="K81" s="17"/>
      <c r="L81" s="17"/>
      <c r="M81" s="17"/>
      <c r="N81" s="18" t="str">
        <f>IF(COUNT(C81:L81),AVERAGE(C81:L81)," ")</f>
        <v> </v>
      </c>
      <c r="O81" s="5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>
      <c r="A82" s="15" t="str">
        <f>+A56</f>
        <v>Launceston</v>
      </c>
      <c r="B82" s="17"/>
      <c r="C82" s="17"/>
      <c r="D82" s="26">
        <f>+J49</f>
        <v>2</v>
      </c>
      <c r="E82" s="26">
        <v>2</v>
      </c>
      <c r="F82" s="26">
        <v>0</v>
      </c>
      <c r="G82" s="26">
        <v>0</v>
      </c>
      <c r="H82" s="26">
        <f>+E82*2+F82</f>
        <v>4</v>
      </c>
      <c r="I82" s="26">
        <f>+M61</f>
        <v>717</v>
      </c>
      <c r="J82" s="17"/>
      <c r="K82" s="17"/>
      <c r="L82" s="17"/>
      <c r="M82" s="17"/>
      <c r="N82" s="18"/>
      <c r="O82" s="5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>
      <c r="A83" s="15" t="str">
        <f>+A62</f>
        <v>City of Truro F</v>
      </c>
      <c r="B83" s="17"/>
      <c r="C83" s="17"/>
      <c r="D83" s="26">
        <f>+J49</f>
        <v>2</v>
      </c>
      <c r="E83" s="26">
        <v>1</v>
      </c>
      <c r="F83" s="26">
        <v>0</v>
      </c>
      <c r="G83" s="26">
        <v>1</v>
      </c>
      <c r="H83" s="26">
        <f>+E83*2+F83</f>
        <v>2</v>
      </c>
      <c r="I83" s="26">
        <f>+M67</f>
        <v>711</v>
      </c>
      <c r="J83" s="17"/>
      <c r="K83" s="17"/>
      <c r="L83" s="17"/>
      <c r="M83" s="17"/>
      <c r="N83" s="18"/>
      <c r="O83" s="5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>
      <c r="A84" s="15" t="str">
        <f>+A68</f>
        <v>Helston C</v>
      </c>
      <c r="B84" s="17"/>
      <c r="C84" s="17"/>
      <c r="D84" s="26">
        <f>+J49</f>
        <v>2</v>
      </c>
      <c r="E84" s="26">
        <v>1</v>
      </c>
      <c r="F84" s="26">
        <v>0</v>
      </c>
      <c r="G84" s="26">
        <v>1</v>
      </c>
      <c r="H84" s="26">
        <f>+E84*2+F84</f>
        <v>2</v>
      </c>
      <c r="I84" s="26">
        <f>+M73</f>
        <v>699</v>
      </c>
      <c r="J84" s="17"/>
      <c r="K84" s="17"/>
      <c r="L84" s="17"/>
      <c r="M84" s="17"/>
      <c r="N84" s="18"/>
      <c r="O84" s="5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>
      <c r="A85" s="15" t="str">
        <f>+A74</f>
        <v>St. Austell C</v>
      </c>
      <c r="B85" s="17"/>
      <c r="C85" s="17"/>
      <c r="D85" s="26">
        <f>+J49</f>
        <v>2</v>
      </c>
      <c r="E85" s="26">
        <v>0</v>
      </c>
      <c r="F85" s="26">
        <v>0</v>
      </c>
      <c r="G85" s="26">
        <v>2</v>
      </c>
      <c r="H85" s="26">
        <f>+E85*2+F85</f>
        <v>0</v>
      </c>
      <c r="I85" s="26">
        <f>+M79</f>
        <v>696</v>
      </c>
      <c r="J85" s="17"/>
      <c r="K85" s="17"/>
      <c r="L85" s="17"/>
      <c r="M85" s="17"/>
      <c r="N85" s="18"/>
      <c r="O85" s="5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0:28" ht="12.75" customHeight="1">
      <c r="J86" s="35"/>
      <c r="K86" s="35"/>
      <c r="L86" s="35"/>
      <c r="M86" s="35"/>
      <c r="N86" s="36"/>
      <c r="O86" s="5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0:28" ht="12.75" customHeight="1">
      <c r="J87" s="35"/>
      <c r="K87" s="35"/>
      <c r="L87" s="35"/>
      <c r="M87" s="35"/>
      <c r="N87" s="36"/>
      <c r="O87" s="5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>
      <c r="A88" s="8"/>
      <c r="B88" s="8"/>
      <c r="E88" s="48" t="s">
        <v>5</v>
      </c>
      <c r="O88" s="5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>
      <c r="A89" s="8"/>
      <c r="B89" s="8"/>
      <c r="F89" s="48" t="s">
        <v>6</v>
      </c>
      <c r="O89" s="5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5:28" ht="12.75" customHeight="1">
      <c r="E90" s="1"/>
      <c r="G90" s="48" t="s">
        <v>4</v>
      </c>
      <c r="O90" s="5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>
      <c r="A91" s="39"/>
      <c r="G91" s="48" t="s">
        <v>40</v>
      </c>
      <c r="O91" s="5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6:28" ht="12.75" customHeight="1">
      <c r="F92" s="48" t="s">
        <v>21</v>
      </c>
      <c r="J92" s="13">
        <v>3</v>
      </c>
      <c r="O92" s="5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4:28" ht="12.75" customHeight="1">
      <c r="D93" s="4"/>
      <c r="E93" s="4"/>
      <c r="F93" s="2"/>
      <c r="O93" s="5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customHeight="1">
      <c r="A94" s="92" t="s">
        <v>149</v>
      </c>
      <c r="B94" s="2" t="str">
        <f>+A99</f>
        <v>Launceston</v>
      </c>
      <c r="C94" s="9"/>
      <c r="D94" s="4"/>
      <c r="E94" s="4"/>
      <c r="F94" s="13">
        <f>+E104</f>
        <v>353</v>
      </c>
      <c r="H94" s="48" t="s">
        <v>143</v>
      </c>
      <c r="J94" s="2" t="str">
        <f>+A105</f>
        <v>City of Truro F</v>
      </c>
      <c r="K94" s="11"/>
      <c r="L94" s="7"/>
      <c r="M94" s="7"/>
      <c r="N94" s="13">
        <f>+E110</f>
        <v>368</v>
      </c>
      <c r="O94" s="5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>
      <c r="A95" s="2"/>
      <c r="B95" s="2"/>
      <c r="C95" s="10"/>
      <c r="D95" s="4"/>
      <c r="E95" s="4"/>
      <c r="F95" s="2"/>
      <c r="H95" s="10"/>
      <c r="I95" s="2"/>
      <c r="J95" s="2"/>
      <c r="L95" s="2"/>
      <c r="M95" s="2"/>
      <c r="N95" s="2"/>
      <c r="O95" s="5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>
      <c r="A96" s="6"/>
      <c r="B96" s="10" t="str">
        <f>+A111</f>
        <v>Helston C</v>
      </c>
      <c r="D96" s="5"/>
      <c r="E96" s="5"/>
      <c r="F96" s="13">
        <f>+E117</f>
        <v>341</v>
      </c>
      <c r="H96" s="48" t="s">
        <v>141</v>
      </c>
      <c r="J96" s="2" t="str">
        <f>+A118</f>
        <v>St. Austell C</v>
      </c>
      <c r="L96" s="2"/>
      <c r="M96" s="2"/>
      <c r="N96" s="13">
        <f>+E123</f>
        <v>340</v>
      </c>
      <c r="O96" s="5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>
      <c r="A97" s="6"/>
      <c r="B97" s="6"/>
      <c r="C97" s="11"/>
      <c r="D97" s="7"/>
      <c r="E97" s="7"/>
      <c r="F97" s="5"/>
      <c r="G97" s="5"/>
      <c r="H97" s="12"/>
      <c r="I97" s="5"/>
      <c r="J97" s="5"/>
      <c r="K97" s="5"/>
      <c r="L97" s="5"/>
      <c r="M97" s="5"/>
      <c r="N97" s="5"/>
      <c r="O97" s="5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>
      <c r="A98" s="6"/>
      <c r="B98" s="4" t="s">
        <v>1</v>
      </c>
      <c r="C98" s="10" t="s">
        <v>3</v>
      </c>
      <c r="D98" s="7"/>
      <c r="E98" s="7"/>
      <c r="F98" s="5"/>
      <c r="G98" s="5"/>
      <c r="H98" s="12"/>
      <c r="I98" s="5"/>
      <c r="J98" s="5"/>
      <c r="K98" s="5"/>
      <c r="L98" s="5"/>
      <c r="M98" s="5"/>
      <c r="N98" s="5"/>
      <c r="O98" s="5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>
      <c r="A99" s="3" t="s">
        <v>17</v>
      </c>
      <c r="B99" s="4" t="s">
        <v>0</v>
      </c>
      <c r="C99" s="7">
        <v>1</v>
      </c>
      <c r="D99" s="7">
        <v>2</v>
      </c>
      <c r="E99" s="7">
        <v>3</v>
      </c>
      <c r="F99" s="7">
        <v>4</v>
      </c>
      <c r="G99" s="7">
        <v>5</v>
      </c>
      <c r="H99" s="7">
        <v>6</v>
      </c>
      <c r="I99" s="7">
        <v>7</v>
      </c>
      <c r="J99" s="7">
        <v>8</v>
      </c>
      <c r="K99" s="7">
        <v>9</v>
      </c>
      <c r="L99" s="7">
        <v>10</v>
      </c>
      <c r="M99" s="14" t="s">
        <v>2</v>
      </c>
      <c r="N99" s="14" t="s">
        <v>0</v>
      </c>
      <c r="O99" s="5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>
      <c r="A100" s="16" t="s">
        <v>121</v>
      </c>
      <c r="B100" s="35">
        <v>94.2</v>
      </c>
      <c r="C100" s="17">
        <v>95</v>
      </c>
      <c r="D100" s="17">
        <v>97</v>
      </c>
      <c r="E100" s="17">
        <v>99</v>
      </c>
      <c r="F100" s="17"/>
      <c r="G100" s="17"/>
      <c r="H100" s="17"/>
      <c r="I100" s="17"/>
      <c r="J100" s="17"/>
      <c r="K100" s="17"/>
      <c r="L100" s="17"/>
      <c r="M100" s="17">
        <f>SUM(C100:L100)</f>
        <v>291</v>
      </c>
      <c r="N100" s="18">
        <f>IF(COUNT(C100:L100),AVERAGE(C100:L100)," ")</f>
        <v>97</v>
      </c>
      <c r="O100" s="5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>
      <c r="A101" s="16" t="s">
        <v>122</v>
      </c>
      <c r="B101" s="18">
        <v>90.1</v>
      </c>
      <c r="C101" s="17">
        <v>84</v>
      </c>
      <c r="D101" s="17">
        <v>88</v>
      </c>
      <c r="E101" s="17">
        <v>85</v>
      </c>
      <c r="F101" s="17"/>
      <c r="G101" s="17"/>
      <c r="H101" s="17"/>
      <c r="I101" s="17"/>
      <c r="J101" s="17"/>
      <c r="K101" s="17"/>
      <c r="L101" s="17"/>
      <c r="M101" s="17">
        <f>SUM(C101:L101)</f>
        <v>257</v>
      </c>
      <c r="N101" s="18">
        <f>IF(COUNT(C101:L101),AVERAGE(C101:L101)," ")</f>
        <v>85.66666666666667</v>
      </c>
      <c r="O101" s="5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>
      <c r="A102" s="16" t="s">
        <v>123</v>
      </c>
      <c r="B102" s="36">
        <v>89</v>
      </c>
      <c r="C102" s="17">
        <v>94</v>
      </c>
      <c r="D102" s="26">
        <v>88</v>
      </c>
      <c r="E102" s="91">
        <v>89</v>
      </c>
      <c r="F102" s="26"/>
      <c r="G102" s="26"/>
      <c r="H102" s="26"/>
      <c r="I102" s="26"/>
      <c r="J102" s="26"/>
      <c r="K102" s="26"/>
      <c r="L102" s="26"/>
      <c r="M102" s="17">
        <f>SUM(C102:L102)</f>
        <v>271</v>
      </c>
      <c r="N102" s="18">
        <f>IF(COUNT(C102:L102),AVERAGE(C102:L102)," ")</f>
        <v>90.33333333333333</v>
      </c>
      <c r="O102" s="5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>
      <c r="A103" s="16" t="s">
        <v>124</v>
      </c>
      <c r="B103" s="31">
        <v>83.7</v>
      </c>
      <c r="C103" s="17">
        <v>90</v>
      </c>
      <c r="D103" s="26">
        <v>81</v>
      </c>
      <c r="E103" s="26">
        <v>80</v>
      </c>
      <c r="F103" s="26"/>
      <c r="G103" s="26"/>
      <c r="H103" s="26"/>
      <c r="I103" s="26"/>
      <c r="J103" s="26"/>
      <c r="K103" s="26"/>
      <c r="L103" s="26"/>
      <c r="M103" s="17">
        <f>SUM(C103:L103)</f>
        <v>251</v>
      </c>
      <c r="N103" s="18">
        <f>IF(COUNT(C103:L103),AVERAGE(C103:L103)," ")</f>
        <v>83.66666666666667</v>
      </c>
      <c r="O103" s="5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>
      <c r="A104" s="16"/>
      <c r="B104" s="18">
        <f aca="true" t="shared" si="9" ref="B104:L104">SUM(B100:B103)</f>
        <v>357</v>
      </c>
      <c r="C104" s="17">
        <f t="shared" si="9"/>
        <v>363</v>
      </c>
      <c r="D104" s="17">
        <f t="shared" si="9"/>
        <v>354</v>
      </c>
      <c r="E104" s="17">
        <f t="shared" si="9"/>
        <v>353</v>
      </c>
      <c r="F104" s="17">
        <f t="shared" si="9"/>
        <v>0</v>
      </c>
      <c r="G104" s="17">
        <f t="shared" si="9"/>
        <v>0</v>
      </c>
      <c r="H104" s="17">
        <f t="shared" si="9"/>
        <v>0</v>
      </c>
      <c r="I104" s="17">
        <f t="shared" si="9"/>
        <v>0</v>
      </c>
      <c r="J104" s="17">
        <f t="shared" si="9"/>
        <v>0</v>
      </c>
      <c r="K104" s="17">
        <f t="shared" si="9"/>
        <v>0</v>
      </c>
      <c r="L104" s="17">
        <f t="shared" si="9"/>
        <v>0</v>
      </c>
      <c r="M104" s="26">
        <f>SUM(C104:L104)</f>
        <v>1070</v>
      </c>
      <c r="N104" s="18"/>
      <c r="O104" s="5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>
      <c r="A105" s="29" t="s">
        <v>39</v>
      </c>
      <c r="B105" s="19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 t="str">
        <f>IF(COUNT(C105:L105),AVERAGE(C105:L105)," ")</f>
        <v> </v>
      </c>
      <c r="O105" s="5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16" t="s">
        <v>125</v>
      </c>
      <c r="B106" s="17">
        <v>90.5</v>
      </c>
      <c r="C106" s="17">
        <v>82</v>
      </c>
      <c r="D106" s="26">
        <v>93</v>
      </c>
      <c r="E106" s="26">
        <v>93</v>
      </c>
      <c r="F106" s="26"/>
      <c r="G106" s="26"/>
      <c r="H106" s="26"/>
      <c r="I106" s="26"/>
      <c r="J106" s="26"/>
      <c r="K106" s="26"/>
      <c r="L106" s="26"/>
      <c r="M106" s="17">
        <f>SUM(C106:L106)</f>
        <v>268</v>
      </c>
      <c r="N106" s="18">
        <f>IF(COUNT(C106:L106),AVERAGE(C106:L106)," ")</f>
        <v>89.33333333333333</v>
      </c>
      <c r="O106" s="5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>
      <c r="A107" s="16" t="s">
        <v>126</v>
      </c>
      <c r="B107" s="18">
        <v>88.5</v>
      </c>
      <c r="C107" s="17">
        <v>86</v>
      </c>
      <c r="D107" s="26">
        <v>94</v>
      </c>
      <c r="E107" s="26">
        <v>90</v>
      </c>
      <c r="F107" s="26"/>
      <c r="G107" s="26"/>
      <c r="H107" s="26"/>
      <c r="I107" s="26"/>
      <c r="J107" s="26"/>
      <c r="K107" s="26"/>
      <c r="L107" s="26"/>
      <c r="M107" s="17">
        <f>SUM(C107:L107)</f>
        <v>270</v>
      </c>
      <c r="N107" s="18">
        <f>IF(COUNT(C107:L107),AVERAGE(C107:L107)," ")</f>
        <v>90</v>
      </c>
      <c r="O107" s="5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>
      <c r="A108" s="16" t="s">
        <v>127</v>
      </c>
      <c r="B108" s="17">
        <v>88.1</v>
      </c>
      <c r="C108" s="17">
        <v>88</v>
      </c>
      <c r="D108" s="26">
        <v>85</v>
      </c>
      <c r="E108" s="26">
        <v>93</v>
      </c>
      <c r="F108" s="26"/>
      <c r="G108" s="26"/>
      <c r="H108" s="26"/>
      <c r="I108" s="26"/>
      <c r="J108" s="26"/>
      <c r="K108" s="26"/>
      <c r="L108" s="26"/>
      <c r="M108" s="17">
        <f>SUM(C108:L108)</f>
        <v>266</v>
      </c>
      <c r="N108" s="18">
        <f>IF(COUNT(C108:L108),AVERAGE(C108:L108)," ")</f>
        <v>88.66666666666667</v>
      </c>
      <c r="O108" s="5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>
      <c r="A109" s="16" t="s">
        <v>128</v>
      </c>
      <c r="B109" s="18">
        <v>87.3</v>
      </c>
      <c r="C109" s="17">
        <v>92</v>
      </c>
      <c r="D109" s="26">
        <v>91</v>
      </c>
      <c r="E109" s="26">
        <v>92</v>
      </c>
      <c r="F109" s="26"/>
      <c r="G109" s="26"/>
      <c r="H109" s="26"/>
      <c r="I109" s="26"/>
      <c r="J109" s="26"/>
      <c r="K109" s="26"/>
      <c r="L109" s="26"/>
      <c r="M109" s="17">
        <f>SUM(C109:L109)</f>
        <v>275</v>
      </c>
      <c r="N109" s="18">
        <f>IF(COUNT(C109:L109),AVERAGE(C109:L109)," ")</f>
        <v>91.66666666666667</v>
      </c>
      <c r="O109" s="5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>
      <c r="A110" s="23"/>
      <c r="B110" s="28">
        <f aca="true" t="shared" si="10" ref="B110:L110">SUM(B106:B109)</f>
        <v>354.40000000000003</v>
      </c>
      <c r="C110" s="17">
        <f t="shared" si="10"/>
        <v>348</v>
      </c>
      <c r="D110" s="17">
        <f t="shared" si="10"/>
        <v>363</v>
      </c>
      <c r="E110" s="17">
        <f t="shared" si="10"/>
        <v>368</v>
      </c>
      <c r="F110" s="17">
        <f t="shared" si="10"/>
        <v>0</v>
      </c>
      <c r="G110" s="17">
        <f t="shared" si="10"/>
        <v>0</v>
      </c>
      <c r="H110" s="17">
        <f t="shared" si="10"/>
        <v>0</v>
      </c>
      <c r="I110" s="17">
        <f t="shared" si="10"/>
        <v>0</v>
      </c>
      <c r="J110" s="17">
        <f t="shared" si="10"/>
        <v>0</v>
      </c>
      <c r="K110" s="17">
        <f t="shared" si="10"/>
        <v>0</v>
      </c>
      <c r="L110" s="17">
        <f t="shared" si="10"/>
        <v>0</v>
      </c>
      <c r="M110" s="17">
        <f>SUM(C110:L110)</f>
        <v>1079</v>
      </c>
      <c r="N110" s="18"/>
      <c r="O110" s="5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>
      <c r="A111" s="29" t="s">
        <v>18</v>
      </c>
      <c r="B111" s="19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8" t="str">
        <f>IF(COUNT(C111:L111),AVERAGE(C111:L111)," ")</f>
        <v> </v>
      </c>
      <c r="O111" s="5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>
      <c r="A112" s="41" t="s">
        <v>130</v>
      </c>
      <c r="B112" s="36">
        <v>86.4</v>
      </c>
      <c r="C112" s="17">
        <v>89</v>
      </c>
      <c r="D112" s="17">
        <v>90</v>
      </c>
      <c r="E112" s="17">
        <v>94</v>
      </c>
      <c r="F112" s="17"/>
      <c r="G112" s="17"/>
      <c r="H112" s="17"/>
      <c r="I112" s="17"/>
      <c r="J112" s="17"/>
      <c r="K112" s="17"/>
      <c r="L112" s="17"/>
      <c r="M112" s="17">
        <f>SUM(C112:L112)</f>
        <v>273</v>
      </c>
      <c r="N112" s="18">
        <f>IF(COUNT(C112:L112),AVERAGE(C112:L112)," ")</f>
        <v>91</v>
      </c>
      <c r="O112" s="5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>
      <c r="A113" s="41" t="s">
        <v>138</v>
      </c>
      <c r="B113" s="36">
        <v>85.2</v>
      </c>
      <c r="C113" s="35">
        <v>94</v>
      </c>
      <c r="D113" s="35">
        <v>86</v>
      </c>
      <c r="E113" s="93">
        <v>71</v>
      </c>
      <c r="F113" s="39"/>
      <c r="G113" s="35"/>
      <c r="H113" s="35"/>
      <c r="I113" s="35"/>
      <c r="J113" s="35"/>
      <c r="K113" s="35"/>
      <c r="L113" s="35"/>
      <c r="M113" s="17">
        <f>SUM(C113:L113)</f>
        <v>251</v>
      </c>
      <c r="N113" s="18">
        <f>IF(COUNT(C113:L113),AVERAGE(C113:L113)," ")</f>
        <v>83.66666666666667</v>
      </c>
      <c r="O113" s="5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>
      <c r="A114" s="41" t="s">
        <v>139</v>
      </c>
      <c r="B114" s="36">
        <v>85</v>
      </c>
      <c r="C114" s="35">
        <v>94</v>
      </c>
      <c r="D114" s="38">
        <v>95</v>
      </c>
      <c r="E114" s="38">
        <v>92</v>
      </c>
      <c r="F114" s="38"/>
      <c r="G114" s="38"/>
      <c r="H114" s="38"/>
      <c r="I114" s="38"/>
      <c r="J114" s="38"/>
      <c r="K114" s="38"/>
      <c r="L114" s="38"/>
      <c r="M114" s="17">
        <f>SUM(C114:L114)</f>
        <v>281</v>
      </c>
      <c r="N114" s="18">
        <f>IF(COUNT(C114:L114),AVERAGE(C114:L114)," ")</f>
        <v>93.66666666666667</v>
      </c>
      <c r="O114" s="5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>
      <c r="A115" s="41" t="s">
        <v>131</v>
      </c>
      <c r="B115" s="65">
        <v>81.6</v>
      </c>
      <c r="C115" s="35">
        <v>73</v>
      </c>
      <c r="D115" s="38">
        <v>78</v>
      </c>
      <c r="E115" s="38"/>
      <c r="F115" s="38"/>
      <c r="G115" s="38"/>
      <c r="H115" s="38"/>
      <c r="I115" s="38"/>
      <c r="J115" s="38"/>
      <c r="K115" s="38"/>
      <c r="L115" s="38"/>
      <c r="M115" s="17">
        <f>SUM(C115:L115)</f>
        <v>151</v>
      </c>
      <c r="N115" s="18">
        <f>IF(COUNT(C115:L115),AVERAGE(C115:L115)," ")</f>
        <v>75.5</v>
      </c>
      <c r="O115" s="5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>
      <c r="A116" s="41" t="s">
        <v>150</v>
      </c>
      <c r="B116" s="65">
        <v>79</v>
      </c>
      <c r="C116" s="35"/>
      <c r="D116" s="38"/>
      <c r="E116" s="38">
        <v>84</v>
      </c>
      <c r="F116" s="38"/>
      <c r="G116" s="38"/>
      <c r="H116" s="38"/>
      <c r="I116" s="38"/>
      <c r="J116" s="38"/>
      <c r="K116" s="38"/>
      <c r="L116" s="38"/>
      <c r="M116" s="17"/>
      <c r="N116" s="18"/>
      <c r="O116" s="5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>
      <c r="A117" s="41"/>
      <c r="B117" s="36">
        <f>SUM(B112:B116)</f>
        <v>417.20000000000005</v>
      </c>
      <c r="C117" s="35">
        <f>SUM(C112:C115)</f>
        <v>350</v>
      </c>
      <c r="D117" s="35">
        <f>SUM(D112:D115)</f>
        <v>349</v>
      </c>
      <c r="E117" s="35">
        <f>SUM(E112:E116)</f>
        <v>341</v>
      </c>
      <c r="F117" s="35">
        <f aca="true" t="shared" si="11" ref="F117:L117">SUM(F112:F116)</f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  <c r="J117" s="35">
        <f t="shared" si="11"/>
        <v>0</v>
      </c>
      <c r="K117" s="35">
        <f t="shared" si="11"/>
        <v>0</v>
      </c>
      <c r="L117" s="35">
        <f t="shared" si="11"/>
        <v>0</v>
      </c>
      <c r="M117" s="17">
        <f>SUM(C117:L117)</f>
        <v>1040</v>
      </c>
      <c r="N117" s="18"/>
      <c r="O117" s="5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>
      <c r="A118" s="69" t="s">
        <v>132</v>
      </c>
      <c r="B118" s="4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17"/>
      <c r="N118" s="18" t="str">
        <f>IF(COUNT(C118:L118),AVERAGE(C118:L118)," ")</f>
        <v> </v>
      </c>
      <c r="O118" s="5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>
      <c r="A119" s="41" t="s">
        <v>133</v>
      </c>
      <c r="B119" s="36">
        <v>87.3</v>
      </c>
      <c r="C119" s="35">
        <v>91</v>
      </c>
      <c r="D119" s="35">
        <v>91</v>
      </c>
      <c r="E119" s="35">
        <v>84</v>
      </c>
      <c r="F119" s="35"/>
      <c r="G119" s="35"/>
      <c r="H119" s="35"/>
      <c r="I119" s="35"/>
      <c r="J119" s="35"/>
      <c r="K119" s="35"/>
      <c r="L119" s="35"/>
      <c r="M119" s="17">
        <f>SUM(C119:L119)</f>
        <v>266</v>
      </c>
      <c r="N119" s="18">
        <f>IF(COUNT(C119:L119),AVERAGE(C119:L119)," ")</f>
        <v>88.66666666666667</v>
      </c>
      <c r="O119" s="5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>
      <c r="A120" s="41" t="s">
        <v>134</v>
      </c>
      <c r="B120" s="36">
        <v>85.3</v>
      </c>
      <c r="C120" s="35">
        <v>86</v>
      </c>
      <c r="D120" s="35">
        <v>80</v>
      </c>
      <c r="E120" s="35">
        <v>89</v>
      </c>
      <c r="F120" s="35"/>
      <c r="G120" s="35"/>
      <c r="H120" s="35"/>
      <c r="I120" s="35"/>
      <c r="J120" s="35"/>
      <c r="K120" s="35"/>
      <c r="L120" s="35"/>
      <c r="M120" s="17">
        <f>SUM(C120:L120)</f>
        <v>255</v>
      </c>
      <c r="N120" s="18">
        <f>IF(COUNT(C120:L120),AVERAGE(C120:L120)," ")</f>
        <v>85</v>
      </c>
      <c r="O120" s="5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>
      <c r="A121" s="41" t="s">
        <v>135</v>
      </c>
      <c r="B121" s="36">
        <v>83.8</v>
      </c>
      <c r="C121" s="35">
        <v>85</v>
      </c>
      <c r="D121" s="38">
        <v>88</v>
      </c>
      <c r="E121" s="35">
        <v>84</v>
      </c>
      <c r="F121" s="35"/>
      <c r="G121" s="35"/>
      <c r="H121" s="35"/>
      <c r="I121" s="35"/>
      <c r="J121" s="35"/>
      <c r="K121" s="35"/>
      <c r="L121" s="35"/>
      <c r="M121" s="17">
        <f>SUM(C121:L121)</f>
        <v>257</v>
      </c>
      <c r="N121" s="18">
        <f>IF(COUNT(C121:L121),AVERAGE(C121:L121)," ")</f>
        <v>85.66666666666667</v>
      </c>
      <c r="O121" s="5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>
      <c r="A122" s="41" t="s">
        <v>136</v>
      </c>
      <c r="B122" s="36">
        <v>77.3</v>
      </c>
      <c r="C122" s="35">
        <v>91</v>
      </c>
      <c r="D122" s="38">
        <v>84</v>
      </c>
      <c r="E122" s="38">
        <v>83</v>
      </c>
      <c r="F122" s="38"/>
      <c r="G122" s="38"/>
      <c r="H122" s="38"/>
      <c r="I122" s="38"/>
      <c r="J122" s="38"/>
      <c r="K122" s="38"/>
      <c r="L122" s="38"/>
      <c r="M122" s="17">
        <f>SUM(C122:L122)</f>
        <v>258</v>
      </c>
      <c r="N122" s="18">
        <f>IF(COUNT(C122:L122),AVERAGE(C122:L122)," ")</f>
        <v>86</v>
      </c>
      <c r="O122" s="5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>
      <c r="A123" s="59"/>
      <c r="B123" s="36">
        <f aca="true" t="shared" si="12" ref="B123:L123">SUM(B119:B122)</f>
        <v>333.7</v>
      </c>
      <c r="C123" s="35">
        <f t="shared" si="12"/>
        <v>353</v>
      </c>
      <c r="D123" s="35">
        <f t="shared" si="12"/>
        <v>343</v>
      </c>
      <c r="E123" s="35">
        <f t="shared" si="12"/>
        <v>340</v>
      </c>
      <c r="F123" s="35">
        <f t="shared" si="12"/>
        <v>0</v>
      </c>
      <c r="G123" s="35">
        <f t="shared" si="12"/>
        <v>0</v>
      </c>
      <c r="H123" s="35">
        <f t="shared" si="12"/>
        <v>0</v>
      </c>
      <c r="I123" s="35">
        <f t="shared" si="12"/>
        <v>0</v>
      </c>
      <c r="J123" s="35">
        <f t="shared" si="12"/>
        <v>0</v>
      </c>
      <c r="K123" s="35">
        <f t="shared" si="12"/>
        <v>0</v>
      </c>
      <c r="L123" s="35">
        <f t="shared" si="12"/>
        <v>0</v>
      </c>
      <c r="M123" s="17">
        <f>SUM(C123:L123)</f>
        <v>1036</v>
      </c>
      <c r="N123" s="18"/>
      <c r="O123" s="5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>
      <c r="A124" s="59"/>
      <c r="B124" s="40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17"/>
      <c r="N124" s="18"/>
      <c r="O124" s="5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>
      <c r="A125" s="6"/>
      <c r="B125" s="17"/>
      <c r="C125" s="17"/>
      <c r="D125" s="22" t="s">
        <v>7</v>
      </c>
      <c r="E125" s="19" t="s">
        <v>8</v>
      </c>
      <c r="F125" s="19" t="s">
        <v>9</v>
      </c>
      <c r="G125" s="19" t="s">
        <v>10</v>
      </c>
      <c r="H125" s="19" t="s">
        <v>11</v>
      </c>
      <c r="I125" s="19" t="s">
        <v>12</v>
      </c>
      <c r="J125" s="17"/>
      <c r="K125" s="17"/>
      <c r="L125" s="17"/>
      <c r="M125" s="17"/>
      <c r="N125" s="18" t="str">
        <f>IF(COUNT(C125:L125),AVERAGE(C125:L125)," ")</f>
        <v> </v>
      </c>
      <c r="O125" s="5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>
      <c r="A126" s="15" t="str">
        <f>+A105</f>
        <v>City of Truro F</v>
      </c>
      <c r="B126" s="17"/>
      <c r="C126" s="17"/>
      <c r="D126" s="26">
        <f>+J92</f>
        <v>3</v>
      </c>
      <c r="E126" s="26">
        <v>2</v>
      </c>
      <c r="F126" s="26">
        <v>0</v>
      </c>
      <c r="G126" s="26">
        <v>1</v>
      </c>
      <c r="H126" s="26">
        <f>+E126*2+F126</f>
        <v>4</v>
      </c>
      <c r="I126" s="26">
        <f>+M110</f>
        <v>1079</v>
      </c>
      <c r="J126" s="17"/>
      <c r="K126" s="17"/>
      <c r="L126" s="17"/>
      <c r="M126" s="17"/>
      <c r="N126" s="18"/>
      <c r="O126" s="5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>
      <c r="A127" s="15" t="str">
        <f>+A99</f>
        <v>Launceston</v>
      </c>
      <c r="B127" s="17"/>
      <c r="C127" s="17"/>
      <c r="D127" s="26">
        <f>+J92</f>
        <v>3</v>
      </c>
      <c r="E127" s="26">
        <v>2</v>
      </c>
      <c r="F127" s="26">
        <v>0</v>
      </c>
      <c r="G127" s="26">
        <v>1</v>
      </c>
      <c r="H127" s="26">
        <f>+E127*2+F127</f>
        <v>4</v>
      </c>
      <c r="I127" s="26">
        <f>+M104</f>
        <v>1070</v>
      </c>
      <c r="J127" s="17"/>
      <c r="K127" s="17"/>
      <c r="L127" s="17"/>
      <c r="M127" s="17"/>
      <c r="N127" s="18"/>
      <c r="O127" s="5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>
      <c r="A128" s="15" t="str">
        <f>+A111</f>
        <v>Helston C</v>
      </c>
      <c r="B128" s="17"/>
      <c r="C128" s="17"/>
      <c r="D128" s="26">
        <f>+J92</f>
        <v>3</v>
      </c>
      <c r="E128" s="26">
        <v>2</v>
      </c>
      <c r="F128" s="26">
        <v>0</v>
      </c>
      <c r="G128" s="26">
        <v>1</v>
      </c>
      <c r="H128" s="26">
        <f>+E128*2+F128</f>
        <v>4</v>
      </c>
      <c r="I128" s="26">
        <f>+M117</f>
        <v>1040</v>
      </c>
      <c r="J128" s="17"/>
      <c r="K128" s="17"/>
      <c r="L128" s="17"/>
      <c r="M128" s="17"/>
      <c r="N128" s="18"/>
      <c r="O128" s="5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>
      <c r="A129" s="15" t="str">
        <f>+A118</f>
        <v>St. Austell C</v>
      </c>
      <c r="B129" s="17"/>
      <c r="C129" s="17"/>
      <c r="D129" s="26">
        <f>+J92</f>
        <v>3</v>
      </c>
      <c r="E129" s="26">
        <v>0</v>
      </c>
      <c r="F129" s="26">
        <v>0</v>
      </c>
      <c r="G129" s="26">
        <v>3</v>
      </c>
      <c r="H129" s="26">
        <f>+E129*2+F129</f>
        <v>0</v>
      </c>
      <c r="I129" s="26">
        <f>+M123</f>
        <v>1036</v>
      </c>
      <c r="J129" s="17"/>
      <c r="K129" s="17"/>
      <c r="L129" s="17"/>
      <c r="M129" s="17"/>
      <c r="N129" s="18"/>
      <c r="O129" s="5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>
      <c r="A130" s="41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6"/>
      <c r="O130" s="5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0:28" ht="12.75" customHeight="1">
      <c r="J131" s="35"/>
      <c r="K131" s="35"/>
      <c r="L131" s="35"/>
      <c r="M131" s="35"/>
      <c r="N131" s="36"/>
      <c r="O131" s="5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>
      <c r="A132" s="8"/>
      <c r="B132" s="8"/>
      <c r="E132" s="48" t="s">
        <v>5</v>
      </c>
      <c r="O132" s="5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>
      <c r="A133" s="8"/>
      <c r="B133" s="8"/>
      <c r="F133" s="48" t="s">
        <v>6</v>
      </c>
      <c r="O133" s="5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5:28" ht="12.75" customHeight="1">
      <c r="E134" s="1"/>
      <c r="G134" s="48" t="s">
        <v>4</v>
      </c>
      <c r="O134" s="5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customHeight="1">
      <c r="A135" s="39"/>
      <c r="G135" s="48" t="s">
        <v>40</v>
      </c>
      <c r="O135" s="5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6:28" ht="12.75" customHeight="1">
      <c r="F136" s="48" t="s">
        <v>21</v>
      </c>
      <c r="J136" s="13">
        <v>4</v>
      </c>
      <c r="O136" s="5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4:28" ht="12.75" customHeight="1">
      <c r="D137" s="4"/>
      <c r="E137" s="4"/>
      <c r="F137" s="2"/>
      <c r="O137" s="5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>
      <c r="A138" s="92" t="s">
        <v>149</v>
      </c>
      <c r="B138" s="2" t="str">
        <f>+A143</f>
        <v>Launceston</v>
      </c>
      <c r="C138" s="9"/>
      <c r="D138" s="4"/>
      <c r="E138" s="4"/>
      <c r="F138" s="13">
        <f>+F148</f>
        <v>359</v>
      </c>
      <c r="H138" s="48" t="s">
        <v>141</v>
      </c>
      <c r="J138" s="2" t="str">
        <f>+A163</f>
        <v>St. Austell C</v>
      </c>
      <c r="L138" s="2"/>
      <c r="M138" s="2"/>
      <c r="N138" s="13">
        <f>+F168</f>
        <v>332</v>
      </c>
      <c r="O138" s="5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customHeight="1">
      <c r="A139" s="2"/>
      <c r="B139" s="2"/>
      <c r="C139" s="10"/>
      <c r="D139" s="4"/>
      <c r="E139" s="4"/>
      <c r="F139" s="2"/>
      <c r="H139" s="10"/>
      <c r="I139" s="2"/>
      <c r="J139" s="2"/>
      <c r="L139" s="2"/>
      <c r="M139" s="2"/>
      <c r="N139" s="2"/>
      <c r="O139" s="5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>
      <c r="A140" s="6"/>
      <c r="B140" s="2" t="str">
        <f>+A149</f>
        <v>City of Truro F</v>
      </c>
      <c r="C140" s="11"/>
      <c r="D140" s="7"/>
      <c r="E140" s="7"/>
      <c r="F140" s="13">
        <f>+F154</f>
        <v>373</v>
      </c>
      <c r="H140" s="48" t="s">
        <v>141</v>
      </c>
      <c r="J140" s="10" t="str">
        <f>+A155</f>
        <v>Helston C</v>
      </c>
      <c r="L140" s="5"/>
      <c r="M140" s="5"/>
      <c r="N140" s="13">
        <f>+F162</f>
        <v>349</v>
      </c>
      <c r="O140" s="5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>
      <c r="A141" s="6"/>
      <c r="B141" s="6"/>
      <c r="C141" s="11"/>
      <c r="D141" s="7"/>
      <c r="E141" s="7"/>
      <c r="F141" s="5"/>
      <c r="G141" s="5"/>
      <c r="H141" s="12"/>
      <c r="I141" s="5"/>
      <c r="J141" s="5"/>
      <c r="K141" s="5"/>
      <c r="L141" s="5"/>
      <c r="M141" s="5"/>
      <c r="N141" s="5"/>
      <c r="O141" s="5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>
      <c r="A142" s="6"/>
      <c r="B142" s="4" t="s">
        <v>1</v>
      </c>
      <c r="C142" s="10" t="s">
        <v>3</v>
      </c>
      <c r="D142" s="7"/>
      <c r="E142" s="7"/>
      <c r="F142" s="5"/>
      <c r="G142" s="5"/>
      <c r="H142" s="12"/>
      <c r="I142" s="5"/>
      <c r="J142" s="5"/>
      <c r="K142" s="5"/>
      <c r="L142" s="5"/>
      <c r="M142" s="5"/>
      <c r="N142" s="5"/>
      <c r="O142" s="5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>
      <c r="A143" s="3" t="s">
        <v>17</v>
      </c>
      <c r="B143" s="4" t="s">
        <v>0</v>
      </c>
      <c r="C143" s="7">
        <v>1</v>
      </c>
      <c r="D143" s="7">
        <v>2</v>
      </c>
      <c r="E143" s="7">
        <v>3</v>
      </c>
      <c r="F143" s="7">
        <v>4</v>
      </c>
      <c r="G143" s="7">
        <v>5</v>
      </c>
      <c r="H143" s="7">
        <v>6</v>
      </c>
      <c r="I143" s="7">
        <v>7</v>
      </c>
      <c r="J143" s="7">
        <v>8</v>
      </c>
      <c r="K143" s="7">
        <v>9</v>
      </c>
      <c r="L143" s="7">
        <v>10</v>
      </c>
      <c r="M143" s="14" t="s">
        <v>2</v>
      </c>
      <c r="N143" s="14" t="s">
        <v>0</v>
      </c>
      <c r="O143" s="5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>
      <c r="A144" s="16" t="s">
        <v>121</v>
      </c>
      <c r="B144" s="35">
        <v>94.2</v>
      </c>
      <c r="C144" s="17">
        <v>95</v>
      </c>
      <c r="D144" s="17">
        <v>97</v>
      </c>
      <c r="E144" s="17">
        <v>99</v>
      </c>
      <c r="F144" s="17">
        <v>98</v>
      </c>
      <c r="G144" s="17"/>
      <c r="H144" s="17"/>
      <c r="I144" s="17"/>
      <c r="J144" s="17"/>
      <c r="K144" s="17"/>
      <c r="L144" s="17"/>
      <c r="M144" s="17">
        <f>SUM(C144:L144)</f>
        <v>389</v>
      </c>
      <c r="N144" s="18">
        <f>IF(COUNT(C144:L144),AVERAGE(C144:L144)," ")</f>
        <v>97.25</v>
      </c>
      <c r="O144" s="5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>
      <c r="A145" s="16" t="s">
        <v>122</v>
      </c>
      <c r="B145" s="18">
        <v>90.1</v>
      </c>
      <c r="C145" s="17">
        <v>84</v>
      </c>
      <c r="D145" s="17">
        <v>88</v>
      </c>
      <c r="E145" s="17">
        <v>85</v>
      </c>
      <c r="F145" s="17">
        <v>93</v>
      </c>
      <c r="G145" s="17"/>
      <c r="H145" s="17"/>
      <c r="I145" s="17"/>
      <c r="J145" s="17"/>
      <c r="K145" s="17"/>
      <c r="L145" s="17"/>
      <c r="M145" s="17">
        <f>SUM(C145:L145)</f>
        <v>350</v>
      </c>
      <c r="N145" s="18">
        <f>IF(COUNT(C145:L145),AVERAGE(C145:L145)," ")</f>
        <v>87.5</v>
      </c>
      <c r="O145" s="5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>
      <c r="A146" s="16" t="s">
        <v>123</v>
      </c>
      <c r="B146" s="36">
        <v>89</v>
      </c>
      <c r="C146" s="17">
        <v>94</v>
      </c>
      <c r="D146" s="26">
        <v>88</v>
      </c>
      <c r="E146" s="91">
        <v>89</v>
      </c>
      <c r="F146" s="26">
        <v>93</v>
      </c>
      <c r="G146" s="26"/>
      <c r="H146" s="26"/>
      <c r="I146" s="26"/>
      <c r="J146" s="26"/>
      <c r="K146" s="26"/>
      <c r="L146" s="26"/>
      <c r="M146" s="17">
        <f>SUM(C146:L146)</f>
        <v>364</v>
      </c>
      <c r="N146" s="18">
        <f>IF(COUNT(C146:L146),AVERAGE(C146:L146)," ")</f>
        <v>91</v>
      </c>
      <c r="O146" s="5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>
      <c r="A147" s="16" t="s">
        <v>124</v>
      </c>
      <c r="B147" s="31">
        <v>83.7</v>
      </c>
      <c r="C147" s="17">
        <v>90</v>
      </c>
      <c r="D147" s="26">
        <v>81</v>
      </c>
      <c r="E147" s="26">
        <v>80</v>
      </c>
      <c r="F147" s="26">
        <v>75</v>
      </c>
      <c r="G147" s="26"/>
      <c r="H147" s="26"/>
      <c r="I147" s="26"/>
      <c r="J147" s="26"/>
      <c r="K147" s="26"/>
      <c r="L147" s="26"/>
      <c r="M147" s="17">
        <f>SUM(C147:L147)</f>
        <v>326</v>
      </c>
      <c r="N147" s="18">
        <f>IF(COUNT(C147:L147),AVERAGE(C147:L147)," ")</f>
        <v>81.5</v>
      </c>
      <c r="O147" s="5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>
      <c r="A148" s="16"/>
      <c r="B148" s="18">
        <f aca="true" t="shared" si="13" ref="B148:L148">SUM(B144:B147)</f>
        <v>357</v>
      </c>
      <c r="C148" s="17">
        <f t="shared" si="13"/>
        <v>363</v>
      </c>
      <c r="D148" s="17">
        <f t="shared" si="13"/>
        <v>354</v>
      </c>
      <c r="E148" s="17">
        <f t="shared" si="13"/>
        <v>353</v>
      </c>
      <c r="F148" s="17">
        <f t="shared" si="13"/>
        <v>359</v>
      </c>
      <c r="G148" s="17">
        <f t="shared" si="13"/>
        <v>0</v>
      </c>
      <c r="H148" s="17">
        <f t="shared" si="13"/>
        <v>0</v>
      </c>
      <c r="I148" s="17">
        <f t="shared" si="13"/>
        <v>0</v>
      </c>
      <c r="J148" s="17">
        <f t="shared" si="13"/>
        <v>0</v>
      </c>
      <c r="K148" s="17">
        <f t="shared" si="13"/>
        <v>0</v>
      </c>
      <c r="L148" s="17">
        <f t="shared" si="13"/>
        <v>0</v>
      </c>
      <c r="M148" s="26">
        <f>SUM(C148:L148)</f>
        <v>1429</v>
      </c>
      <c r="N148" s="18"/>
      <c r="O148" s="5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>
      <c r="A149" s="29" t="s">
        <v>39</v>
      </c>
      <c r="B149" s="19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8" t="str">
        <f>IF(COUNT(C149:L149),AVERAGE(C149:L149)," ")</f>
        <v> </v>
      </c>
      <c r="O149" s="5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>
      <c r="A150" s="16" t="s">
        <v>125</v>
      </c>
      <c r="B150" s="17">
        <v>90.5</v>
      </c>
      <c r="C150" s="17">
        <v>82</v>
      </c>
      <c r="D150" s="26">
        <v>93</v>
      </c>
      <c r="E150" s="26">
        <v>93</v>
      </c>
      <c r="F150" s="26">
        <v>96</v>
      </c>
      <c r="G150" s="26"/>
      <c r="H150" s="26"/>
      <c r="I150" s="26"/>
      <c r="J150" s="26"/>
      <c r="K150" s="26"/>
      <c r="L150" s="26"/>
      <c r="M150" s="17">
        <f>SUM(C150:L150)</f>
        <v>364</v>
      </c>
      <c r="N150" s="18">
        <f>IF(COUNT(C150:L150),AVERAGE(C150:L150)," ")</f>
        <v>91</v>
      </c>
      <c r="O150" s="5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>
      <c r="A151" s="16" t="s">
        <v>126</v>
      </c>
      <c r="B151" s="18">
        <v>88.5</v>
      </c>
      <c r="C151" s="17">
        <v>86</v>
      </c>
      <c r="D151" s="26">
        <v>94</v>
      </c>
      <c r="E151" s="26">
        <v>90</v>
      </c>
      <c r="F151" s="26">
        <v>92</v>
      </c>
      <c r="G151" s="26"/>
      <c r="H151" s="26"/>
      <c r="I151" s="26"/>
      <c r="J151" s="26"/>
      <c r="K151" s="26"/>
      <c r="L151" s="26"/>
      <c r="M151" s="17">
        <f>SUM(C151:L151)</f>
        <v>362</v>
      </c>
      <c r="N151" s="18">
        <f>IF(COUNT(C151:L151),AVERAGE(C151:L151)," ")</f>
        <v>90.5</v>
      </c>
      <c r="O151" s="5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>
      <c r="A152" s="16" t="s">
        <v>127</v>
      </c>
      <c r="B152" s="17">
        <v>88.1</v>
      </c>
      <c r="C152" s="17">
        <v>88</v>
      </c>
      <c r="D152" s="26">
        <v>85</v>
      </c>
      <c r="E152" s="26">
        <v>93</v>
      </c>
      <c r="F152" s="26">
        <v>88</v>
      </c>
      <c r="G152" s="26"/>
      <c r="H152" s="26"/>
      <c r="I152" s="26"/>
      <c r="J152" s="26"/>
      <c r="K152" s="26"/>
      <c r="L152" s="26"/>
      <c r="M152" s="17">
        <f>SUM(C152:L152)</f>
        <v>354</v>
      </c>
      <c r="N152" s="18">
        <f>IF(COUNT(C152:L152),AVERAGE(C152:L152)," ")</f>
        <v>88.5</v>
      </c>
      <c r="O152" s="5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>
      <c r="A153" s="16" t="s">
        <v>128</v>
      </c>
      <c r="B153" s="18">
        <v>87.3</v>
      </c>
      <c r="C153" s="17">
        <v>92</v>
      </c>
      <c r="D153" s="26">
        <v>91</v>
      </c>
      <c r="E153" s="26">
        <v>92</v>
      </c>
      <c r="F153" s="26">
        <v>97</v>
      </c>
      <c r="G153" s="26"/>
      <c r="H153" s="26"/>
      <c r="I153" s="26"/>
      <c r="J153" s="26"/>
      <c r="K153" s="26"/>
      <c r="L153" s="26"/>
      <c r="M153" s="17">
        <f>SUM(C153:L153)</f>
        <v>372</v>
      </c>
      <c r="N153" s="18">
        <f>IF(COUNT(C153:L153),AVERAGE(C153:L153)," ")</f>
        <v>93</v>
      </c>
      <c r="O153" s="5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>
      <c r="A154" s="23"/>
      <c r="B154" s="28">
        <f aca="true" t="shared" si="14" ref="B154:L154">SUM(B150:B153)</f>
        <v>354.40000000000003</v>
      </c>
      <c r="C154" s="17">
        <f t="shared" si="14"/>
        <v>348</v>
      </c>
      <c r="D154" s="17">
        <f t="shared" si="14"/>
        <v>363</v>
      </c>
      <c r="E154" s="17">
        <f t="shared" si="14"/>
        <v>368</v>
      </c>
      <c r="F154" s="17">
        <f t="shared" si="14"/>
        <v>373</v>
      </c>
      <c r="G154" s="17">
        <f t="shared" si="14"/>
        <v>0</v>
      </c>
      <c r="H154" s="17">
        <f t="shared" si="14"/>
        <v>0</v>
      </c>
      <c r="I154" s="17">
        <f t="shared" si="14"/>
        <v>0</v>
      </c>
      <c r="J154" s="17">
        <f t="shared" si="14"/>
        <v>0</v>
      </c>
      <c r="K154" s="17">
        <f t="shared" si="14"/>
        <v>0</v>
      </c>
      <c r="L154" s="17">
        <f t="shared" si="14"/>
        <v>0</v>
      </c>
      <c r="M154" s="17">
        <f>SUM(C154:L154)</f>
        <v>1452</v>
      </c>
      <c r="N154" s="18"/>
      <c r="O154" s="5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>
      <c r="A155" s="29" t="s">
        <v>18</v>
      </c>
      <c r="B155" s="19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8" t="str">
        <f aca="true" t="shared" si="15" ref="N155:N161">IF(COUNT(C155:L155),AVERAGE(C155:L155)," ")</f>
        <v> </v>
      </c>
      <c r="O155" s="5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>
      <c r="A156" s="41" t="s">
        <v>130</v>
      </c>
      <c r="B156" s="36">
        <v>86.4</v>
      </c>
      <c r="C156" s="17">
        <v>89</v>
      </c>
      <c r="D156" s="17">
        <v>90</v>
      </c>
      <c r="E156" s="17">
        <v>94</v>
      </c>
      <c r="F156" s="17">
        <v>92</v>
      </c>
      <c r="G156" s="17">
        <v>93</v>
      </c>
      <c r="H156" s="17"/>
      <c r="I156" s="17"/>
      <c r="J156" s="17"/>
      <c r="K156" s="17"/>
      <c r="L156" s="17"/>
      <c r="M156" s="17">
        <f aca="true" t="shared" si="16" ref="M156:M162">SUM(C156:L156)</f>
        <v>458</v>
      </c>
      <c r="N156" s="18">
        <f t="shared" si="15"/>
        <v>91.6</v>
      </c>
      <c r="O156" s="5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>
      <c r="A157" s="41" t="s">
        <v>138</v>
      </c>
      <c r="B157" s="36">
        <v>85.2</v>
      </c>
      <c r="C157" s="35">
        <v>94</v>
      </c>
      <c r="D157" s="35">
        <v>86</v>
      </c>
      <c r="E157" s="93">
        <v>71</v>
      </c>
      <c r="F157" s="58">
        <v>86</v>
      </c>
      <c r="G157" s="35"/>
      <c r="H157" s="35"/>
      <c r="I157" s="35"/>
      <c r="J157" s="35"/>
      <c r="K157" s="35"/>
      <c r="L157" s="35"/>
      <c r="M157" s="17">
        <f t="shared" si="16"/>
        <v>337</v>
      </c>
      <c r="N157" s="18">
        <f t="shared" si="15"/>
        <v>84.25</v>
      </c>
      <c r="O157" s="5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>
      <c r="A158" s="41" t="s">
        <v>139</v>
      </c>
      <c r="B158" s="36">
        <v>85</v>
      </c>
      <c r="C158" s="35">
        <v>94</v>
      </c>
      <c r="D158" s="38">
        <v>95</v>
      </c>
      <c r="E158" s="38">
        <v>92</v>
      </c>
      <c r="F158" s="38">
        <v>90</v>
      </c>
      <c r="G158" s="38">
        <v>93</v>
      </c>
      <c r="H158" s="38"/>
      <c r="I158" s="38"/>
      <c r="J158" s="38"/>
      <c r="K158" s="38"/>
      <c r="L158" s="38"/>
      <c r="M158" s="17">
        <f t="shared" si="16"/>
        <v>464</v>
      </c>
      <c r="N158" s="18">
        <f t="shared" si="15"/>
        <v>92.8</v>
      </c>
      <c r="O158" s="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>
      <c r="A159" s="41" t="s">
        <v>131</v>
      </c>
      <c r="B159" s="65">
        <v>81.6</v>
      </c>
      <c r="C159" s="35">
        <v>73</v>
      </c>
      <c r="D159" s="38">
        <v>78</v>
      </c>
      <c r="E159" s="38"/>
      <c r="F159" s="38"/>
      <c r="G159" s="38"/>
      <c r="H159" s="38"/>
      <c r="I159" s="38"/>
      <c r="J159" s="38"/>
      <c r="K159" s="38"/>
      <c r="L159" s="38"/>
      <c r="M159" s="17">
        <f t="shared" si="16"/>
        <v>151</v>
      </c>
      <c r="N159" s="18">
        <f t="shared" si="15"/>
        <v>75.5</v>
      </c>
      <c r="O159" s="5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>
      <c r="A160" s="41" t="s">
        <v>153</v>
      </c>
      <c r="B160" s="65">
        <v>79</v>
      </c>
      <c r="C160" s="35"/>
      <c r="D160" s="38"/>
      <c r="E160" s="38">
        <v>84</v>
      </c>
      <c r="F160" s="38">
        <v>81</v>
      </c>
      <c r="G160" s="38">
        <v>82</v>
      </c>
      <c r="H160" s="38"/>
      <c r="I160" s="38"/>
      <c r="J160" s="38"/>
      <c r="K160" s="38"/>
      <c r="L160" s="38"/>
      <c r="M160" s="17">
        <f t="shared" si="16"/>
        <v>247</v>
      </c>
      <c r="N160" s="18">
        <f t="shared" si="15"/>
        <v>82.33333333333333</v>
      </c>
      <c r="O160" s="5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>
      <c r="A161" s="41" t="s">
        <v>154</v>
      </c>
      <c r="B161" s="65">
        <v>85</v>
      </c>
      <c r="C161" s="35"/>
      <c r="D161" s="38"/>
      <c r="E161" s="38"/>
      <c r="F161" s="38"/>
      <c r="G161" s="38">
        <v>83</v>
      </c>
      <c r="H161" s="38"/>
      <c r="I161" s="38"/>
      <c r="J161" s="38"/>
      <c r="K161" s="38"/>
      <c r="L161" s="38"/>
      <c r="M161" s="17">
        <f t="shared" si="16"/>
        <v>83</v>
      </c>
      <c r="N161" s="18">
        <f t="shared" si="15"/>
        <v>83</v>
      </c>
      <c r="O161" s="5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>
      <c r="A162" s="41"/>
      <c r="B162" s="36">
        <f>SUM(B156:B161)</f>
        <v>502.20000000000005</v>
      </c>
      <c r="C162" s="35">
        <f>SUM(C156:C159)</f>
        <v>350</v>
      </c>
      <c r="D162" s="35">
        <f>SUM(D156:D159)</f>
        <v>349</v>
      </c>
      <c r="E162" s="35">
        <f>SUM(E156:E160)</f>
        <v>341</v>
      </c>
      <c r="F162" s="35">
        <f>SUM(F156:F160)</f>
        <v>349</v>
      </c>
      <c r="G162" s="35">
        <f aca="true" t="shared" si="17" ref="G162:L162">SUM(G156:G161)</f>
        <v>351</v>
      </c>
      <c r="H162" s="35">
        <f t="shared" si="17"/>
        <v>0</v>
      </c>
      <c r="I162" s="35">
        <f t="shared" si="17"/>
        <v>0</v>
      </c>
      <c r="J162" s="35">
        <f t="shared" si="17"/>
        <v>0</v>
      </c>
      <c r="K162" s="35">
        <f t="shared" si="17"/>
        <v>0</v>
      </c>
      <c r="L162" s="35">
        <f t="shared" si="17"/>
        <v>0</v>
      </c>
      <c r="M162" s="17">
        <f t="shared" si="16"/>
        <v>1740</v>
      </c>
      <c r="N162" s="18"/>
      <c r="O162" s="5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>
      <c r="A163" s="69" t="s">
        <v>132</v>
      </c>
      <c r="B163" s="44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17"/>
      <c r="N163" s="18" t="str">
        <f>IF(COUNT(C163:L163),AVERAGE(C163:L163)," ")</f>
        <v> </v>
      </c>
      <c r="O163" s="5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>
      <c r="A164" s="41" t="s">
        <v>133</v>
      </c>
      <c r="B164" s="36">
        <v>87.3</v>
      </c>
      <c r="C164" s="35">
        <v>91</v>
      </c>
      <c r="D164" s="35">
        <v>91</v>
      </c>
      <c r="E164" s="35">
        <v>84</v>
      </c>
      <c r="F164" s="35">
        <v>87</v>
      </c>
      <c r="G164" s="35"/>
      <c r="H164" s="35"/>
      <c r="I164" s="35"/>
      <c r="J164" s="35"/>
      <c r="K164" s="35"/>
      <c r="L164" s="35"/>
      <c r="M164" s="17">
        <f>SUM(C164:L164)</f>
        <v>353</v>
      </c>
      <c r="N164" s="18">
        <f>IF(COUNT(C164:L164),AVERAGE(C164:L164)," ")</f>
        <v>88.25</v>
      </c>
      <c r="O164" s="5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>
      <c r="A165" s="41" t="s">
        <v>134</v>
      </c>
      <c r="B165" s="36">
        <v>85.3</v>
      </c>
      <c r="C165" s="35">
        <v>86</v>
      </c>
      <c r="D165" s="35">
        <v>80</v>
      </c>
      <c r="E165" s="35">
        <v>89</v>
      </c>
      <c r="F165" s="35">
        <v>90</v>
      </c>
      <c r="G165" s="35"/>
      <c r="H165" s="35"/>
      <c r="I165" s="35"/>
      <c r="J165" s="35"/>
      <c r="K165" s="35"/>
      <c r="L165" s="35"/>
      <c r="M165" s="17">
        <f>SUM(C165:L165)</f>
        <v>345</v>
      </c>
      <c r="N165" s="18">
        <f>IF(COUNT(C165:L165),AVERAGE(C165:L165)," ")</f>
        <v>86.25</v>
      </c>
      <c r="O165" s="5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>
      <c r="A166" s="41" t="s">
        <v>135</v>
      </c>
      <c r="B166" s="36">
        <v>83.8</v>
      </c>
      <c r="C166" s="35">
        <v>85</v>
      </c>
      <c r="D166" s="38">
        <v>88</v>
      </c>
      <c r="E166" s="35">
        <v>84</v>
      </c>
      <c r="F166" s="35">
        <v>78</v>
      </c>
      <c r="G166" s="35"/>
      <c r="H166" s="35"/>
      <c r="I166" s="35"/>
      <c r="J166" s="35"/>
      <c r="K166" s="35"/>
      <c r="L166" s="35"/>
      <c r="M166" s="17">
        <f>SUM(C166:L166)</f>
        <v>335</v>
      </c>
      <c r="N166" s="18">
        <f>IF(COUNT(C166:L166),AVERAGE(C166:L166)," ")</f>
        <v>83.75</v>
      </c>
      <c r="O166" s="5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>
      <c r="A167" s="41" t="s">
        <v>136</v>
      </c>
      <c r="B167" s="36">
        <v>77.3</v>
      </c>
      <c r="C167" s="35">
        <v>91</v>
      </c>
      <c r="D167" s="38">
        <v>84</v>
      </c>
      <c r="E167" s="38">
        <v>83</v>
      </c>
      <c r="F167" s="38">
        <v>77</v>
      </c>
      <c r="G167" s="38"/>
      <c r="H167" s="38"/>
      <c r="I167" s="38"/>
      <c r="J167" s="38"/>
      <c r="K167" s="38"/>
      <c r="L167" s="38"/>
      <c r="M167" s="17">
        <f>SUM(C167:L167)</f>
        <v>335</v>
      </c>
      <c r="N167" s="18">
        <f>IF(COUNT(C167:L167),AVERAGE(C167:L167)," ")</f>
        <v>83.75</v>
      </c>
      <c r="O167" s="5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>
      <c r="A168" s="59"/>
      <c r="B168" s="36">
        <f aca="true" t="shared" si="18" ref="B168:L168">SUM(B164:B167)</f>
        <v>333.7</v>
      </c>
      <c r="C168" s="35">
        <f t="shared" si="18"/>
        <v>353</v>
      </c>
      <c r="D168" s="35">
        <f t="shared" si="18"/>
        <v>343</v>
      </c>
      <c r="E168" s="35">
        <f t="shared" si="18"/>
        <v>340</v>
      </c>
      <c r="F168" s="35">
        <f t="shared" si="18"/>
        <v>332</v>
      </c>
      <c r="G168" s="35">
        <f t="shared" si="18"/>
        <v>0</v>
      </c>
      <c r="H168" s="35">
        <f t="shared" si="18"/>
        <v>0</v>
      </c>
      <c r="I168" s="35">
        <f t="shared" si="18"/>
        <v>0</v>
      </c>
      <c r="J168" s="35">
        <f t="shared" si="18"/>
        <v>0</v>
      </c>
      <c r="K168" s="35">
        <f t="shared" si="18"/>
        <v>0</v>
      </c>
      <c r="L168" s="35">
        <f t="shared" si="18"/>
        <v>0</v>
      </c>
      <c r="M168" s="17">
        <f>SUM(C168:L168)</f>
        <v>1368</v>
      </c>
      <c r="N168" s="18"/>
      <c r="O168" s="5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>
      <c r="A169" s="59"/>
      <c r="B169" s="40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17"/>
      <c r="N169" s="18"/>
      <c r="O169" s="5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>
      <c r="A170" s="6"/>
      <c r="B170" s="17"/>
      <c r="C170" s="17"/>
      <c r="D170" s="22" t="s">
        <v>7</v>
      </c>
      <c r="E170" s="19" t="s">
        <v>8</v>
      </c>
      <c r="F170" s="19" t="s">
        <v>9</v>
      </c>
      <c r="G170" s="19" t="s">
        <v>10</v>
      </c>
      <c r="H170" s="19" t="s">
        <v>11</v>
      </c>
      <c r="I170" s="19" t="s">
        <v>12</v>
      </c>
      <c r="J170" s="17"/>
      <c r="K170" s="17"/>
      <c r="L170" s="17"/>
      <c r="M170" s="17"/>
      <c r="N170" s="18" t="str">
        <f>IF(COUNT(C170:L170),AVERAGE(C170:L170)," ")</f>
        <v> </v>
      </c>
      <c r="O170" s="5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>
      <c r="A171" s="15" t="str">
        <f>+A149</f>
        <v>City of Truro F</v>
      </c>
      <c r="B171" s="17"/>
      <c r="C171" s="17"/>
      <c r="D171" s="26">
        <f>+J136</f>
        <v>4</v>
      </c>
      <c r="E171" s="26">
        <v>3</v>
      </c>
      <c r="F171" s="26">
        <v>0</v>
      </c>
      <c r="G171" s="26">
        <v>1</v>
      </c>
      <c r="H171" s="26">
        <f>+E171*2+F171</f>
        <v>6</v>
      </c>
      <c r="I171" s="26">
        <f>+M154</f>
        <v>1452</v>
      </c>
      <c r="J171" s="17"/>
      <c r="K171" s="17"/>
      <c r="L171" s="17"/>
      <c r="M171" s="17"/>
      <c r="N171" s="18"/>
      <c r="O171" s="5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>
      <c r="A172" s="15" t="str">
        <f>+A143</f>
        <v>Launceston</v>
      </c>
      <c r="B172" s="17"/>
      <c r="C172" s="17"/>
      <c r="D172" s="26">
        <f>+J136</f>
        <v>4</v>
      </c>
      <c r="E172" s="26">
        <v>3</v>
      </c>
      <c r="F172" s="26">
        <v>0</v>
      </c>
      <c r="G172" s="26">
        <v>1</v>
      </c>
      <c r="H172" s="26">
        <f>+E172*2+F172</f>
        <v>6</v>
      </c>
      <c r="I172" s="26">
        <f>+M148</f>
        <v>1429</v>
      </c>
      <c r="J172" s="17"/>
      <c r="K172" s="17"/>
      <c r="L172" s="17"/>
      <c r="M172" s="17"/>
      <c r="N172" s="18"/>
      <c r="O172" s="5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>
      <c r="A173" s="15" t="str">
        <f>+A155</f>
        <v>Helston C</v>
      </c>
      <c r="B173" s="17"/>
      <c r="C173" s="17"/>
      <c r="D173" s="26">
        <f>+J136</f>
        <v>4</v>
      </c>
      <c r="E173" s="26">
        <v>2</v>
      </c>
      <c r="F173" s="26">
        <v>0</v>
      </c>
      <c r="G173" s="26">
        <v>2</v>
      </c>
      <c r="H173" s="26">
        <f>+E173*2+F173</f>
        <v>4</v>
      </c>
      <c r="I173" s="26">
        <f>+M162</f>
        <v>1740</v>
      </c>
      <c r="J173" s="17"/>
      <c r="K173" s="17"/>
      <c r="L173" s="17"/>
      <c r="M173" s="17"/>
      <c r="N173" s="18"/>
      <c r="O173" s="5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>
      <c r="A174" s="15" t="str">
        <f>+A163</f>
        <v>St. Austell C</v>
      </c>
      <c r="B174" s="17"/>
      <c r="C174" s="17"/>
      <c r="D174" s="26">
        <f>+J136</f>
        <v>4</v>
      </c>
      <c r="E174" s="26">
        <v>0</v>
      </c>
      <c r="F174" s="26">
        <v>0</v>
      </c>
      <c r="G174" s="26">
        <v>4</v>
      </c>
      <c r="H174" s="26">
        <f>+E174*2+F174</f>
        <v>0</v>
      </c>
      <c r="I174" s="26">
        <f>+M168</f>
        <v>1368</v>
      </c>
      <c r="J174" s="17"/>
      <c r="K174" s="17"/>
      <c r="L174" s="17"/>
      <c r="M174" s="17"/>
      <c r="N174" s="18"/>
      <c r="O174" s="5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>
      <c r="A175" s="41"/>
      <c r="B175" s="36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6"/>
      <c r="O175" s="5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>
      <c r="A176" s="41"/>
      <c r="B176" s="36"/>
      <c r="C176" s="35"/>
      <c r="D176" s="35"/>
      <c r="E176" s="58"/>
      <c r="F176" s="58"/>
      <c r="G176" s="35"/>
      <c r="H176" s="35"/>
      <c r="I176" s="35"/>
      <c r="J176" s="35"/>
      <c r="K176" s="35"/>
      <c r="L176" s="35"/>
      <c r="M176" s="35"/>
      <c r="N176" s="36"/>
      <c r="O176" s="5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>
      <c r="A177" s="8"/>
      <c r="B177" s="8"/>
      <c r="E177" s="48" t="s">
        <v>5</v>
      </c>
      <c r="O177" s="5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customHeight="1">
      <c r="A178" s="8"/>
      <c r="B178" s="8"/>
      <c r="F178" s="48" t="s">
        <v>6</v>
      </c>
      <c r="O178" s="5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5:28" ht="12.75" customHeight="1">
      <c r="E179" s="1"/>
      <c r="G179" s="48" t="s">
        <v>4</v>
      </c>
      <c r="O179" s="5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customHeight="1">
      <c r="A180" s="39"/>
      <c r="G180" s="48" t="s">
        <v>40</v>
      </c>
      <c r="O180" s="5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6:28" ht="12.75" customHeight="1">
      <c r="F181" s="48" t="s">
        <v>21</v>
      </c>
      <c r="J181" s="13">
        <v>5</v>
      </c>
      <c r="O181" s="5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4:28" ht="12.75" customHeight="1">
      <c r="D182" s="4"/>
      <c r="E182" s="4"/>
      <c r="F182" s="2"/>
      <c r="O182" s="58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>
      <c r="A183" s="92" t="s">
        <v>149</v>
      </c>
      <c r="B183" s="2" t="str">
        <f>+A188</f>
        <v>Launceston</v>
      </c>
      <c r="C183" s="9"/>
      <c r="D183" s="4"/>
      <c r="E183" s="4"/>
      <c r="F183" s="13">
        <f>+G193</f>
        <v>350</v>
      </c>
      <c r="H183" s="48" t="s">
        <v>143</v>
      </c>
      <c r="J183" s="10" t="str">
        <f>+A200</f>
        <v>Helston C</v>
      </c>
      <c r="L183" s="5"/>
      <c r="M183" s="5"/>
      <c r="N183" s="13">
        <f>+G207</f>
        <v>351</v>
      </c>
      <c r="O183" s="58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>
      <c r="A184" s="2"/>
      <c r="B184" s="2"/>
      <c r="C184" s="10"/>
      <c r="D184" s="4"/>
      <c r="E184" s="4"/>
      <c r="F184" s="2"/>
      <c r="H184" s="10"/>
      <c r="I184" s="2"/>
      <c r="J184" s="2"/>
      <c r="L184" s="2"/>
      <c r="M184" s="2"/>
      <c r="N184" s="2"/>
      <c r="O184" s="5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>
      <c r="A185" s="6"/>
      <c r="B185" s="2" t="str">
        <f>+A194</f>
        <v>City of Truro F</v>
      </c>
      <c r="C185" s="11"/>
      <c r="D185" s="7"/>
      <c r="E185" s="7"/>
      <c r="F185" s="13">
        <f>+G199</f>
        <v>366</v>
      </c>
      <c r="H185" s="48" t="s">
        <v>141</v>
      </c>
      <c r="J185" s="2" t="str">
        <f>+A208</f>
        <v>St. Austell C</v>
      </c>
      <c r="L185" s="2"/>
      <c r="M185" s="2"/>
      <c r="N185" s="13">
        <f>+G213</f>
        <v>340</v>
      </c>
      <c r="O185" s="5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>
      <c r="A186" s="6"/>
      <c r="B186" s="6"/>
      <c r="C186" s="11"/>
      <c r="D186" s="7"/>
      <c r="E186" s="7"/>
      <c r="F186" s="5"/>
      <c r="G186" s="5"/>
      <c r="H186" s="12"/>
      <c r="I186" s="5"/>
      <c r="J186" s="5"/>
      <c r="K186" s="5"/>
      <c r="L186" s="5"/>
      <c r="M186" s="5"/>
      <c r="N186" s="5"/>
      <c r="O186" s="5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>
      <c r="A187" s="6"/>
      <c r="B187" s="4" t="s">
        <v>1</v>
      </c>
      <c r="C187" s="10" t="s">
        <v>3</v>
      </c>
      <c r="D187" s="7"/>
      <c r="E187" s="7"/>
      <c r="F187" s="5"/>
      <c r="G187" s="5"/>
      <c r="H187" s="12"/>
      <c r="I187" s="5"/>
      <c r="J187" s="5"/>
      <c r="K187" s="5"/>
      <c r="L187" s="5"/>
      <c r="M187" s="5"/>
      <c r="N187" s="5"/>
      <c r="O187" s="58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>
      <c r="A188" s="3" t="s">
        <v>17</v>
      </c>
      <c r="B188" s="4" t="s">
        <v>0</v>
      </c>
      <c r="C188" s="7">
        <v>1</v>
      </c>
      <c r="D188" s="7">
        <v>2</v>
      </c>
      <c r="E188" s="7">
        <v>3</v>
      </c>
      <c r="F188" s="7">
        <v>4</v>
      </c>
      <c r="G188" s="7">
        <v>5</v>
      </c>
      <c r="H188" s="7">
        <v>6</v>
      </c>
      <c r="I188" s="7">
        <v>7</v>
      </c>
      <c r="J188" s="7">
        <v>8</v>
      </c>
      <c r="K188" s="7">
        <v>9</v>
      </c>
      <c r="L188" s="7">
        <v>10</v>
      </c>
      <c r="M188" s="14" t="s">
        <v>2</v>
      </c>
      <c r="N188" s="14" t="s">
        <v>0</v>
      </c>
      <c r="O188" s="5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>
      <c r="A189" s="16" t="s">
        <v>121</v>
      </c>
      <c r="B189" s="35">
        <v>94.2</v>
      </c>
      <c r="C189" s="17">
        <v>95</v>
      </c>
      <c r="D189" s="17">
        <v>97</v>
      </c>
      <c r="E189" s="17">
        <v>99</v>
      </c>
      <c r="F189" s="17">
        <v>98</v>
      </c>
      <c r="G189" s="17">
        <v>95</v>
      </c>
      <c r="H189" s="17"/>
      <c r="I189" s="17"/>
      <c r="J189" s="17"/>
      <c r="K189" s="17"/>
      <c r="L189" s="17"/>
      <c r="M189" s="17">
        <f>SUM(C189:L189)</f>
        <v>484</v>
      </c>
      <c r="N189" s="18">
        <f>IF(COUNT(C189:L189),AVERAGE(C189:L189)," ")</f>
        <v>96.8</v>
      </c>
      <c r="O189" s="5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>
      <c r="A190" s="16" t="s">
        <v>122</v>
      </c>
      <c r="B190" s="18">
        <v>90.1</v>
      </c>
      <c r="C190" s="17">
        <v>84</v>
      </c>
      <c r="D190" s="17">
        <v>88</v>
      </c>
      <c r="E190" s="17">
        <v>85</v>
      </c>
      <c r="F190" s="17">
        <v>93</v>
      </c>
      <c r="G190" s="17">
        <v>89</v>
      </c>
      <c r="H190" s="17"/>
      <c r="I190" s="17"/>
      <c r="J190" s="17"/>
      <c r="K190" s="17"/>
      <c r="L190" s="17"/>
      <c r="M190" s="17">
        <f>SUM(C190:L190)</f>
        <v>439</v>
      </c>
      <c r="N190" s="18">
        <f>IF(COUNT(C190:L190),AVERAGE(C190:L190)," ")</f>
        <v>87.8</v>
      </c>
      <c r="O190" s="5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>
      <c r="A191" s="16" t="s">
        <v>123</v>
      </c>
      <c r="B191" s="36">
        <v>89</v>
      </c>
      <c r="C191" s="17">
        <v>94</v>
      </c>
      <c r="D191" s="26">
        <v>88</v>
      </c>
      <c r="E191" s="91">
        <v>89</v>
      </c>
      <c r="F191" s="26">
        <v>93</v>
      </c>
      <c r="G191" s="26">
        <v>90</v>
      </c>
      <c r="H191" s="26"/>
      <c r="I191" s="26"/>
      <c r="J191" s="26"/>
      <c r="K191" s="26"/>
      <c r="L191" s="26"/>
      <c r="M191" s="17">
        <f>SUM(C191:L191)</f>
        <v>454</v>
      </c>
      <c r="N191" s="18">
        <f>IF(COUNT(C191:L191),AVERAGE(C191:L191)," ")</f>
        <v>90.8</v>
      </c>
      <c r="O191" s="5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>
      <c r="A192" s="16" t="s">
        <v>124</v>
      </c>
      <c r="B192" s="31">
        <v>83.7</v>
      </c>
      <c r="C192" s="17">
        <v>90</v>
      </c>
      <c r="D192" s="26">
        <v>81</v>
      </c>
      <c r="E192" s="26">
        <v>80</v>
      </c>
      <c r="F192" s="26">
        <v>75</v>
      </c>
      <c r="G192" s="26">
        <v>76</v>
      </c>
      <c r="H192" s="26"/>
      <c r="I192" s="26"/>
      <c r="J192" s="26"/>
      <c r="K192" s="26"/>
      <c r="L192" s="26"/>
      <c r="M192" s="17">
        <f>SUM(C192:L192)</f>
        <v>402</v>
      </c>
      <c r="N192" s="18">
        <f>IF(COUNT(C192:L192),AVERAGE(C192:L192)," ")</f>
        <v>80.4</v>
      </c>
      <c r="O192" s="5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>
      <c r="A193" s="16"/>
      <c r="B193" s="18">
        <f aca="true" t="shared" si="19" ref="B193:L193">SUM(B189:B192)</f>
        <v>357</v>
      </c>
      <c r="C193" s="17">
        <f t="shared" si="19"/>
        <v>363</v>
      </c>
      <c r="D193" s="17">
        <f t="shared" si="19"/>
        <v>354</v>
      </c>
      <c r="E193" s="17">
        <f t="shared" si="19"/>
        <v>353</v>
      </c>
      <c r="F193" s="17">
        <f t="shared" si="19"/>
        <v>359</v>
      </c>
      <c r="G193" s="17">
        <f t="shared" si="19"/>
        <v>350</v>
      </c>
      <c r="H193" s="17">
        <f t="shared" si="19"/>
        <v>0</v>
      </c>
      <c r="I193" s="17">
        <f t="shared" si="19"/>
        <v>0</v>
      </c>
      <c r="J193" s="17">
        <f t="shared" si="19"/>
        <v>0</v>
      </c>
      <c r="K193" s="17">
        <f t="shared" si="19"/>
        <v>0</v>
      </c>
      <c r="L193" s="17">
        <f t="shared" si="19"/>
        <v>0</v>
      </c>
      <c r="M193" s="26">
        <f>SUM(C193:L193)</f>
        <v>1779</v>
      </c>
      <c r="N193" s="18"/>
      <c r="O193" s="5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>
      <c r="A194" s="29" t="s">
        <v>39</v>
      </c>
      <c r="B194" s="19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8" t="str">
        <f>IF(COUNT(C194:L194),AVERAGE(C194:L194)," ")</f>
        <v> </v>
      </c>
      <c r="O194" s="5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>
      <c r="A195" s="16" t="s">
        <v>125</v>
      </c>
      <c r="B195" s="17">
        <v>90.5</v>
      </c>
      <c r="C195" s="17">
        <v>82</v>
      </c>
      <c r="D195" s="26">
        <v>93</v>
      </c>
      <c r="E195" s="26">
        <v>93</v>
      </c>
      <c r="F195" s="26">
        <v>96</v>
      </c>
      <c r="G195" s="26">
        <v>98</v>
      </c>
      <c r="H195" s="26"/>
      <c r="I195" s="26"/>
      <c r="J195" s="26"/>
      <c r="K195" s="26"/>
      <c r="L195" s="26"/>
      <c r="M195" s="17">
        <f>SUM(C195:L195)</f>
        <v>462</v>
      </c>
      <c r="N195" s="18">
        <f>IF(COUNT(C195:L195),AVERAGE(C195:L195)," ")</f>
        <v>92.4</v>
      </c>
      <c r="O195" s="58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>
      <c r="A196" s="16" t="s">
        <v>126</v>
      </c>
      <c r="B196" s="18">
        <v>88.5</v>
      </c>
      <c r="C196" s="17">
        <v>86</v>
      </c>
      <c r="D196" s="26">
        <v>94</v>
      </c>
      <c r="E196" s="26">
        <v>90</v>
      </c>
      <c r="F196" s="26">
        <v>92</v>
      </c>
      <c r="G196" s="26">
        <v>88</v>
      </c>
      <c r="H196" s="26"/>
      <c r="I196" s="26"/>
      <c r="J196" s="26"/>
      <c r="K196" s="26"/>
      <c r="L196" s="26"/>
      <c r="M196" s="17">
        <f>SUM(C196:L196)</f>
        <v>450</v>
      </c>
      <c r="N196" s="18">
        <f>IF(COUNT(C196:L196),AVERAGE(C196:L196)," ")</f>
        <v>90</v>
      </c>
      <c r="O196" s="5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>
      <c r="A197" s="16" t="s">
        <v>127</v>
      </c>
      <c r="B197" s="17">
        <v>88.1</v>
      </c>
      <c r="C197" s="17">
        <v>88</v>
      </c>
      <c r="D197" s="26">
        <v>85</v>
      </c>
      <c r="E197" s="26">
        <v>93</v>
      </c>
      <c r="F197" s="26">
        <v>88</v>
      </c>
      <c r="G197" s="26">
        <v>88</v>
      </c>
      <c r="H197" s="26"/>
      <c r="I197" s="26"/>
      <c r="J197" s="26"/>
      <c r="K197" s="26"/>
      <c r="L197" s="26"/>
      <c r="M197" s="17">
        <f>SUM(C197:L197)</f>
        <v>442</v>
      </c>
      <c r="N197" s="18">
        <f>IF(COUNT(C197:L197),AVERAGE(C197:L197)," ")</f>
        <v>88.4</v>
      </c>
      <c r="O197" s="5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>
      <c r="A198" s="16" t="s">
        <v>128</v>
      </c>
      <c r="B198" s="18">
        <v>87.3</v>
      </c>
      <c r="C198" s="17">
        <v>92</v>
      </c>
      <c r="D198" s="26">
        <v>91</v>
      </c>
      <c r="E198" s="26">
        <v>92</v>
      </c>
      <c r="F198" s="26">
        <v>97</v>
      </c>
      <c r="G198" s="26">
        <v>92</v>
      </c>
      <c r="H198" s="26"/>
      <c r="I198" s="26"/>
      <c r="J198" s="26"/>
      <c r="K198" s="26"/>
      <c r="L198" s="26"/>
      <c r="M198" s="17">
        <f>SUM(C198:L198)</f>
        <v>464</v>
      </c>
      <c r="N198" s="18">
        <f>IF(COUNT(C198:L198),AVERAGE(C198:L198)," ")</f>
        <v>92.8</v>
      </c>
      <c r="O198" s="5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>
      <c r="A199" s="23"/>
      <c r="B199" s="28">
        <f aca="true" t="shared" si="20" ref="B199:L199">SUM(B195:B198)</f>
        <v>354.40000000000003</v>
      </c>
      <c r="C199" s="17">
        <f t="shared" si="20"/>
        <v>348</v>
      </c>
      <c r="D199" s="17">
        <f t="shared" si="20"/>
        <v>363</v>
      </c>
      <c r="E199" s="17">
        <f t="shared" si="20"/>
        <v>368</v>
      </c>
      <c r="F199" s="17">
        <f t="shared" si="20"/>
        <v>373</v>
      </c>
      <c r="G199" s="17">
        <f t="shared" si="20"/>
        <v>366</v>
      </c>
      <c r="H199" s="17">
        <f t="shared" si="20"/>
        <v>0</v>
      </c>
      <c r="I199" s="17">
        <f t="shared" si="20"/>
        <v>0</v>
      </c>
      <c r="J199" s="17">
        <f t="shared" si="20"/>
        <v>0</v>
      </c>
      <c r="K199" s="17">
        <f t="shared" si="20"/>
        <v>0</v>
      </c>
      <c r="L199" s="17">
        <f t="shared" si="20"/>
        <v>0</v>
      </c>
      <c r="M199" s="17">
        <f>SUM(C199:L199)</f>
        <v>1818</v>
      </c>
      <c r="N199" s="18"/>
      <c r="O199" s="5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>
      <c r="A200" s="29" t="s">
        <v>18</v>
      </c>
      <c r="B200" s="19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8" t="str">
        <f aca="true" t="shared" si="21" ref="N200:N206">IF(COUNT(C200:L200),AVERAGE(C200:L200)," ")</f>
        <v> </v>
      </c>
      <c r="O200" s="5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>
      <c r="A201" s="41" t="s">
        <v>130</v>
      </c>
      <c r="B201" s="36">
        <v>86.4</v>
      </c>
      <c r="C201" s="17">
        <v>89</v>
      </c>
      <c r="D201" s="17">
        <v>90</v>
      </c>
      <c r="E201" s="17">
        <v>94</v>
      </c>
      <c r="F201" s="17">
        <v>92</v>
      </c>
      <c r="G201" s="17">
        <v>93</v>
      </c>
      <c r="H201" s="17"/>
      <c r="I201" s="17"/>
      <c r="J201" s="17"/>
      <c r="K201" s="17"/>
      <c r="L201" s="17"/>
      <c r="M201" s="17">
        <f aca="true" t="shared" si="22" ref="M201:M207">SUM(C201:L201)</f>
        <v>458</v>
      </c>
      <c r="N201" s="18">
        <f t="shared" si="21"/>
        <v>91.6</v>
      </c>
      <c r="O201" s="58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>
      <c r="A202" s="41" t="s">
        <v>138</v>
      </c>
      <c r="B202" s="36">
        <v>85.2</v>
      </c>
      <c r="C202" s="35">
        <v>94</v>
      </c>
      <c r="D202" s="35">
        <v>86</v>
      </c>
      <c r="E202" s="93">
        <v>71</v>
      </c>
      <c r="F202" s="58">
        <v>86</v>
      </c>
      <c r="G202" s="35"/>
      <c r="H202" s="35"/>
      <c r="I202" s="35"/>
      <c r="J202" s="35"/>
      <c r="K202" s="35"/>
      <c r="L202" s="35"/>
      <c r="M202" s="17">
        <f t="shared" si="22"/>
        <v>337</v>
      </c>
      <c r="N202" s="18">
        <f t="shared" si="21"/>
        <v>84.25</v>
      </c>
      <c r="O202" s="5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>
      <c r="A203" s="41" t="s">
        <v>139</v>
      </c>
      <c r="B203" s="36">
        <v>85</v>
      </c>
      <c r="C203" s="35">
        <v>94</v>
      </c>
      <c r="D203" s="38">
        <v>95</v>
      </c>
      <c r="E203" s="38">
        <v>92</v>
      </c>
      <c r="F203" s="38">
        <v>90</v>
      </c>
      <c r="G203" s="38">
        <v>93</v>
      </c>
      <c r="H203" s="38"/>
      <c r="I203" s="38"/>
      <c r="J203" s="38"/>
      <c r="K203" s="38"/>
      <c r="L203" s="38"/>
      <c r="M203" s="17">
        <f t="shared" si="22"/>
        <v>464</v>
      </c>
      <c r="N203" s="18">
        <f t="shared" si="21"/>
        <v>92.8</v>
      </c>
      <c r="O203" s="5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>
      <c r="A204" s="41" t="s">
        <v>131</v>
      </c>
      <c r="B204" s="65">
        <v>81.6</v>
      </c>
      <c r="C204" s="35">
        <v>73</v>
      </c>
      <c r="D204" s="38">
        <v>78</v>
      </c>
      <c r="E204" s="38"/>
      <c r="F204" s="38"/>
      <c r="G204" s="38"/>
      <c r="H204" s="38"/>
      <c r="I204" s="38"/>
      <c r="J204" s="38"/>
      <c r="K204" s="38"/>
      <c r="L204" s="38"/>
      <c r="M204" s="17">
        <f t="shared" si="22"/>
        <v>151</v>
      </c>
      <c r="N204" s="18">
        <f t="shared" si="21"/>
        <v>75.5</v>
      </c>
      <c r="O204" s="5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>
      <c r="A205" s="41" t="s">
        <v>153</v>
      </c>
      <c r="B205" s="65">
        <v>79</v>
      </c>
      <c r="C205" s="35"/>
      <c r="D205" s="38"/>
      <c r="E205" s="38">
        <v>84</v>
      </c>
      <c r="F205" s="38">
        <v>81</v>
      </c>
      <c r="G205" s="38">
        <v>82</v>
      </c>
      <c r="H205" s="38"/>
      <c r="I205" s="38"/>
      <c r="J205" s="38"/>
      <c r="K205" s="38"/>
      <c r="L205" s="38"/>
      <c r="M205" s="17">
        <f t="shared" si="22"/>
        <v>247</v>
      </c>
      <c r="N205" s="18">
        <f t="shared" si="21"/>
        <v>82.33333333333333</v>
      </c>
      <c r="O205" s="5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>
      <c r="A206" s="41" t="s">
        <v>154</v>
      </c>
      <c r="B206" s="65">
        <v>85</v>
      </c>
      <c r="C206" s="35"/>
      <c r="D206" s="38"/>
      <c r="E206" s="38"/>
      <c r="F206" s="38"/>
      <c r="G206" s="38">
        <v>83</v>
      </c>
      <c r="H206" s="38"/>
      <c r="I206" s="38"/>
      <c r="J206" s="38"/>
      <c r="K206" s="38"/>
      <c r="L206" s="38"/>
      <c r="M206" s="17">
        <f t="shared" si="22"/>
        <v>83</v>
      </c>
      <c r="N206" s="18">
        <f t="shared" si="21"/>
        <v>83</v>
      </c>
      <c r="O206" s="58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>
      <c r="A207" s="41"/>
      <c r="B207" s="36">
        <f>SUM(B201:B206)</f>
        <v>502.20000000000005</v>
      </c>
      <c r="C207" s="35">
        <f>SUM(C201:C204)</f>
        <v>350</v>
      </c>
      <c r="D207" s="35">
        <f>SUM(D201:D204)</f>
        <v>349</v>
      </c>
      <c r="E207" s="35">
        <f>SUM(E201:E205)</f>
        <v>341</v>
      </c>
      <c r="F207" s="35">
        <f>SUM(F201:F205)</f>
        <v>349</v>
      </c>
      <c r="G207" s="35">
        <f aca="true" t="shared" si="23" ref="G207:L207">SUM(G201:G206)</f>
        <v>351</v>
      </c>
      <c r="H207" s="35">
        <f t="shared" si="23"/>
        <v>0</v>
      </c>
      <c r="I207" s="35">
        <f t="shared" si="23"/>
        <v>0</v>
      </c>
      <c r="J207" s="35">
        <f t="shared" si="23"/>
        <v>0</v>
      </c>
      <c r="K207" s="35">
        <f t="shared" si="23"/>
        <v>0</v>
      </c>
      <c r="L207" s="35">
        <f t="shared" si="23"/>
        <v>0</v>
      </c>
      <c r="M207" s="17">
        <f t="shared" si="22"/>
        <v>1740</v>
      </c>
      <c r="N207" s="18"/>
      <c r="O207" s="5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>
      <c r="A208" s="69" t="s">
        <v>132</v>
      </c>
      <c r="B208" s="44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17"/>
      <c r="N208" s="18" t="str">
        <f>IF(COUNT(C208:L208),AVERAGE(C208:L208)," ")</f>
        <v> </v>
      </c>
      <c r="O208" s="5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>
      <c r="A209" s="41" t="s">
        <v>133</v>
      </c>
      <c r="B209" s="36">
        <v>87.3</v>
      </c>
      <c r="C209" s="35">
        <v>91</v>
      </c>
      <c r="D209" s="35">
        <v>91</v>
      </c>
      <c r="E209" s="35">
        <v>84</v>
      </c>
      <c r="F209" s="35">
        <v>87</v>
      </c>
      <c r="G209" s="35">
        <v>82</v>
      </c>
      <c r="H209" s="35"/>
      <c r="I209" s="35"/>
      <c r="J209" s="35"/>
      <c r="K209" s="35"/>
      <c r="L209" s="35"/>
      <c r="M209" s="17">
        <f>SUM(C209:L209)</f>
        <v>435</v>
      </c>
      <c r="N209" s="18">
        <f>IF(COUNT(C209:L209),AVERAGE(C209:L209)," ")</f>
        <v>87</v>
      </c>
      <c r="O209" s="58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>
      <c r="A210" s="41" t="s">
        <v>134</v>
      </c>
      <c r="B210" s="36">
        <v>85.3</v>
      </c>
      <c r="C210" s="35">
        <v>86</v>
      </c>
      <c r="D210" s="35">
        <v>80</v>
      </c>
      <c r="E210" s="35">
        <v>89</v>
      </c>
      <c r="F210" s="35">
        <v>90</v>
      </c>
      <c r="G210" s="35">
        <v>83</v>
      </c>
      <c r="H210" s="35"/>
      <c r="I210" s="35"/>
      <c r="J210" s="35"/>
      <c r="K210" s="35"/>
      <c r="L210" s="35"/>
      <c r="M210" s="17">
        <f>SUM(C210:L210)</f>
        <v>428</v>
      </c>
      <c r="N210" s="18">
        <f>IF(COUNT(C210:L210),AVERAGE(C210:L210)," ")</f>
        <v>85.6</v>
      </c>
      <c r="O210" s="58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>
      <c r="A211" s="41" t="s">
        <v>135</v>
      </c>
      <c r="B211" s="36">
        <v>83.8</v>
      </c>
      <c r="C211" s="35">
        <v>85</v>
      </c>
      <c r="D211" s="38">
        <v>88</v>
      </c>
      <c r="E211" s="35">
        <v>84</v>
      </c>
      <c r="F211" s="35">
        <v>78</v>
      </c>
      <c r="G211" s="35">
        <v>84</v>
      </c>
      <c r="H211" s="35"/>
      <c r="I211" s="35"/>
      <c r="J211" s="35"/>
      <c r="K211" s="35"/>
      <c r="L211" s="35"/>
      <c r="M211" s="17">
        <f>SUM(C211:L211)</f>
        <v>419</v>
      </c>
      <c r="N211" s="18">
        <f>IF(COUNT(C211:L211),AVERAGE(C211:L211)," ")</f>
        <v>83.8</v>
      </c>
      <c r="O211" s="58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customHeight="1">
      <c r="A212" s="41" t="s">
        <v>136</v>
      </c>
      <c r="B212" s="36">
        <v>77.3</v>
      </c>
      <c r="C212" s="35">
        <v>91</v>
      </c>
      <c r="D212" s="38">
        <v>84</v>
      </c>
      <c r="E212" s="38">
        <v>83</v>
      </c>
      <c r="F212" s="38">
        <v>77</v>
      </c>
      <c r="G212" s="38">
        <v>91</v>
      </c>
      <c r="H212" s="38"/>
      <c r="I212" s="38"/>
      <c r="J212" s="38"/>
      <c r="K212" s="38"/>
      <c r="L212" s="38"/>
      <c r="M212" s="17">
        <f>SUM(C212:L212)</f>
        <v>426</v>
      </c>
      <c r="N212" s="18">
        <f>IF(COUNT(C212:L212),AVERAGE(C212:L212)," ")</f>
        <v>85.2</v>
      </c>
      <c r="O212" s="58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customHeight="1">
      <c r="A213" s="59"/>
      <c r="B213" s="36">
        <f aca="true" t="shared" si="24" ref="B213:L213">SUM(B209:B212)</f>
        <v>333.7</v>
      </c>
      <c r="C213" s="35">
        <f t="shared" si="24"/>
        <v>353</v>
      </c>
      <c r="D213" s="35">
        <f t="shared" si="24"/>
        <v>343</v>
      </c>
      <c r="E213" s="35">
        <f t="shared" si="24"/>
        <v>340</v>
      </c>
      <c r="F213" s="35">
        <f t="shared" si="24"/>
        <v>332</v>
      </c>
      <c r="G213" s="35">
        <f t="shared" si="24"/>
        <v>340</v>
      </c>
      <c r="H213" s="35">
        <f t="shared" si="24"/>
        <v>0</v>
      </c>
      <c r="I213" s="35">
        <f t="shared" si="24"/>
        <v>0</v>
      </c>
      <c r="J213" s="35">
        <f t="shared" si="24"/>
        <v>0</v>
      </c>
      <c r="K213" s="35">
        <f t="shared" si="24"/>
        <v>0</v>
      </c>
      <c r="L213" s="35">
        <f t="shared" si="24"/>
        <v>0</v>
      </c>
      <c r="M213" s="17">
        <f>SUM(C213:L213)</f>
        <v>1708</v>
      </c>
      <c r="N213" s="18"/>
      <c r="O213" s="58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customHeight="1">
      <c r="A214" s="59"/>
      <c r="B214" s="40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17"/>
      <c r="N214" s="18"/>
      <c r="O214" s="58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 customHeight="1">
      <c r="A215" s="6"/>
      <c r="B215" s="17"/>
      <c r="C215" s="17"/>
      <c r="D215" s="22" t="s">
        <v>7</v>
      </c>
      <c r="E215" s="19" t="s">
        <v>8</v>
      </c>
      <c r="F215" s="19" t="s">
        <v>9</v>
      </c>
      <c r="G215" s="19" t="s">
        <v>10</v>
      </c>
      <c r="H215" s="19" t="s">
        <v>11</v>
      </c>
      <c r="I215" s="19" t="s">
        <v>12</v>
      </c>
      <c r="J215" s="17"/>
      <c r="K215" s="17"/>
      <c r="L215" s="17"/>
      <c r="M215" s="17"/>
      <c r="N215" s="18" t="str">
        <f>IF(COUNT(C215:L215),AVERAGE(C215:L215)," ")</f>
        <v> </v>
      </c>
      <c r="O215" s="58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 customHeight="1">
      <c r="A216" s="15" t="str">
        <f>+A194</f>
        <v>City of Truro F</v>
      </c>
      <c r="B216" s="17"/>
      <c r="C216" s="17"/>
      <c r="D216" s="26">
        <f>+J181</f>
        <v>5</v>
      </c>
      <c r="E216" s="26">
        <v>4</v>
      </c>
      <c r="F216" s="26">
        <v>0</v>
      </c>
      <c r="G216" s="26">
        <v>1</v>
      </c>
      <c r="H216" s="26">
        <f>+E216*2+F216</f>
        <v>8</v>
      </c>
      <c r="I216" s="26">
        <f>+M199</f>
        <v>1818</v>
      </c>
      <c r="J216" s="17"/>
      <c r="K216" s="17"/>
      <c r="L216" s="17"/>
      <c r="M216" s="17"/>
      <c r="N216" s="18"/>
      <c r="O216" s="58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 customHeight="1">
      <c r="A217" s="15" t="str">
        <f>+A188</f>
        <v>Launceston</v>
      </c>
      <c r="B217" s="17"/>
      <c r="C217" s="17"/>
      <c r="D217" s="26">
        <f>+J181</f>
        <v>5</v>
      </c>
      <c r="E217" s="26">
        <v>3</v>
      </c>
      <c r="F217" s="26">
        <v>0</v>
      </c>
      <c r="G217" s="26">
        <v>2</v>
      </c>
      <c r="H217" s="26">
        <f>+E217*2+F217</f>
        <v>6</v>
      </c>
      <c r="I217" s="26">
        <f>+M193</f>
        <v>1779</v>
      </c>
      <c r="J217" s="17"/>
      <c r="K217" s="17"/>
      <c r="L217" s="17"/>
      <c r="M217" s="17"/>
      <c r="N217" s="18"/>
      <c r="O217" s="58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 customHeight="1">
      <c r="A218" s="15" t="str">
        <f>+A200</f>
        <v>Helston C</v>
      </c>
      <c r="B218" s="17"/>
      <c r="C218" s="17"/>
      <c r="D218" s="26">
        <f>+J181</f>
        <v>5</v>
      </c>
      <c r="E218" s="26">
        <v>3</v>
      </c>
      <c r="F218" s="26">
        <v>0</v>
      </c>
      <c r="G218" s="26">
        <v>2</v>
      </c>
      <c r="H218" s="26">
        <f>+E218*2+F218</f>
        <v>6</v>
      </c>
      <c r="I218" s="26">
        <f>+M207</f>
        <v>1740</v>
      </c>
      <c r="J218" s="17"/>
      <c r="K218" s="17"/>
      <c r="L218" s="17"/>
      <c r="M218" s="17"/>
      <c r="N218" s="18"/>
      <c r="O218" s="58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15" ht="12.75" customHeight="1">
      <c r="A219" s="15" t="str">
        <f>+A208</f>
        <v>St. Austell C</v>
      </c>
      <c r="B219" s="17"/>
      <c r="C219" s="17"/>
      <c r="D219" s="26">
        <f>+J181</f>
        <v>5</v>
      </c>
      <c r="E219" s="26">
        <v>0</v>
      </c>
      <c r="F219" s="26">
        <v>0</v>
      </c>
      <c r="G219" s="26">
        <v>5</v>
      </c>
      <c r="H219" s="26">
        <f>+E219*2+F219</f>
        <v>0</v>
      </c>
      <c r="I219" s="26">
        <f>+M213</f>
        <v>1708</v>
      </c>
      <c r="J219" s="17"/>
      <c r="K219" s="17"/>
      <c r="L219" s="17"/>
      <c r="M219" s="17"/>
      <c r="N219" s="18"/>
      <c r="O219" s="39"/>
    </row>
    <row r="220" spans="1:15" ht="12.75" customHeight="1">
      <c r="A220" s="41"/>
      <c r="B220" s="36"/>
      <c r="C220" s="35"/>
      <c r="D220" s="38"/>
      <c r="E220" s="38"/>
      <c r="F220" s="38"/>
      <c r="G220" s="38"/>
      <c r="H220" s="38"/>
      <c r="I220" s="38"/>
      <c r="J220" s="38"/>
      <c r="K220" s="38"/>
      <c r="L220" s="38"/>
      <c r="M220" s="35"/>
      <c r="N220" s="36"/>
      <c r="O220" s="39"/>
    </row>
    <row r="221" spans="1:15" ht="12.75" customHeight="1">
      <c r="A221" s="41"/>
      <c r="B221" s="36"/>
      <c r="C221" s="35"/>
      <c r="D221" s="38"/>
      <c r="E221" s="84"/>
      <c r="F221" s="84"/>
      <c r="G221" s="84"/>
      <c r="H221" s="84"/>
      <c r="I221" s="84"/>
      <c r="J221" s="84"/>
      <c r="K221" s="84"/>
      <c r="L221" s="38"/>
      <c r="M221" s="35"/>
      <c r="N221" s="36"/>
      <c r="O221" s="39"/>
    </row>
    <row r="222" spans="1:15" ht="12.75" customHeight="1">
      <c r="A222" s="8"/>
      <c r="B222" s="8"/>
      <c r="E222" s="48" t="s">
        <v>5</v>
      </c>
      <c r="O222" s="39"/>
    </row>
    <row r="223" spans="1:15" ht="12.75" customHeight="1">
      <c r="A223" s="8"/>
      <c r="B223" s="8"/>
      <c r="F223" s="48" t="s">
        <v>6</v>
      </c>
      <c r="O223" s="39"/>
    </row>
    <row r="224" spans="5:15" ht="12.75" customHeight="1">
      <c r="E224" s="1"/>
      <c r="G224" s="48" t="s">
        <v>4</v>
      </c>
      <c r="O224" s="39"/>
    </row>
    <row r="225" spans="1:15" ht="12.75" customHeight="1">
      <c r="A225" s="39"/>
      <c r="G225" s="48" t="s">
        <v>40</v>
      </c>
      <c r="O225" s="39"/>
    </row>
    <row r="226" spans="6:15" ht="12.75" customHeight="1">
      <c r="F226" s="48" t="s">
        <v>21</v>
      </c>
      <c r="J226" s="13">
        <v>6</v>
      </c>
      <c r="O226" s="39"/>
    </row>
    <row r="227" spans="4:15" ht="12.75" customHeight="1">
      <c r="D227" s="4"/>
      <c r="E227" s="4"/>
      <c r="F227" s="2"/>
      <c r="O227" s="39"/>
    </row>
    <row r="228" spans="1:15" ht="12.75" customHeight="1">
      <c r="A228" s="92" t="s">
        <v>149</v>
      </c>
      <c r="B228" s="2" t="str">
        <f>+A233</f>
        <v>Launceston</v>
      </c>
      <c r="C228" s="9"/>
      <c r="D228" s="4"/>
      <c r="E228" s="4"/>
      <c r="F228" s="13">
        <f>+H238</f>
        <v>364</v>
      </c>
      <c r="H228" s="48" t="s">
        <v>143</v>
      </c>
      <c r="J228" s="2" t="str">
        <f>+A239</f>
        <v>City of Truro F</v>
      </c>
      <c r="K228" s="11"/>
      <c r="L228" s="7"/>
      <c r="M228" s="7"/>
      <c r="N228" s="13">
        <f>+H244</f>
        <v>366</v>
      </c>
      <c r="O228" s="39"/>
    </row>
    <row r="229" spans="1:15" ht="12.75" customHeight="1">
      <c r="A229" s="2"/>
      <c r="B229" s="2"/>
      <c r="C229" s="10"/>
      <c r="D229" s="4"/>
      <c r="E229" s="4"/>
      <c r="F229" s="2"/>
      <c r="H229" s="10"/>
      <c r="I229" s="2"/>
      <c r="J229" s="2"/>
      <c r="L229" s="2"/>
      <c r="M229" s="2"/>
      <c r="N229" s="2"/>
      <c r="O229" s="39"/>
    </row>
    <row r="230" spans="1:15" ht="12.75" customHeight="1">
      <c r="A230" s="6"/>
      <c r="B230" s="10" t="str">
        <f>+A245</f>
        <v>Helston C</v>
      </c>
      <c r="D230" s="5"/>
      <c r="E230" s="5"/>
      <c r="F230" s="13">
        <f>+H252</f>
        <v>275</v>
      </c>
      <c r="H230" s="48" t="s">
        <v>143</v>
      </c>
      <c r="J230" s="2" t="str">
        <f>+A253</f>
        <v>St. Austell C</v>
      </c>
      <c r="L230" s="2"/>
      <c r="M230" s="2"/>
      <c r="N230" s="13">
        <f>+H258</f>
        <v>341</v>
      </c>
      <c r="O230" s="39"/>
    </row>
    <row r="231" spans="1:15" ht="12.75" customHeight="1">
      <c r="A231" s="6"/>
      <c r="B231" s="6"/>
      <c r="C231" s="11"/>
      <c r="D231" s="7"/>
      <c r="E231" s="7"/>
      <c r="F231" s="5"/>
      <c r="G231" s="5"/>
      <c r="H231" s="12"/>
      <c r="I231" s="5"/>
      <c r="J231" s="5"/>
      <c r="K231" s="5"/>
      <c r="L231" s="5"/>
      <c r="M231" s="5"/>
      <c r="N231" s="5"/>
      <c r="O231" s="39"/>
    </row>
    <row r="232" spans="1:15" ht="12.75" customHeight="1">
      <c r="A232" s="6"/>
      <c r="B232" s="4" t="s">
        <v>1</v>
      </c>
      <c r="C232" s="10" t="s">
        <v>3</v>
      </c>
      <c r="D232" s="7"/>
      <c r="E232" s="7"/>
      <c r="F232" s="5"/>
      <c r="G232" s="5"/>
      <c r="H232" s="12"/>
      <c r="I232" s="5"/>
      <c r="J232" s="5"/>
      <c r="K232" s="5"/>
      <c r="L232" s="5"/>
      <c r="M232" s="5"/>
      <c r="N232" s="5"/>
      <c r="O232" s="39"/>
    </row>
    <row r="233" spans="1:15" ht="12.75" customHeight="1">
      <c r="A233" s="3" t="s">
        <v>17</v>
      </c>
      <c r="B233" s="4" t="s">
        <v>0</v>
      </c>
      <c r="C233" s="7">
        <v>1</v>
      </c>
      <c r="D233" s="7">
        <v>2</v>
      </c>
      <c r="E233" s="7">
        <v>3</v>
      </c>
      <c r="F233" s="7">
        <v>4</v>
      </c>
      <c r="G233" s="7">
        <v>5</v>
      </c>
      <c r="H233" s="7">
        <v>6</v>
      </c>
      <c r="I233" s="7">
        <v>7</v>
      </c>
      <c r="J233" s="7">
        <v>8</v>
      </c>
      <c r="K233" s="7">
        <v>9</v>
      </c>
      <c r="L233" s="7">
        <v>10</v>
      </c>
      <c r="M233" s="14" t="s">
        <v>2</v>
      </c>
      <c r="N233" s="14" t="s">
        <v>0</v>
      </c>
      <c r="O233" s="39"/>
    </row>
    <row r="234" spans="1:15" ht="12.75" customHeight="1">
      <c r="A234" s="16" t="s">
        <v>121</v>
      </c>
      <c r="B234" s="35">
        <v>94.2</v>
      </c>
      <c r="C234" s="17">
        <v>95</v>
      </c>
      <c r="D234" s="17">
        <v>97</v>
      </c>
      <c r="E234" s="17">
        <v>99</v>
      </c>
      <c r="F234" s="17">
        <v>98</v>
      </c>
      <c r="G234" s="17">
        <v>95</v>
      </c>
      <c r="H234" s="17">
        <v>98</v>
      </c>
      <c r="I234" s="17"/>
      <c r="J234" s="17"/>
      <c r="K234" s="17"/>
      <c r="L234" s="17"/>
      <c r="M234" s="17">
        <f>SUM(C234:L234)</f>
        <v>582</v>
      </c>
      <c r="N234" s="18">
        <f>IF(COUNT(C234:L234),AVERAGE(C234:L234)," ")</f>
        <v>97</v>
      </c>
      <c r="O234" s="39"/>
    </row>
    <row r="235" spans="1:15" ht="12.75" customHeight="1">
      <c r="A235" s="16" t="s">
        <v>122</v>
      </c>
      <c r="B235" s="18">
        <v>90.1</v>
      </c>
      <c r="C235" s="17">
        <v>84</v>
      </c>
      <c r="D235" s="17">
        <v>88</v>
      </c>
      <c r="E235" s="17">
        <v>85</v>
      </c>
      <c r="F235" s="17">
        <v>93</v>
      </c>
      <c r="G235" s="17">
        <v>89</v>
      </c>
      <c r="H235" s="17">
        <v>92</v>
      </c>
      <c r="I235" s="17"/>
      <c r="J235" s="17"/>
      <c r="K235" s="17"/>
      <c r="L235" s="17"/>
      <c r="M235" s="17">
        <f>SUM(C235:L235)</f>
        <v>531</v>
      </c>
      <c r="N235" s="18">
        <f>IF(COUNT(C235:L235),AVERAGE(C235:L235)," ")</f>
        <v>88.5</v>
      </c>
      <c r="O235" s="39"/>
    </row>
    <row r="236" spans="1:15" ht="12.75" customHeight="1">
      <c r="A236" s="16" t="s">
        <v>123</v>
      </c>
      <c r="B236" s="36">
        <v>89</v>
      </c>
      <c r="C236" s="17">
        <v>94</v>
      </c>
      <c r="D236" s="26">
        <v>88</v>
      </c>
      <c r="E236" s="91">
        <v>89</v>
      </c>
      <c r="F236" s="26">
        <v>93</v>
      </c>
      <c r="G236" s="26">
        <v>90</v>
      </c>
      <c r="H236" s="26">
        <v>89</v>
      </c>
      <c r="I236" s="26"/>
      <c r="J236" s="26"/>
      <c r="K236" s="26"/>
      <c r="L236" s="26"/>
      <c r="M236" s="17">
        <f>SUM(C236:L236)</f>
        <v>543</v>
      </c>
      <c r="N236" s="18">
        <f>IF(COUNT(C236:L236),AVERAGE(C236:L236)," ")</f>
        <v>90.5</v>
      </c>
      <c r="O236" s="39"/>
    </row>
    <row r="237" spans="1:15" ht="12.75" customHeight="1">
      <c r="A237" s="16" t="s">
        <v>124</v>
      </c>
      <c r="B237" s="31">
        <v>83.7</v>
      </c>
      <c r="C237" s="17">
        <v>90</v>
      </c>
      <c r="D237" s="26">
        <v>81</v>
      </c>
      <c r="E237" s="26">
        <v>80</v>
      </c>
      <c r="F237" s="26">
        <v>75</v>
      </c>
      <c r="G237" s="26">
        <v>76</v>
      </c>
      <c r="H237" s="26">
        <v>85</v>
      </c>
      <c r="I237" s="26"/>
      <c r="J237" s="26"/>
      <c r="K237" s="26"/>
      <c r="L237" s="26"/>
      <c r="M237" s="17">
        <f>SUM(C237:L237)</f>
        <v>487</v>
      </c>
      <c r="N237" s="18">
        <f>IF(COUNT(C237:L237),AVERAGE(C237:L237)," ")</f>
        <v>81.16666666666667</v>
      </c>
      <c r="O237" s="39"/>
    </row>
    <row r="238" spans="1:15" ht="12.75" customHeight="1">
      <c r="A238" s="16"/>
      <c r="B238" s="18">
        <f aca="true" t="shared" si="25" ref="B238:L238">SUM(B234:B237)</f>
        <v>357</v>
      </c>
      <c r="C238" s="17">
        <f t="shared" si="25"/>
        <v>363</v>
      </c>
      <c r="D238" s="17">
        <f t="shared" si="25"/>
        <v>354</v>
      </c>
      <c r="E238" s="17">
        <f t="shared" si="25"/>
        <v>353</v>
      </c>
      <c r="F238" s="17">
        <f t="shared" si="25"/>
        <v>359</v>
      </c>
      <c r="G238" s="17">
        <f t="shared" si="25"/>
        <v>350</v>
      </c>
      <c r="H238" s="17">
        <f t="shared" si="25"/>
        <v>364</v>
      </c>
      <c r="I238" s="17">
        <f t="shared" si="25"/>
        <v>0</v>
      </c>
      <c r="J238" s="17">
        <f t="shared" si="25"/>
        <v>0</v>
      </c>
      <c r="K238" s="17">
        <f t="shared" si="25"/>
        <v>0</v>
      </c>
      <c r="L238" s="17">
        <f t="shared" si="25"/>
        <v>0</v>
      </c>
      <c r="M238" s="26">
        <f>SUM(C238:L238)</f>
        <v>2143</v>
      </c>
      <c r="N238" s="18"/>
      <c r="O238" s="39"/>
    </row>
    <row r="239" spans="1:15" ht="12.75" customHeight="1">
      <c r="A239" s="29" t="s">
        <v>39</v>
      </c>
      <c r="B239" s="19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8" t="str">
        <f>IF(COUNT(C239:L239),AVERAGE(C239:L239)," ")</f>
        <v> </v>
      </c>
      <c r="O239" s="39"/>
    </row>
    <row r="240" spans="1:15" ht="12.75" customHeight="1">
      <c r="A240" s="16" t="s">
        <v>125</v>
      </c>
      <c r="B240" s="17">
        <v>90.5</v>
      </c>
      <c r="C240" s="17">
        <v>82</v>
      </c>
      <c r="D240" s="26">
        <v>93</v>
      </c>
      <c r="E240" s="26">
        <v>93</v>
      </c>
      <c r="F240" s="26">
        <v>96</v>
      </c>
      <c r="G240" s="26">
        <v>98</v>
      </c>
      <c r="H240" s="26">
        <v>94</v>
      </c>
      <c r="I240" s="26"/>
      <c r="J240" s="26"/>
      <c r="K240" s="26"/>
      <c r="L240" s="26"/>
      <c r="M240" s="17">
        <f>SUM(C240:L240)</f>
        <v>556</v>
      </c>
      <c r="N240" s="18">
        <f>IF(COUNT(C240:L240),AVERAGE(C240:L240)," ")</f>
        <v>92.66666666666667</v>
      </c>
      <c r="O240" s="39"/>
    </row>
    <row r="241" spans="1:15" ht="12.75" customHeight="1">
      <c r="A241" s="16" t="s">
        <v>126</v>
      </c>
      <c r="B241" s="18">
        <v>88.5</v>
      </c>
      <c r="C241" s="17">
        <v>86</v>
      </c>
      <c r="D241" s="26">
        <v>94</v>
      </c>
      <c r="E241" s="26">
        <v>90</v>
      </c>
      <c r="F241" s="26">
        <v>92</v>
      </c>
      <c r="G241" s="26">
        <v>88</v>
      </c>
      <c r="H241" s="26">
        <v>87</v>
      </c>
      <c r="I241" s="26"/>
      <c r="J241" s="26"/>
      <c r="K241" s="26"/>
      <c r="L241" s="26"/>
      <c r="M241" s="17">
        <f>SUM(C241:L241)</f>
        <v>537</v>
      </c>
      <c r="N241" s="18">
        <f>IF(COUNT(C241:L241),AVERAGE(C241:L241)," ")</f>
        <v>89.5</v>
      </c>
      <c r="O241" s="39"/>
    </row>
    <row r="242" spans="1:15" ht="12.75" customHeight="1">
      <c r="A242" s="16" t="s">
        <v>127</v>
      </c>
      <c r="B242" s="17">
        <v>88.1</v>
      </c>
      <c r="C242" s="17">
        <v>88</v>
      </c>
      <c r="D242" s="26">
        <v>85</v>
      </c>
      <c r="E242" s="26">
        <v>93</v>
      </c>
      <c r="F242" s="26">
        <v>88</v>
      </c>
      <c r="G242" s="26">
        <v>88</v>
      </c>
      <c r="H242" s="26">
        <v>93</v>
      </c>
      <c r="I242" s="26"/>
      <c r="J242" s="26"/>
      <c r="K242" s="26"/>
      <c r="L242" s="26"/>
      <c r="M242" s="17">
        <f>SUM(C242:L242)</f>
        <v>535</v>
      </c>
      <c r="N242" s="18">
        <f>IF(COUNT(C242:L242),AVERAGE(C242:L242)," ")</f>
        <v>89.16666666666667</v>
      </c>
      <c r="O242" s="39"/>
    </row>
    <row r="243" spans="1:15" ht="12.75" customHeight="1">
      <c r="A243" s="16" t="s">
        <v>128</v>
      </c>
      <c r="B243" s="18">
        <v>87.3</v>
      </c>
      <c r="C243" s="17">
        <v>92</v>
      </c>
      <c r="D243" s="26">
        <v>91</v>
      </c>
      <c r="E243" s="26">
        <v>92</v>
      </c>
      <c r="F243" s="26">
        <v>97</v>
      </c>
      <c r="G243" s="26">
        <v>92</v>
      </c>
      <c r="H243" s="26">
        <v>92</v>
      </c>
      <c r="I243" s="26"/>
      <c r="J243" s="26"/>
      <c r="K243" s="26"/>
      <c r="L243" s="26"/>
      <c r="M243" s="17">
        <f>SUM(C243:L243)</f>
        <v>556</v>
      </c>
      <c r="N243" s="18">
        <f>IF(COUNT(C243:L243),AVERAGE(C243:L243)," ")</f>
        <v>92.66666666666667</v>
      </c>
      <c r="O243" s="39"/>
    </row>
    <row r="244" spans="1:15" ht="12.75" customHeight="1">
      <c r="A244" s="23"/>
      <c r="B244" s="28">
        <f aca="true" t="shared" si="26" ref="B244:L244">SUM(B240:B243)</f>
        <v>354.40000000000003</v>
      </c>
      <c r="C244" s="17">
        <f t="shared" si="26"/>
        <v>348</v>
      </c>
      <c r="D244" s="17">
        <f t="shared" si="26"/>
        <v>363</v>
      </c>
      <c r="E244" s="17">
        <f t="shared" si="26"/>
        <v>368</v>
      </c>
      <c r="F244" s="17">
        <f t="shared" si="26"/>
        <v>373</v>
      </c>
      <c r="G244" s="17">
        <f t="shared" si="26"/>
        <v>366</v>
      </c>
      <c r="H244" s="17">
        <f t="shared" si="26"/>
        <v>366</v>
      </c>
      <c r="I244" s="17">
        <f t="shared" si="26"/>
        <v>0</v>
      </c>
      <c r="J244" s="17">
        <f t="shared" si="26"/>
        <v>0</v>
      </c>
      <c r="K244" s="17">
        <f t="shared" si="26"/>
        <v>0</v>
      </c>
      <c r="L244" s="17">
        <f t="shared" si="26"/>
        <v>0</v>
      </c>
      <c r="M244" s="17">
        <f>SUM(C244:L244)</f>
        <v>2184</v>
      </c>
      <c r="N244" s="18"/>
      <c r="O244" s="39"/>
    </row>
    <row r="245" spans="1:15" ht="12.75" customHeight="1">
      <c r="A245" s="29" t="s">
        <v>18</v>
      </c>
      <c r="B245" s="19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8" t="str">
        <f aca="true" t="shared" si="27" ref="N245:N251">IF(COUNT(C245:L245),AVERAGE(C245:L245)," ")</f>
        <v> </v>
      </c>
      <c r="O245" s="39"/>
    </row>
    <row r="246" spans="1:15" ht="12.75" customHeight="1">
      <c r="A246" s="41" t="s">
        <v>130</v>
      </c>
      <c r="B246" s="36">
        <v>86.4</v>
      </c>
      <c r="C246" s="17">
        <v>89</v>
      </c>
      <c r="D246" s="17">
        <v>90</v>
      </c>
      <c r="E246" s="17">
        <v>94</v>
      </c>
      <c r="F246" s="17">
        <v>92</v>
      </c>
      <c r="G246" s="17">
        <v>93</v>
      </c>
      <c r="H246" s="17">
        <v>96</v>
      </c>
      <c r="I246" s="17"/>
      <c r="J246" s="17"/>
      <c r="K246" s="17"/>
      <c r="L246" s="17"/>
      <c r="M246" s="17">
        <f aca="true" t="shared" si="28" ref="M246:M252">SUM(C246:L246)</f>
        <v>554</v>
      </c>
      <c r="N246" s="18">
        <f t="shared" si="27"/>
        <v>92.33333333333333</v>
      </c>
      <c r="O246" s="39"/>
    </row>
    <row r="247" spans="1:15" ht="12.75" customHeight="1">
      <c r="A247" s="41" t="s">
        <v>138</v>
      </c>
      <c r="B247" s="36">
        <v>85.2</v>
      </c>
      <c r="C247" s="35">
        <v>94</v>
      </c>
      <c r="D247" s="35">
        <v>86</v>
      </c>
      <c r="E247" s="93">
        <v>71</v>
      </c>
      <c r="F247" s="58">
        <v>86</v>
      </c>
      <c r="G247" s="35"/>
      <c r="H247" s="35"/>
      <c r="I247" s="35"/>
      <c r="J247" s="35"/>
      <c r="K247" s="35"/>
      <c r="L247" s="35"/>
      <c r="M247" s="17">
        <f t="shared" si="28"/>
        <v>337</v>
      </c>
      <c r="N247" s="18">
        <f t="shared" si="27"/>
        <v>84.25</v>
      </c>
      <c r="O247" s="39"/>
    </row>
    <row r="248" spans="1:15" ht="12.75" customHeight="1">
      <c r="A248" s="41" t="s">
        <v>139</v>
      </c>
      <c r="B248" s="36">
        <v>85</v>
      </c>
      <c r="C248" s="35">
        <v>94</v>
      </c>
      <c r="D248" s="38">
        <v>95</v>
      </c>
      <c r="E248" s="38">
        <v>92</v>
      </c>
      <c r="F248" s="38">
        <v>90</v>
      </c>
      <c r="G248" s="38">
        <v>93</v>
      </c>
      <c r="H248" s="38">
        <v>92</v>
      </c>
      <c r="I248" s="38"/>
      <c r="J248" s="38"/>
      <c r="K248" s="38"/>
      <c r="L248" s="38"/>
      <c r="M248" s="17">
        <f t="shared" si="28"/>
        <v>556</v>
      </c>
      <c r="N248" s="18">
        <f t="shared" si="27"/>
        <v>92.66666666666667</v>
      </c>
      <c r="O248" s="39"/>
    </row>
    <row r="249" spans="1:15" ht="12.75" customHeight="1">
      <c r="A249" s="41" t="s">
        <v>131</v>
      </c>
      <c r="B249" s="65">
        <v>81.6</v>
      </c>
      <c r="C249" s="35">
        <v>73</v>
      </c>
      <c r="D249" s="38">
        <v>78</v>
      </c>
      <c r="E249" s="38"/>
      <c r="F249" s="38"/>
      <c r="G249" s="38"/>
      <c r="H249" s="38"/>
      <c r="I249" s="38"/>
      <c r="J249" s="38"/>
      <c r="K249" s="38"/>
      <c r="L249" s="38"/>
      <c r="M249" s="17">
        <f t="shared" si="28"/>
        <v>151</v>
      </c>
      <c r="N249" s="18">
        <f t="shared" si="27"/>
        <v>75.5</v>
      </c>
      <c r="O249" s="39"/>
    </row>
    <row r="250" spans="1:15" ht="12.75" customHeight="1">
      <c r="A250" s="41" t="s">
        <v>153</v>
      </c>
      <c r="B250" s="65">
        <v>79</v>
      </c>
      <c r="C250" s="35"/>
      <c r="D250" s="38"/>
      <c r="E250" s="38">
        <v>84</v>
      </c>
      <c r="F250" s="38">
        <v>81</v>
      </c>
      <c r="G250" s="38">
        <v>82</v>
      </c>
      <c r="H250" s="38"/>
      <c r="I250" s="38"/>
      <c r="J250" s="38"/>
      <c r="K250" s="38"/>
      <c r="L250" s="38"/>
      <c r="M250" s="17">
        <f t="shared" si="28"/>
        <v>247</v>
      </c>
      <c r="N250" s="18">
        <f t="shared" si="27"/>
        <v>82.33333333333333</v>
      </c>
      <c r="O250" s="39"/>
    </row>
    <row r="251" spans="1:15" ht="12.75" customHeight="1">
      <c r="A251" s="41" t="s">
        <v>154</v>
      </c>
      <c r="B251" s="65">
        <v>85</v>
      </c>
      <c r="C251" s="35"/>
      <c r="D251" s="38"/>
      <c r="E251" s="38"/>
      <c r="F251" s="38"/>
      <c r="G251" s="38">
        <v>83</v>
      </c>
      <c r="H251" s="38">
        <v>87</v>
      </c>
      <c r="I251" s="38"/>
      <c r="J251" s="38"/>
      <c r="K251" s="38"/>
      <c r="L251" s="38"/>
      <c r="M251" s="17">
        <f t="shared" si="28"/>
        <v>170</v>
      </c>
      <c r="N251" s="18">
        <f t="shared" si="27"/>
        <v>85</v>
      </c>
      <c r="O251" s="39"/>
    </row>
    <row r="252" spans="1:15" ht="12.75" customHeight="1">
      <c r="A252" s="41"/>
      <c r="B252" s="36">
        <f>SUM(B246:B251)</f>
        <v>502.20000000000005</v>
      </c>
      <c r="C252" s="35">
        <f>SUM(C246:C249)</f>
        <v>350</v>
      </c>
      <c r="D252" s="35">
        <f>SUM(D246:D249)</f>
        <v>349</v>
      </c>
      <c r="E252" s="35">
        <f>SUM(E246:E250)</f>
        <v>341</v>
      </c>
      <c r="F252" s="35">
        <f>SUM(F246:F250)</f>
        <v>349</v>
      </c>
      <c r="G252" s="35">
        <f aca="true" t="shared" si="29" ref="G252:L252">SUM(G246:G251)</f>
        <v>351</v>
      </c>
      <c r="H252" s="35">
        <f t="shared" si="29"/>
        <v>275</v>
      </c>
      <c r="I252" s="35">
        <f t="shared" si="29"/>
        <v>0</v>
      </c>
      <c r="J252" s="35">
        <f t="shared" si="29"/>
        <v>0</v>
      </c>
      <c r="K252" s="35">
        <f t="shared" si="29"/>
        <v>0</v>
      </c>
      <c r="L252" s="35">
        <f t="shared" si="29"/>
        <v>0</v>
      </c>
      <c r="M252" s="17">
        <f t="shared" si="28"/>
        <v>2015</v>
      </c>
      <c r="N252" s="18"/>
      <c r="O252" s="39"/>
    </row>
    <row r="253" spans="1:15" ht="12.75" customHeight="1">
      <c r="A253" s="69" t="s">
        <v>132</v>
      </c>
      <c r="B253" s="44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17"/>
      <c r="N253" s="18" t="str">
        <f>IF(COUNT(C253:L253),AVERAGE(C253:L253)," ")</f>
        <v> </v>
      </c>
      <c r="O253" s="39"/>
    </row>
    <row r="254" spans="1:15" ht="12.75" customHeight="1">
      <c r="A254" s="41" t="s">
        <v>133</v>
      </c>
      <c r="B254" s="36">
        <v>87.3</v>
      </c>
      <c r="C254" s="35">
        <v>91</v>
      </c>
      <c r="D254" s="35">
        <v>91</v>
      </c>
      <c r="E254" s="35">
        <v>84</v>
      </c>
      <c r="F254" s="35">
        <v>87</v>
      </c>
      <c r="G254" s="35">
        <v>82</v>
      </c>
      <c r="H254" s="35">
        <v>86</v>
      </c>
      <c r="I254" s="35"/>
      <c r="J254" s="35"/>
      <c r="K254" s="35"/>
      <c r="L254" s="35"/>
      <c r="M254" s="17">
        <f>SUM(C254:L254)</f>
        <v>521</v>
      </c>
      <c r="N254" s="18">
        <f>IF(COUNT(C254:L254),AVERAGE(C254:L254)," ")</f>
        <v>86.83333333333333</v>
      </c>
      <c r="O254" s="39"/>
    </row>
    <row r="255" spans="1:15" ht="12.75" customHeight="1">
      <c r="A255" s="41" t="s">
        <v>134</v>
      </c>
      <c r="B255" s="36">
        <v>85.3</v>
      </c>
      <c r="C255" s="35">
        <v>86</v>
      </c>
      <c r="D255" s="35">
        <v>80</v>
      </c>
      <c r="E255" s="35">
        <v>89</v>
      </c>
      <c r="F255" s="35">
        <v>90</v>
      </c>
      <c r="G255" s="35">
        <v>83</v>
      </c>
      <c r="H255" s="35">
        <v>90</v>
      </c>
      <c r="I255" s="35"/>
      <c r="J255" s="35"/>
      <c r="K255" s="35"/>
      <c r="L255" s="35"/>
      <c r="M255" s="17">
        <f>SUM(C255:L255)</f>
        <v>518</v>
      </c>
      <c r="N255" s="18">
        <f>IF(COUNT(C255:L255),AVERAGE(C255:L255)," ")</f>
        <v>86.33333333333333</v>
      </c>
      <c r="O255" s="39"/>
    </row>
    <row r="256" spans="1:15" ht="12.75" customHeight="1">
      <c r="A256" s="41" t="s">
        <v>135</v>
      </c>
      <c r="B256" s="36">
        <v>83.8</v>
      </c>
      <c r="C256" s="35">
        <v>85</v>
      </c>
      <c r="D256" s="38">
        <v>88</v>
      </c>
      <c r="E256" s="35">
        <v>84</v>
      </c>
      <c r="F256" s="35">
        <v>78</v>
      </c>
      <c r="G256" s="35">
        <v>84</v>
      </c>
      <c r="H256" s="35">
        <v>75</v>
      </c>
      <c r="I256" s="35"/>
      <c r="J256" s="35"/>
      <c r="K256" s="35"/>
      <c r="L256" s="35"/>
      <c r="M256" s="17">
        <f>SUM(C256:L256)</f>
        <v>494</v>
      </c>
      <c r="N256" s="18">
        <f>IF(COUNT(C256:L256),AVERAGE(C256:L256)," ")</f>
        <v>82.33333333333333</v>
      </c>
      <c r="O256" s="39"/>
    </row>
    <row r="257" spans="1:15" ht="12.75" customHeight="1">
      <c r="A257" s="41" t="s">
        <v>136</v>
      </c>
      <c r="B257" s="36">
        <v>77.3</v>
      </c>
      <c r="C257" s="35">
        <v>91</v>
      </c>
      <c r="D257" s="38">
        <v>84</v>
      </c>
      <c r="E257" s="38">
        <v>83</v>
      </c>
      <c r="F257" s="38">
        <v>77</v>
      </c>
      <c r="G257" s="38">
        <v>91</v>
      </c>
      <c r="H257" s="38">
        <v>90</v>
      </c>
      <c r="I257" s="38"/>
      <c r="J257" s="38"/>
      <c r="K257" s="38"/>
      <c r="L257" s="38"/>
      <c r="M257" s="17">
        <f>SUM(C257:L257)</f>
        <v>516</v>
      </c>
      <c r="N257" s="18">
        <f>IF(COUNT(C257:L257),AVERAGE(C257:L257)," ")</f>
        <v>86</v>
      </c>
      <c r="O257" s="39"/>
    </row>
    <row r="258" spans="1:15" ht="12.75" customHeight="1">
      <c r="A258" s="59"/>
      <c r="B258" s="36">
        <f aca="true" t="shared" si="30" ref="B258:L258">SUM(B254:B257)</f>
        <v>333.7</v>
      </c>
      <c r="C258" s="35">
        <f t="shared" si="30"/>
        <v>353</v>
      </c>
      <c r="D258" s="35">
        <f t="shared" si="30"/>
        <v>343</v>
      </c>
      <c r="E258" s="35">
        <f t="shared" si="30"/>
        <v>340</v>
      </c>
      <c r="F258" s="35">
        <f t="shared" si="30"/>
        <v>332</v>
      </c>
      <c r="G258" s="35">
        <f t="shared" si="30"/>
        <v>340</v>
      </c>
      <c r="H258" s="35">
        <f t="shared" si="30"/>
        <v>341</v>
      </c>
      <c r="I258" s="35">
        <f t="shared" si="30"/>
        <v>0</v>
      </c>
      <c r="J258" s="35">
        <f t="shared" si="30"/>
        <v>0</v>
      </c>
      <c r="K258" s="35">
        <f t="shared" si="30"/>
        <v>0</v>
      </c>
      <c r="L258" s="35">
        <f t="shared" si="30"/>
        <v>0</v>
      </c>
      <c r="M258" s="17">
        <f>SUM(C258:L258)</f>
        <v>2049</v>
      </c>
      <c r="N258" s="18"/>
      <c r="O258" s="39"/>
    </row>
    <row r="259" spans="1:15" ht="12.75" customHeight="1">
      <c r="A259" s="59"/>
      <c r="B259" s="40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17"/>
      <c r="N259" s="18"/>
      <c r="O259" s="39"/>
    </row>
    <row r="260" spans="1:15" ht="12.75" customHeight="1">
      <c r="A260" s="6"/>
      <c r="B260" s="17"/>
      <c r="C260" s="17"/>
      <c r="D260" s="22" t="s">
        <v>7</v>
      </c>
      <c r="E260" s="19" t="s">
        <v>8</v>
      </c>
      <c r="F260" s="19" t="s">
        <v>9</v>
      </c>
      <c r="G260" s="19" t="s">
        <v>10</v>
      </c>
      <c r="H260" s="19" t="s">
        <v>11</v>
      </c>
      <c r="I260" s="19" t="s">
        <v>12</v>
      </c>
      <c r="J260" s="17"/>
      <c r="K260" s="17"/>
      <c r="L260" s="17"/>
      <c r="M260" s="17"/>
      <c r="N260" s="18" t="str">
        <f>IF(COUNT(C260:L260),AVERAGE(C260:L260)," ")</f>
        <v> </v>
      </c>
      <c r="O260" s="39"/>
    </row>
    <row r="261" spans="1:15" ht="12.75" customHeight="1">
      <c r="A261" s="15" t="str">
        <f>+A239</f>
        <v>City of Truro F</v>
      </c>
      <c r="B261" s="17"/>
      <c r="C261" s="17"/>
      <c r="D261" s="26">
        <f>+J226</f>
        <v>6</v>
      </c>
      <c r="E261" s="26">
        <v>5</v>
      </c>
      <c r="F261" s="26">
        <v>0</v>
      </c>
      <c r="G261" s="26">
        <v>1</v>
      </c>
      <c r="H261" s="26">
        <f>+E261*2+F261</f>
        <v>10</v>
      </c>
      <c r="I261" s="26">
        <f>+M244</f>
        <v>2184</v>
      </c>
      <c r="J261" s="17"/>
      <c r="K261" s="17"/>
      <c r="L261" s="17"/>
      <c r="M261" s="17"/>
      <c r="N261" s="18"/>
      <c r="O261" s="39"/>
    </row>
    <row r="262" spans="1:15" ht="12.75" customHeight="1">
      <c r="A262" s="15" t="str">
        <f>+A233</f>
        <v>Launceston</v>
      </c>
      <c r="B262" s="17"/>
      <c r="C262" s="17"/>
      <c r="D262" s="26">
        <f>+J226</f>
        <v>6</v>
      </c>
      <c r="E262" s="26">
        <v>3</v>
      </c>
      <c r="F262" s="26">
        <v>0</v>
      </c>
      <c r="G262" s="26">
        <v>3</v>
      </c>
      <c r="H262" s="26">
        <f>+E262*2+F262</f>
        <v>6</v>
      </c>
      <c r="I262" s="26">
        <f>+M238</f>
        <v>2143</v>
      </c>
      <c r="J262" s="17"/>
      <c r="K262" s="17"/>
      <c r="L262" s="17"/>
      <c r="M262" s="17"/>
      <c r="N262" s="18"/>
      <c r="O262" s="39"/>
    </row>
    <row r="263" spans="1:15" ht="12.75" customHeight="1">
      <c r="A263" s="15" t="str">
        <f>+A245</f>
        <v>Helston C</v>
      </c>
      <c r="B263" s="17"/>
      <c r="C263" s="17"/>
      <c r="D263" s="26">
        <f>+J226</f>
        <v>6</v>
      </c>
      <c r="E263" s="26">
        <v>3</v>
      </c>
      <c r="F263" s="26">
        <v>0</v>
      </c>
      <c r="G263" s="26">
        <v>3</v>
      </c>
      <c r="H263" s="26">
        <f>+E263*2+F263</f>
        <v>6</v>
      </c>
      <c r="I263" s="26">
        <f>+M252</f>
        <v>2015</v>
      </c>
      <c r="J263" s="17"/>
      <c r="K263" s="17"/>
      <c r="L263" s="17"/>
      <c r="M263" s="17"/>
      <c r="N263" s="18"/>
      <c r="O263" s="39"/>
    </row>
    <row r="264" spans="1:15" ht="12.75" customHeight="1">
      <c r="A264" s="15" t="str">
        <f>+A253</f>
        <v>St. Austell C</v>
      </c>
      <c r="B264" s="17"/>
      <c r="C264" s="17"/>
      <c r="D264" s="26">
        <f>+J226</f>
        <v>6</v>
      </c>
      <c r="E264" s="26">
        <v>1</v>
      </c>
      <c r="F264" s="26">
        <v>0</v>
      </c>
      <c r="G264" s="26">
        <v>5</v>
      </c>
      <c r="H264" s="26">
        <f>+E264*2+F264</f>
        <v>2</v>
      </c>
      <c r="I264" s="26">
        <f>+M258</f>
        <v>2049</v>
      </c>
      <c r="J264" s="17"/>
      <c r="K264" s="17"/>
      <c r="L264" s="17"/>
      <c r="M264" s="17"/>
      <c r="N264" s="18"/>
      <c r="O264" s="39"/>
    </row>
    <row r="265" spans="1:15" ht="12.75" customHeight="1">
      <c r="A265" s="41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8"/>
      <c r="N265" s="36"/>
      <c r="O265" s="39"/>
    </row>
    <row r="266" spans="1:15" ht="12.75" customHeight="1">
      <c r="A266" s="69"/>
      <c r="B266" s="44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6"/>
      <c r="O266" s="39"/>
    </row>
    <row r="267" spans="1:15" ht="12.75" customHeight="1">
      <c r="A267" s="8"/>
      <c r="B267" s="8"/>
      <c r="E267" s="48" t="s">
        <v>5</v>
      </c>
      <c r="O267" s="39"/>
    </row>
    <row r="268" spans="1:15" ht="12.75" customHeight="1">
      <c r="A268" s="8"/>
      <c r="B268" s="8"/>
      <c r="F268" s="48" t="s">
        <v>6</v>
      </c>
      <c r="O268" s="39"/>
    </row>
    <row r="269" spans="5:15" ht="12.75" customHeight="1">
      <c r="E269" s="1"/>
      <c r="G269" s="48" t="s">
        <v>4</v>
      </c>
      <c r="O269" s="39"/>
    </row>
    <row r="270" spans="1:15" ht="12.75" customHeight="1">
      <c r="A270" s="39"/>
      <c r="G270" s="48" t="s">
        <v>40</v>
      </c>
      <c r="O270" s="39"/>
    </row>
    <row r="271" spans="6:15" ht="12.75" customHeight="1">
      <c r="F271" s="48" t="s">
        <v>21</v>
      </c>
      <c r="J271" s="13">
        <v>7</v>
      </c>
      <c r="O271" s="39"/>
    </row>
    <row r="272" spans="4:15" ht="12.75" customHeight="1">
      <c r="D272" s="4"/>
      <c r="E272" s="4"/>
      <c r="F272" s="2"/>
      <c r="O272" s="39"/>
    </row>
    <row r="273" spans="1:15" ht="12.75" customHeight="1">
      <c r="A273" s="92" t="s">
        <v>149</v>
      </c>
      <c r="B273" s="2" t="str">
        <f>+A278</f>
        <v>Launceston</v>
      </c>
      <c r="C273" s="9"/>
      <c r="D273" s="4"/>
      <c r="E273" s="4"/>
      <c r="F273" s="13">
        <f>+I283</f>
        <v>350</v>
      </c>
      <c r="H273" s="48" t="s">
        <v>141</v>
      </c>
      <c r="J273" s="2" t="str">
        <f>+A299</f>
        <v>St. Austell C</v>
      </c>
      <c r="L273" s="2"/>
      <c r="M273" s="2"/>
      <c r="N273" s="13">
        <f>+I304</f>
        <v>338</v>
      </c>
      <c r="O273" s="39"/>
    </row>
    <row r="274" spans="1:15" ht="12.75" customHeight="1">
      <c r="A274" s="2"/>
      <c r="B274" s="2"/>
      <c r="C274" s="10"/>
      <c r="D274" s="4"/>
      <c r="E274" s="4"/>
      <c r="F274" s="2"/>
      <c r="H274" s="10"/>
      <c r="I274" s="2"/>
      <c r="J274" s="2"/>
      <c r="L274" s="2"/>
      <c r="M274" s="2"/>
      <c r="N274" s="2"/>
      <c r="O274" s="39"/>
    </row>
    <row r="275" spans="1:15" ht="12.75" customHeight="1">
      <c r="A275" s="6"/>
      <c r="B275" s="2" t="str">
        <f>+A284</f>
        <v>City of Truro F</v>
      </c>
      <c r="C275" s="11"/>
      <c r="D275" s="7"/>
      <c r="E275" s="7"/>
      <c r="F275" s="13">
        <f>+I290</f>
        <v>368</v>
      </c>
      <c r="H275" s="48" t="s">
        <v>141</v>
      </c>
      <c r="J275" s="10" t="str">
        <f>+A291</f>
        <v>Helston C</v>
      </c>
      <c r="L275" s="5"/>
      <c r="M275" s="5"/>
      <c r="N275" s="13">
        <f>+I298</f>
        <v>279</v>
      </c>
      <c r="O275" s="39"/>
    </row>
    <row r="276" spans="1:15" ht="12.75" customHeight="1">
      <c r="A276" s="6"/>
      <c r="B276" s="6"/>
      <c r="C276" s="11"/>
      <c r="D276" s="7"/>
      <c r="E276" s="7"/>
      <c r="F276" s="5"/>
      <c r="G276" s="5"/>
      <c r="H276" s="12"/>
      <c r="I276" s="5"/>
      <c r="J276" s="5"/>
      <c r="K276" s="5"/>
      <c r="L276" s="5"/>
      <c r="M276" s="5"/>
      <c r="N276" s="5"/>
      <c r="O276" s="39"/>
    </row>
    <row r="277" spans="1:15" ht="12.75" customHeight="1">
      <c r="A277" s="6"/>
      <c r="B277" s="4" t="s">
        <v>1</v>
      </c>
      <c r="C277" s="10" t="s">
        <v>3</v>
      </c>
      <c r="D277" s="7"/>
      <c r="E277" s="7"/>
      <c r="F277" s="5"/>
      <c r="G277" s="5"/>
      <c r="H277" s="12"/>
      <c r="I277" s="5"/>
      <c r="J277" s="5"/>
      <c r="K277" s="5"/>
      <c r="L277" s="5"/>
      <c r="M277" s="5"/>
      <c r="N277" s="5"/>
      <c r="O277" s="39"/>
    </row>
    <row r="278" spans="1:15" ht="12.75" customHeight="1">
      <c r="A278" s="3" t="s">
        <v>17</v>
      </c>
      <c r="B278" s="4" t="s">
        <v>0</v>
      </c>
      <c r="C278" s="7">
        <v>1</v>
      </c>
      <c r="D278" s="7">
        <v>2</v>
      </c>
      <c r="E278" s="7">
        <v>3</v>
      </c>
      <c r="F278" s="7">
        <v>4</v>
      </c>
      <c r="G278" s="7">
        <v>5</v>
      </c>
      <c r="H278" s="7">
        <v>6</v>
      </c>
      <c r="I278" s="7">
        <v>7</v>
      </c>
      <c r="J278" s="7">
        <v>8</v>
      </c>
      <c r="K278" s="7">
        <v>9</v>
      </c>
      <c r="L278" s="7">
        <v>10</v>
      </c>
      <c r="M278" s="14" t="s">
        <v>2</v>
      </c>
      <c r="N278" s="14" t="s">
        <v>0</v>
      </c>
      <c r="O278" s="39"/>
    </row>
    <row r="279" spans="1:15" ht="12.75" customHeight="1">
      <c r="A279" s="16" t="s">
        <v>121</v>
      </c>
      <c r="B279" s="35">
        <v>94.2</v>
      </c>
      <c r="C279" s="17">
        <v>95</v>
      </c>
      <c r="D279" s="17">
        <v>97</v>
      </c>
      <c r="E279" s="17">
        <v>99</v>
      </c>
      <c r="F279" s="17">
        <v>98</v>
      </c>
      <c r="G279" s="17">
        <v>95</v>
      </c>
      <c r="H279" s="17">
        <v>98</v>
      </c>
      <c r="I279" s="17">
        <v>93</v>
      </c>
      <c r="J279" s="17"/>
      <c r="K279" s="17"/>
      <c r="L279" s="17"/>
      <c r="M279" s="17">
        <f>SUM(C279:L279)</f>
        <v>675</v>
      </c>
      <c r="N279" s="49">
        <f>IF(COUNT(C279:L279),AVERAGE(C279:L279)," ")</f>
        <v>96.42857142857143</v>
      </c>
      <c r="O279" s="39"/>
    </row>
    <row r="280" spans="1:15" ht="12.75" customHeight="1">
      <c r="A280" s="16" t="s">
        <v>122</v>
      </c>
      <c r="B280" s="18">
        <v>90.1</v>
      </c>
      <c r="C280" s="17">
        <v>84</v>
      </c>
      <c r="D280" s="17">
        <v>88</v>
      </c>
      <c r="E280" s="17">
        <v>85</v>
      </c>
      <c r="F280" s="17">
        <v>93</v>
      </c>
      <c r="G280" s="17">
        <v>89</v>
      </c>
      <c r="H280" s="17">
        <v>92</v>
      </c>
      <c r="I280" s="17">
        <v>87</v>
      </c>
      <c r="J280" s="17"/>
      <c r="K280" s="17"/>
      <c r="L280" s="17"/>
      <c r="M280" s="17">
        <f>SUM(C280:L280)</f>
        <v>618</v>
      </c>
      <c r="N280" s="49">
        <f>IF(COUNT(C280:L280),AVERAGE(C280:L280)," ")</f>
        <v>88.28571428571429</v>
      </c>
      <c r="O280" s="39"/>
    </row>
    <row r="281" spans="1:15" ht="12.75" customHeight="1">
      <c r="A281" s="16" t="s">
        <v>123</v>
      </c>
      <c r="B281" s="36">
        <v>89</v>
      </c>
      <c r="C281" s="17">
        <v>94</v>
      </c>
      <c r="D281" s="26">
        <v>88</v>
      </c>
      <c r="E281" s="91">
        <v>89</v>
      </c>
      <c r="F281" s="26">
        <v>93</v>
      </c>
      <c r="G281" s="26">
        <v>90</v>
      </c>
      <c r="H281" s="26">
        <v>89</v>
      </c>
      <c r="I281" s="26">
        <v>88</v>
      </c>
      <c r="J281" s="26"/>
      <c r="K281" s="26"/>
      <c r="L281" s="26"/>
      <c r="M281" s="17">
        <f>SUM(C281:L281)</f>
        <v>631</v>
      </c>
      <c r="N281" s="49">
        <f>IF(COUNT(C281:L281),AVERAGE(C281:L281)," ")</f>
        <v>90.14285714285714</v>
      </c>
      <c r="O281" s="39"/>
    </row>
    <row r="282" spans="1:15" ht="12.75" customHeight="1">
      <c r="A282" s="16" t="s">
        <v>124</v>
      </c>
      <c r="B282" s="31">
        <v>83.7</v>
      </c>
      <c r="C282" s="17">
        <v>90</v>
      </c>
      <c r="D282" s="26">
        <v>81</v>
      </c>
      <c r="E282" s="26">
        <v>80</v>
      </c>
      <c r="F282" s="26">
        <v>75</v>
      </c>
      <c r="G282" s="26">
        <v>76</v>
      </c>
      <c r="H282" s="26">
        <v>85</v>
      </c>
      <c r="I282" s="26">
        <v>82</v>
      </c>
      <c r="J282" s="26"/>
      <c r="K282" s="26"/>
      <c r="L282" s="26"/>
      <c r="M282" s="17">
        <f>SUM(C282:L282)</f>
        <v>569</v>
      </c>
      <c r="N282" s="49">
        <f>IF(COUNT(C282:L282),AVERAGE(C282:L282)," ")</f>
        <v>81.28571428571429</v>
      </c>
      <c r="O282" s="39"/>
    </row>
    <row r="283" spans="1:15" ht="12.75" customHeight="1">
      <c r="A283" s="16"/>
      <c r="B283" s="18">
        <f aca="true" t="shared" si="31" ref="B283:L283">SUM(B279:B282)</f>
        <v>357</v>
      </c>
      <c r="C283" s="17">
        <f t="shared" si="31"/>
        <v>363</v>
      </c>
      <c r="D283" s="17">
        <f t="shared" si="31"/>
        <v>354</v>
      </c>
      <c r="E283" s="17">
        <f t="shared" si="31"/>
        <v>353</v>
      </c>
      <c r="F283" s="17">
        <f t="shared" si="31"/>
        <v>359</v>
      </c>
      <c r="G283" s="17">
        <f t="shared" si="31"/>
        <v>350</v>
      </c>
      <c r="H283" s="17">
        <f t="shared" si="31"/>
        <v>364</v>
      </c>
      <c r="I283" s="17">
        <f t="shared" si="31"/>
        <v>350</v>
      </c>
      <c r="J283" s="17">
        <f t="shared" si="31"/>
        <v>0</v>
      </c>
      <c r="K283" s="17">
        <f t="shared" si="31"/>
        <v>0</v>
      </c>
      <c r="L283" s="17">
        <f t="shared" si="31"/>
        <v>0</v>
      </c>
      <c r="M283" s="26">
        <f>SUM(C283:L283)</f>
        <v>2493</v>
      </c>
      <c r="N283" s="49"/>
      <c r="O283" s="39"/>
    </row>
    <row r="284" spans="1:15" ht="12.75" customHeight="1">
      <c r="A284" s="29" t="s">
        <v>39</v>
      </c>
      <c r="B284" s="19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49" t="str">
        <f aca="true" t="shared" si="32" ref="N284:N289">IF(COUNT(C284:L284),AVERAGE(C284:L284)," ")</f>
        <v> </v>
      </c>
      <c r="O284" s="39"/>
    </row>
    <row r="285" spans="1:15" ht="12.75" customHeight="1">
      <c r="A285" s="16" t="s">
        <v>125</v>
      </c>
      <c r="B285" s="17">
        <v>90.5</v>
      </c>
      <c r="C285" s="17">
        <v>82</v>
      </c>
      <c r="D285" s="26">
        <v>93</v>
      </c>
      <c r="E285" s="26">
        <v>93</v>
      </c>
      <c r="F285" s="26">
        <v>96</v>
      </c>
      <c r="G285" s="26">
        <v>98</v>
      </c>
      <c r="H285" s="26">
        <v>94</v>
      </c>
      <c r="I285" s="26">
        <v>98</v>
      </c>
      <c r="J285" s="26"/>
      <c r="K285" s="26"/>
      <c r="L285" s="26"/>
      <c r="M285" s="17">
        <f aca="true" t="shared" si="33" ref="M285:M290">SUM(C285:L285)</f>
        <v>654</v>
      </c>
      <c r="N285" s="49">
        <f t="shared" si="32"/>
        <v>93.42857142857143</v>
      </c>
      <c r="O285" s="39"/>
    </row>
    <row r="286" spans="1:15" ht="12.75" customHeight="1">
      <c r="A286" s="16" t="s">
        <v>126</v>
      </c>
      <c r="B286" s="18">
        <v>88.5</v>
      </c>
      <c r="C286" s="17">
        <v>86</v>
      </c>
      <c r="D286" s="26">
        <v>94</v>
      </c>
      <c r="E286" s="26">
        <v>90</v>
      </c>
      <c r="F286" s="26">
        <v>92</v>
      </c>
      <c r="G286" s="26">
        <v>88</v>
      </c>
      <c r="H286" s="26">
        <v>87</v>
      </c>
      <c r="I286" s="26"/>
      <c r="J286" s="26"/>
      <c r="K286" s="26"/>
      <c r="L286" s="26"/>
      <c r="M286" s="17">
        <f t="shared" si="33"/>
        <v>537</v>
      </c>
      <c r="N286" s="49">
        <f t="shared" si="32"/>
        <v>89.5</v>
      </c>
      <c r="O286" s="39"/>
    </row>
    <row r="287" spans="1:15" ht="12.75" customHeight="1">
      <c r="A287" s="16" t="s">
        <v>127</v>
      </c>
      <c r="B287" s="17">
        <v>88.1</v>
      </c>
      <c r="C287" s="17">
        <v>88</v>
      </c>
      <c r="D287" s="26">
        <v>85</v>
      </c>
      <c r="E287" s="26">
        <v>93</v>
      </c>
      <c r="F287" s="26">
        <v>88</v>
      </c>
      <c r="G287" s="26">
        <v>88</v>
      </c>
      <c r="H287" s="26">
        <v>93</v>
      </c>
      <c r="I287" s="26">
        <v>84</v>
      </c>
      <c r="J287" s="26"/>
      <c r="K287" s="26"/>
      <c r="L287" s="26"/>
      <c r="M287" s="17">
        <f t="shared" si="33"/>
        <v>619</v>
      </c>
      <c r="N287" s="49">
        <f t="shared" si="32"/>
        <v>88.42857142857143</v>
      </c>
      <c r="O287" s="39"/>
    </row>
    <row r="288" spans="1:15" ht="12.75" customHeight="1">
      <c r="A288" s="16" t="s">
        <v>128</v>
      </c>
      <c r="B288" s="18">
        <v>87.3</v>
      </c>
      <c r="C288" s="17">
        <v>92</v>
      </c>
      <c r="D288" s="26">
        <v>91</v>
      </c>
      <c r="E288" s="26">
        <v>92</v>
      </c>
      <c r="F288" s="26">
        <v>97</v>
      </c>
      <c r="G288" s="26">
        <v>92</v>
      </c>
      <c r="H288" s="26">
        <v>92</v>
      </c>
      <c r="I288" s="26">
        <v>93</v>
      </c>
      <c r="J288" s="26"/>
      <c r="K288" s="26"/>
      <c r="L288" s="26"/>
      <c r="M288" s="17">
        <f t="shared" si="33"/>
        <v>649</v>
      </c>
      <c r="N288" s="49">
        <f t="shared" si="32"/>
        <v>92.71428571428571</v>
      </c>
      <c r="O288" s="39"/>
    </row>
    <row r="289" spans="1:15" ht="12.75" customHeight="1">
      <c r="A289" s="16" t="s">
        <v>152</v>
      </c>
      <c r="B289" s="18">
        <v>79.5</v>
      </c>
      <c r="C289" s="17"/>
      <c r="D289" s="26"/>
      <c r="E289" s="26"/>
      <c r="F289" s="26"/>
      <c r="G289" s="26"/>
      <c r="H289" s="26"/>
      <c r="I289" s="26">
        <v>93</v>
      </c>
      <c r="J289" s="26"/>
      <c r="K289" s="26"/>
      <c r="L289" s="26"/>
      <c r="M289" s="17">
        <f t="shared" si="33"/>
        <v>93</v>
      </c>
      <c r="N289" s="49">
        <f t="shared" si="32"/>
        <v>93</v>
      </c>
      <c r="O289" s="39"/>
    </row>
    <row r="290" spans="1:15" ht="12.75" customHeight="1">
      <c r="A290" s="23"/>
      <c r="B290" s="28">
        <f aca="true" t="shared" si="34" ref="B290:L290">SUM(B285:B288)</f>
        <v>354.40000000000003</v>
      </c>
      <c r="C290" s="17">
        <f t="shared" si="34"/>
        <v>348</v>
      </c>
      <c r="D290" s="17">
        <f t="shared" si="34"/>
        <v>363</v>
      </c>
      <c r="E290" s="17">
        <f t="shared" si="34"/>
        <v>368</v>
      </c>
      <c r="F290" s="17">
        <f t="shared" si="34"/>
        <v>373</v>
      </c>
      <c r="G290" s="17">
        <f t="shared" si="34"/>
        <v>366</v>
      </c>
      <c r="H290" s="17">
        <f t="shared" si="34"/>
        <v>366</v>
      </c>
      <c r="I290" s="26">
        <f>SUM(I285:I289)</f>
        <v>368</v>
      </c>
      <c r="J290" s="17">
        <f t="shared" si="34"/>
        <v>0</v>
      </c>
      <c r="K290" s="17">
        <f t="shared" si="34"/>
        <v>0</v>
      </c>
      <c r="L290" s="17">
        <f t="shared" si="34"/>
        <v>0</v>
      </c>
      <c r="M290" s="17">
        <f t="shared" si="33"/>
        <v>2552</v>
      </c>
      <c r="N290" s="49"/>
      <c r="O290" s="39"/>
    </row>
    <row r="291" spans="1:15" ht="12.75" customHeight="1">
      <c r="A291" s="29" t="s">
        <v>18</v>
      </c>
      <c r="B291" s="19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49" t="str">
        <f aca="true" t="shared" si="35" ref="N291:N297">IF(COUNT(C291:L291),AVERAGE(C291:L291)," ")</f>
        <v> </v>
      </c>
      <c r="O291" s="39"/>
    </row>
    <row r="292" spans="1:15" ht="12.75" customHeight="1">
      <c r="A292" s="41" t="s">
        <v>130</v>
      </c>
      <c r="B292" s="36">
        <v>86.4</v>
      </c>
      <c r="C292" s="17">
        <v>89</v>
      </c>
      <c r="D292" s="17">
        <v>90</v>
      </c>
      <c r="E292" s="17">
        <v>94</v>
      </c>
      <c r="F292" s="17">
        <v>92</v>
      </c>
      <c r="G292" s="17">
        <v>93</v>
      </c>
      <c r="H292" s="17">
        <v>96</v>
      </c>
      <c r="I292" s="17">
        <v>93</v>
      </c>
      <c r="J292" s="17"/>
      <c r="K292" s="17"/>
      <c r="L292" s="17"/>
      <c r="M292" s="17">
        <f aca="true" t="shared" si="36" ref="M292:M298">SUM(C292:L292)</f>
        <v>647</v>
      </c>
      <c r="N292" s="49">
        <f t="shared" si="35"/>
        <v>92.42857142857143</v>
      </c>
      <c r="O292" s="39"/>
    </row>
    <row r="293" spans="1:15" ht="12.75" customHeight="1">
      <c r="A293" s="41" t="s">
        <v>138</v>
      </c>
      <c r="B293" s="36">
        <v>85.2</v>
      </c>
      <c r="C293" s="35">
        <v>94</v>
      </c>
      <c r="D293" s="35">
        <v>86</v>
      </c>
      <c r="E293" s="93">
        <v>71</v>
      </c>
      <c r="F293" s="58">
        <v>86</v>
      </c>
      <c r="G293" s="35"/>
      <c r="H293" s="35"/>
      <c r="I293" s="35"/>
      <c r="J293" s="35"/>
      <c r="K293" s="35"/>
      <c r="L293" s="35"/>
      <c r="M293" s="17">
        <f t="shared" si="36"/>
        <v>337</v>
      </c>
      <c r="N293" s="49">
        <f t="shared" si="35"/>
        <v>84.25</v>
      </c>
      <c r="O293" s="39"/>
    </row>
    <row r="294" spans="1:15" ht="12.75" customHeight="1">
      <c r="A294" s="41" t="s">
        <v>139</v>
      </c>
      <c r="B294" s="36">
        <v>85</v>
      </c>
      <c r="C294" s="35">
        <v>94</v>
      </c>
      <c r="D294" s="38">
        <v>95</v>
      </c>
      <c r="E294" s="38">
        <v>92</v>
      </c>
      <c r="F294" s="38">
        <v>90</v>
      </c>
      <c r="G294" s="38">
        <v>93</v>
      </c>
      <c r="H294" s="38">
        <v>92</v>
      </c>
      <c r="I294" s="38">
        <v>90</v>
      </c>
      <c r="J294" s="38"/>
      <c r="K294" s="38"/>
      <c r="L294" s="38"/>
      <c r="M294" s="17">
        <f t="shared" si="36"/>
        <v>646</v>
      </c>
      <c r="N294" s="49">
        <f t="shared" si="35"/>
        <v>92.28571428571429</v>
      </c>
      <c r="O294" s="39"/>
    </row>
    <row r="295" spans="1:15" ht="12.75" customHeight="1">
      <c r="A295" s="41" t="s">
        <v>131</v>
      </c>
      <c r="B295" s="65">
        <v>81.6</v>
      </c>
      <c r="C295" s="35">
        <v>73</v>
      </c>
      <c r="D295" s="38">
        <v>78</v>
      </c>
      <c r="E295" s="38"/>
      <c r="F295" s="38"/>
      <c r="G295" s="38"/>
      <c r="H295" s="38"/>
      <c r="I295" s="38"/>
      <c r="J295" s="38"/>
      <c r="K295" s="38"/>
      <c r="L295" s="38"/>
      <c r="M295" s="17">
        <f t="shared" si="36"/>
        <v>151</v>
      </c>
      <c r="N295" s="49">
        <f t="shared" si="35"/>
        <v>75.5</v>
      </c>
      <c r="O295" s="39"/>
    </row>
    <row r="296" spans="1:15" ht="12.75" customHeight="1">
      <c r="A296" s="41" t="s">
        <v>153</v>
      </c>
      <c r="B296" s="65">
        <v>79</v>
      </c>
      <c r="C296" s="35"/>
      <c r="D296" s="38"/>
      <c r="E296" s="38">
        <v>84</v>
      </c>
      <c r="F296" s="38">
        <v>81</v>
      </c>
      <c r="G296" s="38">
        <v>82</v>
      </c>
      <c r="H296" s="38"/>
      <c r="I296" s="38"/>
      <c r="J296" s="38"/>
      <c r="K296" s="38"/>
      <c r="L296" s="38"/>
      <c r="M296" s="17">
        <f t="shared" si="36"/>
        <v>247</v>
      </c>
      <c r="N296" s="49">
        <f t="shared" si="35"/>
        <v>82.33333333333333</v>
      </c>
      <c r="O296" s="39"/>
    </row>
    <row r="297" spans="1:15" ht="12.75" customHeight="1">
      <c r="A297" s="41" t="s">
        <v>154</v>
      </c>
      <c r="B297" s="65">
        <v>85</v>
      </c>
      <c r="C297" s="35"/>
      <c r="D297" s="38"/>
      <c r="E297" s="38"/>
      <c r="F297" s="38"/>
      <c r="G297" s="38">
        <v>83</v>
      </c>
      <c r="H297" s="38">
        <v>87</v>
      </c>
      <c r="I297" s="38">
        <v>96</v>
      </c>
      <c r="J297" s="38"/>
      <c r="K297" s="38"/>
      <c r="L297" s="38"/>
      <c r="M297" s="17">
        <f t="shared" si="36"/>
        <v>266</v>
      </c>
      <c r="N297" s="49">
        <f t="shared" si="35"/>
        <v>88.66666666666667</v>
      </c>
      <c r="O297" s="39"/>
    </row>
    <row r="298" spans="1:15" ht="12.75" customHeight="1">
      <c r="A298" s="41"/>
      <c r="B298" s="36">
        <f>SUM(B292:B297)</f>
        <v>502.20000000000005</v>
      </c>
      <c r="C298" s="35">
        <f>SUM(C292:C295)</f>
        <v>350</v>
      </c>
      <c r="D298" s="35">
        <f>SUM(D292:D295)</f>
        <v>349</v>
      </c>
      <c r="E298" s="35">
        <f>SUM(E292:E296)</f>
        <v>341</v>
      </c>
      <c r="F298" s="35">
        <f>SUM(F292:F296)</f>
        <v>349</v>
      </c>
      <c r="G298" s="35">
        <f aca="true" t="shared" si="37" ref="G298:L298">SUM(G292:G297)</f>
        <v>351</v>
      </c>
      <c r="H298" s="35">
        <f t="shared" si="37"/>
        <v>275</v>
      </c>
      <c r="I298" s="35">
        <f t="shared" si="37"/>
        <v>279</v>
      </c>
      <c r="J298" s="35">
        <f t="shared" si="37"/>
        <v>0</v>
      </c>
      <c r="K298" s="35">
        <f t="shared" si="37"/>
        <v>0</v>
      </c>
      <c r="L298" s="35">
        <f t="shared" si="37"/>
        <v>0</v>
      </c>
      <c r="M298" s="17">
        <f t="shared" si="36"/>
        <v>2294</v>
      </c>
      <c r="N298" s="49"/>
      <c r="O298" s="39"/>
    </row>
    <row r="299" spans="1:15" ht="12.75" customHeight="1">
      <c r="A299" s="69" t="s">
        <v>132</v>
      </c>
      <c r="B299" s="44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17"/>
      <c r="N299" s="49" t="str">
        <f>IF(COUNT(C299:L299),AVERAGE(C299:L299)," ")</f>
        <v> </v>
      </c>
      <c r="O299" s="39"/>
    </row>
    <row r="300" spans="1:15" ht="12.75" customHeight="1">
      <c r="A300" s="41" t="s">
        <v>133</v>
      </c>
      <c r="B300" s="36">
        <v>87.3</v>
      </c>
      <c r="C300" s="35">
        <v>91</v>
      </c>
      <c r="D300" s="35">
        <v>91</v>
      </c>
      <c r="E300" s="35">
        <v>84</v>
      </c>
      <c r="F300" s="35">
        <v>87</v>
      </c>
      <c r="G300" s="35">
        <v>82</v>
      </c>
      <c r="H300" s="35">
        <v>86</v>
      </c>
      <c r="I300" s="35">
        <v>90</v>
      </c>
      <c r="J300" s="35"/>
      <c r="K300" s="35"/>
      <c r="L300" s="35"/>
      <c r="M300" s="17">
        <f>SUM(C300:L300)</f>
        <v>611</v>
      </c>
      <c r="N300" s="49">
        <f>IF(COUNT(C300:L300),AVERAGE(C300:L300)," ")</f>
        <v>87.28571428571429</v>
      </c>
      <c r="O300" s="39"/>
    </row>
    <row r="301" spans="1:15" ht="12.75" customHeight="1">
      <c r="A301" s="41" t="s">
        <v>134</v>
      </c>
      <c r="B301" s="36">
        <v>85.3</v>
      </c>
      <c r="C301" s="35">
        <v>86</v>
      </c>
      <c r="D301" s="35">
        <v>80</v>
      </c>
      <c r="E301" s="35">
        <v>89</v>
      </c>
      <c r="F301" s="35">
        <v>90</v>
      </c>
      <c r="G301" s="35">
        <v>83</v>
      </c>
      <c r="H301" s="35">
        <v>90</v>
      </c>
      <c r="I301" s="35">
        <v>82</v>
      </c>
      <c r="J301" s="35"/>
      <c r="K301" s="35"/>
      <c r="L301" s="35"/>
      <c r="M301" s="17">
        <f>SUM(C301:L301)</f>
        <v>600</v>
      </c>
      <c r="N301" s="49">
        <f>IF(COUNT(C301:L301),AVERAGE(C301:L301)," ")</f>
        <v>85.71428571428571</v>
      </c>
      <c r="O301" s="39"/>
    </row>
    <row r="302" spans="1:15" ht="12.75" customHeight="1">
      <c r="A302" s="41" t="s">
        <v>135</v>
      </c>
      <c r="B302" s="36">
        <v>83.8</v>
      </c>
      <c r="C302" s="35">
        <v>85</v>
      </c>
      <c r="D302" s="38">
        <v>88</v>
      </c>
      <c r="E302" s="35">
        <v>84</v>
      </c>
      <c r="F302" s="35">
        <v>78</v>
      </c>
      <c r="G302" s="35">
        <v>84</v>
      </c>
      <c r="H302" s="35">
        <v>75</v>
      </c>
      <c r="I302" s="35">
        <v>87</v>
      </c>
      <c r="J302" s="35"/>
      <c r="K302" s="35"/>
      <c r="L302" s="35"/>
      <c r="M302" s="17">
        <f>SUM(C302:L302)</f>
        <v>581</v>
      </c>
      <c r="N302" s="49">
        <f>IF(COUNT(C302:L302),AVERAGE(C302:L302)," ")</f>
        <v>83</v>
      </c>
      <c r="O302" s="39"/>
    </row>
    <row r="303" spans="1:15" ht="12.75" customHeight="1">
      <c r="A303" s="41" t="s">
        <v>136</v>
      </c>
      <c r="B303" s="36">
        <v>77.3</v>
      </c>
      <c r="C303" s="35">
        <v>91</v>
      </c>
      <c r="D303" s="38">
        <v>84</v>
      </c>
      <c r="E303" s="38">
        <v>83</v>
      </c>
      <c r="F303" s="38">
        <v>77</v>
      </c>
      <c r="G303" s="38">
        <v>91</v>
      </c>
      <c r="H303" s="38">
        <v>90</v>
      </c>
      <c r="I303" s="38">
        <v>79</v>
      </c>
      <c r="J303" s="38"/>
      <c r="K303" s="38"/>
      <c r="L303" s="38"/>
      <c r="M303" s="17">
        <f>SUM(C303:L303)</f>
        <v>595</v>
      </c>
      <c r="N303" s="49">
        <f>IF(COUNT(C303:L303),AVERAGE(C303:L303)," ")</f>
        <v>85</v>
      </c>
      <c r="O303" s="39"/>
    </row>
    <row r="304" spans="1:15" ht="12.75" customHeight="1">
      <c r="A304" s="59"/>
      <c r="B304" s="36">
        <f aca="true" t="shared" si="38" ref="B304:L304">SUM(B300:B303)</f>
        <v>333.7</v>
      </c>
      <c r="C304" s="35">
        <f t="shared" si="38"/>
        <v>353</v>
      </c>
      <c r="D304" s="35">
        <f t="shared" si="38"/>
        <v>343</v>
      </c>
      <c r="E304" s="35">
        <f t="shared" si="38"/>
        <v>340</v>
      </c>
      <c r="F304" s="35">
        <f t="shared" si="38"/>
        <v>332</v>
      </c>
      <c r="G304" s="35">
        <f t="shared" si="38"/>
        <v>340</v>
      </c>
      <c r="H304" s="35">
        <f t="shared" si="38"/>
        <v>341</v>
      </c>
      <c r="I304" s="35">
        <f t="shared" si="38"/>
        <v>338</v>
      </c>
      <c r="J304" s="35">
        <f t="shared" si="38"/>
        <v>0</v>
      </c>
      <c r="K304" s="35">
        <f t="shared" si="38"/>
        <v>0</v>
      </c>
      <c r="L304" s="35">
        <f t="shared" si="38"/>
        <v>0</v>
      </c>
      <c r="M304" s="17">
        <f>SUM(C304:L304)</f>
        <v>2387</v>
      </c>
      <c r="N304" s="49"/>
      <c r="O304" s="39"/>
    </row>
    <row r="305" spans="1:15" ht="12.75" customHeight="1">
      <c r="A305" s="59"/>
      <c r="B305" s="40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17"/>
      <c r="N305" s="18"/>
      <c r="O305" s="39"/>
    </row>
    <row r="306" spans="1:15" ht="12.75" customHeight="1">
      <c r="A306" s="6"/>
      <c r="B306" s="17"/>
      <c r="C306" s="17"/>
      <c r="D306" s="22" t="s">
        <v>7</v>
      </c>
      <c r="E306" s="19" t="s">
        <v>8</v>
      </c>
      <c r="F306" s="19" t="s">
        <v>9</v>
      </c>
      <c r="G306" s="19" t="s">
        <v>10</v>
      </c>
      <c r="H306" s="19" t="s">
        <v>11</v>
      </c>
      <c r="I306" s="19" t="s">
        <v>12</v>
      </c>
      <c r="J306" s="17"/>
      <c r="K306" s="17"/>
      <c r="L306" s="17"/>
      <c r="M306" s="17"/>
      <c r="N306" s="18" t="str">
        <f>IF(COUNT(C306:L306),AVERAGE(C306:L306)," ")</f>
        <v> </v>
      </c>
      <c r="O306" s="39"/>
    </row>
    <row r="307" spans="1:15" ht="12.75" customHeight="1">
      <c r="A307" s="15" t="str">
        <f>+A284</f>
        <v>City of Truro F</v>
      </c>
      <c r="B307" s="17"/>
      <c r="C307" s="17"/>
      <c r="D307" s="26">
        <f>+J271</f>
        <v>7</v>
      </c>
      <c r="E307" s="26">
        <v>6</v>
      </c>
      <c r="F307" s="26">
        <v>0</v>
      </c>
      <c r="G307" s="26">
        <v>1</v>
      </c>
      <c r="H307" s="26">
        <f>+E307*2+F307</f>
        <v>12</v>
      </c>
      <c r="I307" s="26">
        <f>+M290</f>
        <v>2552</v>
      </c>
      <c r="J307" s="17"/>
      <c r="K307" s="17"/>
      <c r="L307" s="17"/>
      <c r="M307" s="17"/>
      <c r="N307" s="18"/>
      <c r="O307" s="39"/>
    </row>
    <row r="308" spans="1:15" ht="12.75" customHeight="1">
      <c r="A308" s="15" t="str">
        <f>+A278</f>
        <v>Launceston</v>
      </c>
      <c r="B308" s="17"/>
      <c r="C308" s="17"/>
      <c r="D308" s="26">
        <f>+J271</f>
        <v>7</v>
      </c>
      <c r="E308" s="26">
        <v>4</v>
      </c>
      <c r="F308" s="26">
        <v>0</v>
      </c>
      <c r="G308" s="26">
        <v>3</v>
      </c>
      <c r="H308" s="26">
        <f>+E308*2+F308</f>
        <v>8</v>
      </c>
      <c r="I308" s="26">
        <f>+M283</f>
        <v>2493</v>
      </c>
      <c r="J308" s="17"/>
      <c r="K308" s="17"/>
      <c r="L308" s="17"/>
      <c r="M308" s="17"/>
      <c r="N308" s="18"/>
      <c r="O308" s="39"/>
    </row>
    <row r="309" spans="1:15" ht="12.75" customHeight="1">
      <c r="A309" s="15" t="str">
        <f>+A291</f>
        <v>Helston C</v>
      </c>
      <c r="B309" s="17"/>
      <c r="C309" s="17"/>
      <c r="D309" s="26">
        <f>+J271</f>
        <v>7</v>
      </c>
      <c r="E309" s="26">
        <v>3</v>
      </c>
      <c r="F309" s="26">
        <v>0</v>
      </c>
      <c r="G309" s="26">
        <v>4</v>
      </c>
      <c r="H309" s="26">
        <f>+E309*2+F309</f>
        <v>6</v>
      </c>
      <c r="I309" s="26">
        <f>+M298</f>
        <v>2294</v>
      </c>
      <c r="J309" s="17"/>
      <c r="K309" s="17"/>
      <c r="L309" s="17"/>
      <c r="M309" s="17"/>
      <c r="N309" s="18"/>
      <c r="O309" s="39"/>
    </row>
    <row r="310" spans="1:15" ht="12.75" customHeight="1">
      <c r="A310" s="15" t="str">
        <f>+A299</f>
        <v>St. Austell C</v>
      </c>
      <c r="B310" s="17"/>
      <c r="C310" s="17"/>
      <c r="D310" s="26">
        <f>+J271</f>
        <v>7</v>
      </c>
      <c r="E310" s="26">
        <v>1</v>
      </c>
      <c r="F310" s="26">
        <v>0</v>
      </c>
      <c r="G310" s="26">
        <v>6</v>
      </c>
      <c r="H310" s="26">
        <f>+E310*2+F310</f>
        <v>2</v>
      </c>
      <c r="I310" s="26">
        <f>+M304</f>
        <v>2387</v>
      </c>
      <c r="J310" s="17"/>
      <c r="K310" s="17"/>
      <c r="L310" s="17"/>
      <c r="M310" s="17"/>
      <c r="N310" s="18"/>
      <c r="O310" s="39"/>
    </row>
    <row r="311" spans="1:15" ht="12.75" customHeight="1">
      <c r="A311" s="63"/>
      <c r="B311" s="55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4"/>
      <c r="N311" s="64"/>
      <c r="O311" s="39"/>
    </row>
    <row r="312" spans="1:15" ht="12.75" customHeight="1">
      <c r="A312" s="41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6"/>
      <c r="O312" s="39"/>
    </row>
    <row r="313" spans="1:15" ht="12.75" customHeight="1">
      <c r="A313" s="8"/>
      <c r="B313" s="8"/>
      <c r="E313" s="48" t="s">
        <v>5</v>
      </c>
      <c r="O313" s="39"/>
    </row>
    <row r="314" spans="1:15" ht="12.75" customHeight="1">
      <c r="A314" s="8"/>
      <c r="B314" s="8"/>
      <c r="F314" s="48" t="s">
        <v>6</v>
      </c>
      <c r="O314" s="39"/>
    </row>
    <row r="315" spans="5:15" ht="12.75" customHeight="1">
      <c r="E315" s="1"/>
      <c r="G315" s="48" t="s">
        <v>4</v>
      </c>
      <c r="O315" s="39"/>
    </row>
    <row r="316" spans="1:15" ht="12.75" customHeight="1">
      <c r="A316" s="39"/>
      <c r="G316" s="48" t="s">
        <v>40</v>
      </c>
      <c r="O316" s="39"/>
    </row>
    <row r="317" spans="6:15" ht="12.75" customHeight="1">
      <c r="F317" s="48" t="s">
        <v>21</v>
      </c>
      <c r="J317" s="13">
        <v>8</v>
      </c>
      <c r="O317" s="39"/>
    </row>
    <row r="318" spans="4:15" ht="12.75" customHeight="1">
      <c r="D318" s="4"/>
      <c r="E318" s="4"/>
      <c r="F318" s="2"/>
      <c r="O318" s="39"/>
    </row>
    <row r="319" spans="1:15" ht="12.75" customHeight="1">
      <c r="A319" s="92" t="s">
        <v>149</v>
      </c>
      <c r="B319" s="2" t="str">
        <f>+A324</f>
        <v>Launceston</v>
      </c>
      <c r="C319" s="9"/>
      <c r="D319" s="4"/>
      <c r="E319" s="4"/>
      <c r="F319" s="13">
        <f>+J329</f>
        <v>350</v>
      </c>
      <c r="H319" s="48" t="s">
        <v>141</v>
      </c>
      <c r="J319" s="10" t="str">
        <f>+A337</f>
        <v>Helston C</v>
      </c>
      <c r="L319" s="5"/>
      <c r="M319" s="5"/>
      <c r="N319" s="13">
        <f>+J344</f>
        <v>276</v>
      </c>
      <c r="O319" s="39"/>
    </row>
    <row r="320" spans="1:15" ht="12.75" customHeight="1">
      <c r="A320" s="2"/>
      <c r="B320" s="2"/>
      <c r="C320" s="10"/>
      <c r="D320" s="4"/>
      <c r="E320" s="4"/>
      <c r="F320" s="2"/>
      <c r="H320" s="10"/>
      <c r="I320" s="2"/>
      <c r="J320" s="2"/>
      <c r="L320" s="2"/>
      <c r="M320" s="2"/>
      <c r="N320" s="2"/>
      <c r="O320" s="39"/>
    </row>
    <row r="321" spans="1:15" ht="12.75" customHeight="1">
      <c r="A321" s="6"/>
      <c r="B321" s="2" t="str">
        <f>+A330</f>
        <v>City of Truro F</v>
      </c>
      <c r="C321" s="11"/>
      <c r="D321" s="7"/>
      <c r="E321" s="7"/>
      <c r="F321" s="13">
        <f>+J336</f>
        <v>369</v>
      </c>
      <c r="H321" s="48" t="s">
        <v>141</v>
      </c>
      <c r="J321" s="2" t="str">
        <f>+A345</f>
        <v>St. Austell C</v>
      </c>
      <c r="L321" s="2"/>
      <c r="M321" s="2"/>
      <c r="N321" s="13">
        <f>+J350</f>
        <v>257</v>
      </c>
      <c r="O321" s="39"/>
    </row>
    <row r="322" spans="1:15" ht="12.75" customHeight="1">
      <c r="A322" s="6"/>
      <c r="B322" s="6"/>
      <c r="C322" s="11"/>
      <c r="D322" s="7"/>
      <c r="E322" s="7"/>
      <c r="F322" s="5"/>
      <c r="G322" s="5"/>
      <c r="H322" s="12"/>
      <c r="I322" s="5"/>
      <c r="J322" s="5"/>
      <c r="K322" s="5"/>
      <c r="L322" s="5"/>
      <c r="M322" s="5"/>
      <c r="N322" s="5"/>
      <c r="O322" s="39"/>
    </row>
    <row r="323" spans="1:15" ht="12.75" customHeight="1">
      <c r="A323" s="6"/>
      <c r="B323" s="4" t="s">
        <v>1</v>
      </c>
      <c r="C323" s="10" t="s">
        <v>3</v>
      </c>
      <c r="D323" s="7"/>
      <c r="E323" s="7"/>
      <c r="F323" s="5"/>
      <c r="G323" s="5"/>
      <c r="H323" s="12"/>
      <c r="I323" s="5"/>
      <c r="J323" s="5"/>
      <c r="K323" s="5"/>
      <c r="L323" s="5"/>
      <c r="M323" s="5"/>
      <c r="N323" s="5"/>
      <c r="O323" s="39"/>
    </row>
    <row r="324" spans="1:15" ht="12.75" customHeight="1">
      <c r="A324" s="3" t="s">
        <v>17</v>
      </c>
      <c r="B324" s="4" t="s">
        <v>0</v>
      </c>
      <c r="C324" s="7">
        <v>1</v>
      </c>
      <c r="D324" s="7">
        <v>2</v>
      </c>
      <c r="E324" s="7">
        <v>3</v>
      </c>
      <c r="F324" s="7">
        <v>4</v>
      </c>
      <c r="G324" s="7">
        <v>5</v>
      </c>
      <c r="H324" s="7">
        <v>6</v>
      </c>
      <c r="I324" s="7">
        <v>7</v>
      </c>
      <c r="J324" s="7">
        <v>8</v>
      </c>
      <c r="K324" s="7">
        <v>9</v>
      </c>
      <c r="L324" s="7">
        <v>10</v>
      </c>
      <c r="M324" s="14" t="s">
        <v>2</v>
      </c>
      <c r="N324" s="14" t="s">
        <v>0</v>
      </c>
      <c r="O324" s="39"/>
    </row>
    <row r="325" spans="1:15" ht="12.75" customHeight="1">
      <c r="A325" s="16" t="s">
        <v>121</v>
      </c>
      <c r="B325" s="35">
        <v>94.2</v>
      </c>
      <c r="C325" s="17">
        <v>95</v>
      </c>
      <c r="D325" s="17">
        <v>97</v>
      </c>
      <c r="E325" s="17">
        <v>99</v>
      </c>
      <c r="F325" s="17">
        <v>98</v>
      </c>
      <c r="G325" s="17">
        <v>95</v>
      </c>
      <c r="H325" s="17">
        <v>98</v>
      </c>
      <c r="I325" s="17">
        <v>93</v>
      </c>
      <c r="J325" s="17">
        <v>95</v>
      </c>
      <c r="K325" s="17"/>
      <c r="L325" s="17"/>
      <c r="M325" s="17">
        <f>SUM(C325:L325)</f>
        <v>770</v>
      </c>
      <c r="N325" s="49">
        <f>IF(COUNT(C325:L325),AVERAGE(C325:L325)," ")</f>
        <v>96.25</v>
      </c>
      <c r="O325" s="39"/>
    </row>
    <row r="326" spans="1:15" ht="12.75" customHeight="1">
      <c r="A326" s="16" t="s">
        <v>122</v>
      </c>
      <c r="B326" s="18">
        <v>90.1</v>
      </c>
      <c r="C326" s="17">
        <v>84</v>
      </c>
      <c r="D326" s="17">
        <v>88</v>
      </c>
      <c r="E326" s="17">
        <v>85</v>
      </c>
      <c r="F326" s="17">
        <v>93</v>
      </c>
      <c r="G326" s="17">
        <v>89</v>
      </c>
      <c r="H326" s="17">
        <v>92</v>
      </c>
      <c r="I326" s="17">
        <v>87</v>
      </c>
      <c r="J326" s="17">
        <v>91</v>
      </c>
      <c r="K326" s="17"/>
      <c r="L326" s="17"/>
      <c r="M326" s="17">
        <f>SUM(C326:L326)</f>
        <v>709</v>
      </c>
      <c r="N326" s="49">
        <f>IF(COUNT(C326:L326),AVERAGE(C326:L326)," ")</f>
        <v>88.625</v>
      </c>
      <c r="O326" s="39"/>
    </row>
    <row r="327" spans="1:15" ht="12.75" customHeight="1">
      <c r="A327" s="16" t="s">
        <v>123</v>
      </c>
      <c r="B327" s="36">
        <v>89</v>
      </c>
      <c r="C327" s="17">
        <v>94</v>
      </c>
      <c r="D327" s="26">
        <v>88</v>
      </c>
      <c r="E327" s="91">
        <v>89</v>
      </c>
      <c r="F327" s="26">
        <v>93</v>
      </c>
      <c r="G327" s="26">
        <v>90</v>
      </c>
      <c r="H327" s="26">
        <v>89</v>
      </c>
      <c r="I327" s="26">
        <v>88</v>
      </c>
      <c r="J327" s="26">
        <v>89</v>
      </c>
      <c r="K327" s="26"/>
      <c r="L327" s="26"/>
      <c r="M327" s="17">
        <f>SUM(C327:L327)</f>
        <v>720</v>
      </c>
      <c r="N327" s="49">
        <f>IF(COUNT(C327:L327),AVERAGE(C327:L327)," ")</f>
        <v>90</v>
      </c>
      <c r="O327" s="39"/>
    </row>
    <row r="328" spans="1:15" ht="12.75" customHeight="1">
      <c r="A328" s="16" t="s">
        <v>124</v>
      </c>
      <c r="B328" s="31">
        <v>83.7</v>
      </c>
      <c r="C328" s="17">
        <v>90</v>
      </c>
      <c r="D328" s="26">
        <v>81</v>
      </c>
      <c r="E328" s="26">
        <v>80</v>
      </c>
      <c r="F328" s="26">
        <v>75</v>
      </c>
      <c r="G328" s="26">
        <v>76</v>
      </c>
      <c r="H328" s="26">
        <v>85</v>
      </c>
      <c r="I328" s="26">
        <v>82</v>
      </c>
      <c r="J328" s="26">
        <v>75</v>
      </c>
      <c r="K328" s="26"/>
      <c r="L328" s="26"/>
      <c r="M328" s="17">
        <f>SUM(C328:L328)</f>
        <v>644</v>
      </c>
      <c r="N328" s="49">
        <f>IF(COUNT(C328:L328),AVERAGE(C328:L328)," ")</f>
        <v>80.5</v>
      </c>
      <c r="O328" s="39"/>
    </row>
    <row r="329" spans="1:15" ht="12.75" customHeight="1">
      <c r="A329" s="16"/>
      <c r="B329" s="18">
        <f aca="true" t="shared" si="39" ref="B329:L329">SUM(B325:B328)</f>
        <v>357</v>
      </c>
      <c r="C329" s="17">
        <f t="shared" si="39"/>
        <v>363</v>
      </c>
      <c r="D329" s="17">
        <f t="shared" si="39"/>
        <v>354</v>
      </c>
      <c r="E329" s="17">
        <f t="shared" si="39"/>
        <v>353</v>
      </c>
      <c r="F329" s="17">
        <f t="shared" si="39"/>
        <v>359</v>
      </c>
      <c r="G329" s="17">
        <f t="shared" si="39"/>
        <v>350</v>
      </c>
      <c r="H329" s="17">
        <f t="shared" si="39"/>
        <v>364</v>
      </c>
      <c r="I329" s="17">
        <f t="shared" si="39"/>
        <v>350</v>
      </c>
      <c r="J329" s="17">
        <f t="shared" si="39"/>
        <v>350</v>
      </c>
      <c r="K329" s="17">
        <f t="shared" si="39"/>
        <v>0</v>
      </c>
      <c r="L329" s="17">
        <f t="shared" si="39"/>
        <v>0</v>
      </c>
      <c r="M329" s="26">
        <f>SUM(C329:L329)</f>
        <v>2843</v>
      </c>
      <c r="N329" s="49"/>
      <c r="O329" s="39"/>
    </row>
    <row r="330" spans="1:15" ht="12.75" customHeight="1">
      <c r="A330" s="29" t="s">
        <v>39</v>
      </c>
      <c r="B330" s="19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49" t="str">
        <f aca="true" t="shared" si="40" ref="N330:N335">IF(COUNT(C330:L330),AVERAGE(C330:L330)," ")</f>
        <v> </v>
      </c>
      <c r="O330" s="39"/>
    </row>
    <row r="331" spans="1:15" ht="12.75" customHeight="1">
      <c r="A331" s="16" t="s">
        <v>125</v>
      </c>
      <c r="B331" s="17">
        <v>90.5</v>
      </c>
      <c r="C331" s="17">
        <v>82</v>
      </c>
      <c r="D331" s="26">
        <v>93</v>
      </c>
      <c r="E331" s="26">
        <v>93</v>
      </c>
      <c r="F331" s="26">
        <v>96</v>
      </c>
      <c r="G331" s="26">
        <v>98</v>
      </c>
      <c r="H331" s="26">
        <v>94</v>
      </c>
      <c r="I331" s="26">
        <v>98</v>
      </c>
      <c r="J331" s="26">
        <v>96</v>
      </c>
      <c r="K331" s="26"/>
      <c r="L331" s="26"/>
      <c r="M331" s="17">
        <f aca="true" t="shared" si="41" ref="M331:M336">SUM(C331:L331)</f>
        <v>750</v>
      </c>
      <c r="N331" s="49">
        <f t="shared" si="40"/>
        <v>93.75</v>
      </c>
      <c r="O331" s="39"/>
    </row>
    <row r="332" spans="1:15" ht="12.75" customHeight="1">
      <c r="A332" s="16" t="s">
        <v>126</v>
      </c>
      <c r="B332" s="18">
        <v>88.5</v>
      </c>
      <c r="C332" s="17">
        <v>86</v>
      </c>
      <c r="D332" s="26">
        <v>94</v>
      </c>
      <c r="E332" s="26">
        <v>90</v>
      </c>
      <c r="F332" s="26">
        <v>92</v>
      </c>
      <c r="G332" s="26">
        <v>88</v>
      </c>
      <c r="H332" s="26">
        <v>87</v>
      </c>
      <c r="I332" s="26"/>
      <c r="J332" s="26">
        <v>94</v>
      </c>
      <c r="K332" s="26"/>
      <c r="L332" s="26"/>
      <c r="M332" s="17">
        <f t="shared" si="41"/>
        <v>631</v>
      </c>
      <c r="N332" s="49">
        <f t="shared" si="40"/>
        <v>90.14285714285714</v>
      </c>
      <c r="O332" s="39"/>
    </row>
    <row r="333" spans="1:15" ht="12.75" customHeight="1">
      <c r="A333" s="16" t="s">
        <v>127</v>
      </c>
      <c r="B333" s="17">
        <v>88.1</v>
      </c>
      <c r="C333" s="17">
        <v>88</v>
      </c>
      <c r="D333" s="26">
        <v>85</v>
      </c>
      <c r="E333" s="26">
        <v>93</v>
      </c>
      <c r="F333" s="26">
        <v>88</v>
      </c>
      <c r="G333" s="26">
        <v>88</v>
      </c>
      <c r="H333" s="26">
        <v>93</v>
      </c>
      <c r="I333" s="26">
        <v>84</v>
      </c>
      <c r="J333" s="26">
        <v>83</v>
      </c>
      <c r="K333" s="26"/>
      <c r="L333" s="26"/>
      <c r="M333" s="17">
        <f t="shared" si="41"/>
        <v>702</v>
      </c>
      <c r="N333" s="49">
        <f t="shared" si="40"/>
        <v>87.75</v>
      </c>
      <c r="O333" s="39"/>
    </row>
    <row r="334" spans="1:15" ht="12.75" customHeight="1">
      <c r="A334" s="16" t="s">
        <v>128</v>
      </c>
      <c r="B334" s="18">
        <v>87.3</v>
      </c>
      <c r="C334" s="17">
        <v>92</v>
      </c>
      <c r="D334" s="26">
        <v>91</v>
      </c>
      <c r="E334" s="26">
        <v>92</v>
      </c>
      <c r="F334" s="26">
        <v>97</v>
      </c>
      <c r="G334" s="26">
        <v>92</v>
      </c>
      <c r="H334" s="26">
        <v>92</v>
      </c>
      <c r="I334" s="26">
        <v>93</v>
      </c>
      <c r="J334" s="26">
        <v>96</v>
      </c>
      <c r="K334" s="26"/>
      <c r="L334" s="26"/>
      <c r="M334" s="17">
        <f t="shared" si="41"/>
        <v>745</v>
      </c>
      <c r="N334" s="49">
        <f t="shared" si="40"/>
        <v>93.125</v>
      </c>
      <c r="O334" s="39"/>
    </row>
    <row r="335" spans="1:15" ht="12.75" customHeight="1">
      <c r="A335" s="16" t="s">
        <v>152</v>
      </c>
      <c r="B335" s="18">
        <v>79.5</v>
      </c>
      <c r="C335" s="17"/>
      <c r="D335" s="26"/>
      <c r="E335" s="26"/>
      <c r="F335" s="26"/>
      <c r="G335" s="26"/>
      <c r="H335" s="26"/>
      <c r="I335" s="26">
        <v>93</v>
      </c>
      <c r="J335" s="26"/>
      <c r="K335" s="26"/>
      <c r="L335" s="26"/>
      <c r="M335" s="17">
        <f t="shared" si="41"/>
        <v>93</v>
      </c>
      <c r="N335" s="49">
        <f t="shared" si="40"/>
        <v>93</v>
      </c>
      <c r="O335" s="39"/>
    </row>
    <row r="336" spans="1:15" ht="12.75" customHeight="1">
      <c r="A336" s="23"/>
      <c r="B336" s="28">
        <f aca="true" t="shared" si="42" ref="B336:H336">SUM(B331:B334)</f>
        <v>354.40000000000003</v>
      </c>
      <c r="C336" s="17">
        <f t="shared" si="42"/>
        <v>348</v>
      </c>
      <c r="D336" s="17">
        <f t="shared" si="42"/>
        <v>363</v>
      </c>
      <c r="E336" s="17">
        <f t="shared" si="42"/>
        <v>368</v>
      </c>
      <c r="F336" s="17">
        <f t="shared" si="42"/>
        <v>373</v>
      </c>
      <c r="G336" s="17">
        <f t="shared" si="42"/>
        <v>366</v>
      </c>
      <c r="H336" s="17">
        <f t="shared" si="42"/>
        <v>366</v>
      </c>
      <c r="I336" s="26">
        <f>SUM(I331:I335)</f>
        <v>368</v>
      </c>
      <c r="J336" s="17">
        <f>SUM(J331:J334)</f>
        <v>369</v>
      </c>
      <c r="K336" s="17">
        <f>SUM(K331:K334)</f>
        <v>0</v>
      </c>
      <c r="L336" s="17">
        <f>SUM(L331:L334)</f>
        <v>0</v>
      </c>
      <c r="M336" s="17">
        <f t="shared" si="41"/>
        <v>2921</v>
      </c>
      <c r="N336" s="49"/>
      <c r="O336" s="39"/>
    </row>
    <row r="337" spans="1:15" ht="12.75" customHeight="1">
      <c r="A337" s="29" t="s">
        <v>18</v>
      </c>
      <c r="B337" s="19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49" t="str">
        <f aca="true" t="shared" si="43" ref="N337:N343">IF(COUNT(C337:L337),AVERAGE(C337:L337)," ")</f>
        <v> </v>
      </c>
      <c r="O337" s="39"/>
    </row>
    <row r="338" spans="1:15" ht="12.75" customHeight="1">
      <c r="A338" s="41" t="s">
        <v>130</v>
      </c>
      <c r="B338" s="36">
        <v>86.4</v>
      </c>
      <c r="C338" s="17">
        <v>89</v>
      </c>
      <c r="D338" s="17">
        <v>90</v>
      </c>
      <c r="E338" s="17">
        <v>94</v>
      </c>
      <c r="F338" s="17">
        <v>92</v>
      </c>
      <c r="G338" s="17">
        <v>93</v>
      </c>
      <c r="H338" s="17">
        <v>96</v>
      </c>
      <c r="I338" s="17">
        <v>93</v>
      </c>
      <c r="J338" s="17">
        <v>90</v>
      </c>
      <c r="K338" s="17"/>
      <c r="L338" s="17"/>
      <c r="M338" s="17">
        <f aca="true" t="shared" si="44" ref="M338:M344">SUM(C338:L338)</f>
        <v>737</v>
      </c>
      <c r="N338" s="49">
        <f t="shared" si="43"/>
        <v>92.125</v>
      </c>
      <c r="O338" s="39"/>
    </row>
    <row r="339" spans="1:15" ht="12.75" customHeight="1">
      <c r="A339" s="41" t="s">
        <v>138</v>
      </c>
      <c r="B339" s="36">
        <v>85.2</v>
      </c>
      <c r="C339" s="35">
        <v>94</v>
      </c>
      <c r="D339" s="35">
        <v>86</v>
      </c>
      <c r="E339" s="93">
        <v>71</v>
      </c>
      <c r="F339" s="58">
        <v>86</v>
      </c>
      <c r="G339" s="35"/>
      <c r="H339" s="35"/>
      <c r="I339" s="35"/>
      <c r="J339" s="35"/>
      <c r="K339" s="35"/>
      <c r="L339" s="35"/>
      <c r="M339" s="17">
        <f t="shared" si="44"/>
        <v>337</v>
      </c>
      <c r="N339" s="49">
        <f t="shared" si="43"/>
        <v>84.25</v>
      </c>
      <c r="O339" s="39"/>
    </row>
    <row r="340" spans="1:15" ht="12.75" customHeight="1">
      <c r="A340" s="41" t="s">
        <v>139</v>
      </c>
      <c r="B340" s="36">
        <v>85</v>
      </c>
      <c r="C340" s="35">
        <v>94</v>
      </c>
      <c r="D340" s="38">
        <v>95</v>
      </c>
      <c r="E340" s="38">
        <v>92</v>
      </c>
      <c r="F340" s="38">
        <v>90</v>
      </c>
      <c r="G340" s="38">
        <v>93</v>
      </c>
      <c r="H340" s="38">
        <v>92</v>
      </c>
      <c r="I340" s="38">
        <v>90</v>
      </c>
      <c r="J340" s="38">
        <v>96</v>
      </c>
      <c r="K340" s="38"/>
      <c r="L340" s="38"/>
      <c r="M340" s="17">
        <f t="shared" si="44"/>
        <v>742</v>
      </c>
      <c r="N340" s="49">
        <f t="shared" si="43"/>
        <v>92.75</v>
      </c>
      <c r="O340" s="39"/>
    </row>
    <row r="341" spans="1:15" ht="12.75" customHeight="1">
      <c r="A341" s="41" t="s">
        <v>131</v>
      </c>
      <c r="B341" s="65">
        <v>81.6</v>
      </c>
      <c r="C341" s="35">
        <v>73</v>
      </c>
      <c r="D341" s="38">
        <v>78</v>
      </c>
      <c r="E341" s="38"/>
      <c r="F341" s="38"/>
      <c r="G341" s="38"/>
      <c r="H341" s="38"/>
      <c r="I341" s="38"/>
      <c r="J341" s="38"/>
      <c r="K341" s="38"/>
      <c r="L341" s="38"/>
      <c r="M341" s="17">
        <f t="shared" si="44"/>
        <v>151</v>
      </c>
      <c r="N341" s="49">
        <f t="shared" si="43"/>
        <v>75.5</v>
      </c>
      <c r="O341" s="39"/>
    </row>
    <row r="342" spans="1:15" ht="12.75" customHeight="1">
      <c r="A342" s="41" t="s">
        <v>153</v>
      </c>
      <c r="B342" s="65">
        <v>79</v>
      </c>
      <c r="C342" s="35"/>
      <c r="D342" s="38"/>
      <c r="E342" s="38">
        <v>84</v>
      </c>
      <c r="F342" s="38">
        <v>81</v>
      </c>
      <c r="G342" s="38">
        <v>82</v>
      </c>
      <c r="H342" s="38"/>
      <c r="I342" s="38"/>
      <c r="J342" s="38"/>
      <c r="K342" s="38"/>
      <c r="L342" s="38"/>
      <c r="M342" s="17">
        <f t="shared" si="44"/>
        <v>247</v>
      </c>
      <c r="N342" s="49">
        <f t="shared" si="43"/>
        <v>82.33333333333333</v>
      </c>
      <c r="O342" s="39"/>
    </row>
    <row r="343" spans="1:15" ht="12.75" customHeight="1">
      <c r="A343" s="41" t="s">
        <v>154</v>
      </c>
      <c r="B343" s="65">
        <v>85</v>
      </c>
      <c r="C343" s="35"/>
      <c r="D343" s="38"/>
      <c r="E343" s="38"/>
      <c r="F343" s="38"/>
      <c r="G343" s="38">
        <v>83</v>
      </c>
      <c r="H343" s="38">
        <v>87</v>
      </c>
      <c r="I343" s="38">
        <v>96</v>
      </c>
      <c r="J343" s="38">
        <v>90</v>
      </c>
      <c r="K343" s="38"/>
      <c r="L343" s="38"/>
      <c r="M343" s="17">
        <f t="shared" si="44"/>
        <v>356</v>
      </c>
      <c r="N343" s="49">
        <f t="shared" si="43"/>
        <v>89</v>
      </c>
      <c r="O343" s="39"/>
    </row>
    <row r="344" spans="1:15" ht="12.75" customHeight="1">
      <c r="A344" s="41"/>
      <c r="B344" s="36">
        <f>SUM(B338:B343)</f>
        <v>502.20000000000005</v>
      </c>
      <c r="C344" s="35">
        <f>SUM(C338:C341)</f>
        <v>350</v>
      </c>
      <c r="D344" s="35">
        <f>SUM(D338:D341)</f>
        <v>349</v>
      </c>
      <c r="E344" s="35">
        <f>SUM(E338:E342)</f>
        <v>341</v>
      </c>
      <c r="F344" s="35">
        <f>SUM(F338:F342)</f>
        <v>349</v>
      </c>
      <c r="G344" s="35">
        <f aca="true" t="shared" si="45" ref="G344:L344">SUM(G338:G343)</f>
        <v>351</v>
      </c>
      <c r="H344" s="35">
        <f t="shared" si="45"/>
        <v>275</v>
      </c>
      <c r="I344" s="35">
        <f t="shared" si="45"/>
        <v>279</v>
      </c>
      <c r="J344" s="35">
        <f t="shared" si="45"/>
        <v>276</v>
      </c>
      <c r="K344" s="35">
        <f t="shared" si="45"/>
        <v>0</v>
      </c>
      <c r="L344" s="35">
        <f t="shared" si="45"/>
        <v>0</v>
      </c>
      <c r="M344" s="17">
        <f t="shared" si="44"/>
        <v>2570</v>
      </c>
      <c r="N344" s="49"/>
      <c r="O344" s="39"/>
    </row>
    <row r="345" spans="1:15" ht="12.75" customHeight="1">
      <c r="A345" s="69" t="s">
        <v>132</v>
      </c>
      <c r="B345" s="44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17"/>
      <c r="N345" s="49" t="str">
        <f>IF(COUNT(C345:L345),AVERAGE(C345:L345)," ")</f>
        <v> </v>
      </c>
      <c r="O345" s="39"/>
    </row>
    <row r="346" spans="1:15" ht="12.75" customHeight="1">
      <c r="A346" s="41" t="s">
        <v>133</v>
      </c>
      <c r="B346" s="36">
        <v>87.3</v>
      </c>
      <c r="C346" s="35">
        <v>91</v>
      </c>
      <c r="D346" s="35">
        <v>91</v>
      </c>
      <c r="E346" s="35">
        <v>84</v>
      </c>
      <c r="F346" s="35">
        <v>87</v>
      </c>
      <c r="G346" s="35">
        <v>82</v>
      </c>
      <c r="H346" s="35">
        <v>86</v>
      </c>
      <c r="I346" s="35">
        <v>90</v>
      </c>
      <c r="J346" s="35"/>
      <c r="K346" s="35"/>
      <c r="L346" s="35"/>
      <c r="M346" s="17">
        <f>SUM(C346:L346)</f>
        <v>611</v>
      </c>
      <c r="N346" s="49">
        <f>IF(COUNT(C346:L346),AVERAGE(C346:L346)," ")</f>
        <v>87.28571428571429</v>
      </c>
      <c r="O346" s="39"/>
    </row>
    <row r="347" spans="1:15" ht="12.75" customHeight="1">
      <c r="A347" s="41" t="s">
        <v>134</v>
      </c>
      <c r="B347" s="36">
        <v>85.3</v>
      </c>
      <c r="C347" s="35">
        <v>86</v>
      </c>
      <c r="D347" s="35">
        <v>80</v>
      </c>
      <c r="E347" s="35">
        <v>89</v>
      </c>
      <c r="F347" s="35">
        <v>90</v>
      </c>
      <c r="G347" s="35">
        <v>83</v>
      </c>
      <c r="H347" s="35">
        <v>90</v>
      </c>
      <c r="I347" s="35">
        <v>82</v>
      </c>
      <c r="J347" s="35">
        <v>90</v>
      </c>
      <c r="K347" s="35"/>
      <c r="L347" s="35"/>
      <c r="M347" s="17">
        <f>SUM(C347:L347)</f>
        <v>690</v>
      </c>
      <c r="N347" s="49">
        <f>IF(COUNT(C347:L347),AVERAGE(C347:L347)," ")</f>
        <v>86.25</v>
      </c>
      <c r="O347" s="39"/>
    </row>
    <row r="348" spans="1:15" ht="12.75" customHeight="1">
      <c r="A348" s="41" t="s">
        <v>135</v>
      </c>
      <c r="B348" s="36">
        <v>83.8</v>
      </c>
      <c r="C348" s="35">
        <v>85</v>
      </c>
      <c r="D348" s="38">
        <v>88</v>
      </c>
      <c r="E348" s="35">
        <v>84</v>
      </c>
      <c r="F348" s="35">
        <v>78</v>
      </c>
      <c r="G348" s="35">
        <v>84</v>
      </c>
      <c r="H348" s="35">
        <v>75</v>
      </c>
      <c r="I348" s="35">
        <v>87</v>
      </c>
      <c r="J348" s="35">
        <v>82</v>
      </c>
      <c r="K348" s="35"/>
      <c r="L348" s="35"/>
      <c r="M348" s="17">
        <f>SUM(C348:L348)</f>
        <v>663</v>
      </c>
      <c r="N348" s="49">
        <f>IF(COUNT(C348:L348),AVERAGE(C348:L348)," ")</f>
        <v>82.875</v>
      </c>
      <c r="O348" s="39"/>
    </row>
    <row r="349" spans="1:15" ht="12.75" customHeight="1">
      <c r="A349" s="41" t="s">
        <v>136</v>
      </c>
      <c r="B349" s="36">
        <v>77.3</v>
      </c>
      <c r="C349" s="35">
        <v>91</v>
      </c>
      <c r="D349" s="38">
        <v>84</v>
      </c>
      <c r="E349" s="38">
        <v>83</v>
      </c>
      <c r="F349" s="38">
        <v>77</v>
      </c>
      <c r="G349" s="38">
        <v>91</v>
      </c>
      <c r="H349" s="38">
        <v>90</v>
      </c>
      <c r="I349" s="38">
        <v>79</v>
      </c>
      <c r="J349" s="38">
        <v>85</v>
      </c>
      <c r="K349" s="38"/>
      <c r="L349" s="38"/>
      <c r="M349" s="17">
        <f>SUM(C349:L349)</f>
        <v>680</v>
      </c>
      <c r="N349" s="49">
        <f>IF(COUNT(C349:L349),AVERAGE(C349:L349)," ")</f>
        <v>85</v>
      </c>
      <c r="O349" s="39"/>
    </row>
    <row r="350" spans="1:15" ht="12.75" customHeight="1">
      <c r="A350" s="59"/>
      <c r="B350" s="36">
        <f aca="true" t="shared" si="46" ref="B350:L350">SUM(B346:B349)</f>
        <v>333.7</v>
      </c>
      <c r="C350" s="35">
        <f t="shared" si="46"/>
        <v>353</v>
      </c>
      <c r="D350" s="35">
        <f t="shared" si="46"/>
        <v>343</v>
      </c>
      <c r="E350" s="35">
        <f t="shared" si="46"/>
        <v>340</v>
      </c>
      <c r="F350" s="35">
        <f t="shared" si="46"/>
        <v>332</v>
      </c>
      <c r="G350" s="35">
        <f t="shared" si="46"/>
        <v>340</v>
      </c>
      <c r="H350" s="35">
        <f t="shared" si="46"/>
        <v>341</v>
      </c>
      <c r="I350" s="35">
        <f t="shared" si="46"/>
        <v>338</v>
      </c>
      <c r="J350" s="35">
        <f t="shared" si="46"/>
        <v>257</v>
      </c>
      <c r="K350" s="35">
        <f t="shared" si="46"/>
        <v>0</v>
      </c>
      <c r="L350" s="35">
        <f t="shared" si="46"/>
        <v>0</v>
      </c>
      <c r="M350" s="17">
        <f>SUM(C350:L350)</f>
        <v>2644</v>
      </c>
      <c r="N350" s="49"/>
      <c r="O350" s="39"/>
    </row>
    <row r="351" spans="1:15" ht="12.75" customHeight="1">
      <c r="A351" s="59"/>
      <c r="B351" s="40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17"/>
      <c r="N351" s="18"/>
      <c r="O351" s="39"/>
    </row>
    <row r="352" spans="1:15" ht="12.75" customHeight="1">
      <c r="A352" s="6"/>
      <c r="B352" s="17"/>
      <c r="C352" s="17"/>
      <c r="D352" s="22" t="s">
        <v>7</v>
      </c>
      <c r="E352" s="19" t="s">
        <v>8</v>
      </c>
      <c r="F352" s="19" t="s">
        <v>9</v>
      </c>
      <c r="G352" s="19" t="s">
        <v>10</v>
      </c>
      <c r="H352" s="19" t="s">
        <v>11</v>
      </c>
      <c r="I352" s="19" t="s">
        <v>12</v>
      </c>
      <c r="J352" s="17"/>
      <c r="K352" s="17"/>
      <c r="L352" s="17"/>
      <c r="M352" s="17"/>
      <c r="N352" s="18" t="str">
        <f>IF(COUNT(C352:L352),AVERAGE(C352:L352)," ")</f>
        <v> </v>
      </c>
      <c r="O352" s="39"/>
    </row>
    <row r="353" spans="1:15" ht="12.75" customHeight="1">
      <c r="A353" s="15" t="str">
        <f>+A330</f>
        <v>City of Truro F</v>
      </c>
      <c r="B353" s="17"/>
      <c r="C353" s="17"/>
      <c r="D353" s="26">
        <f>+J317</f>
        <v>8</v>
      </c>
      <c r="E353" s="26">
        <v>7</v>
      </c>
      <c r="F353" s="26">
        <v>0</v>
      </c>
      <c r="G353" s="26">
        <v>1</v>
      </c>
      <c r="H353" s="26">
        <f>+E353*2+F353</f>
        <v>14</v>
      </c>
      <c r="I353" s="26">
        <f>+M336</f>
        <v>2921</v>
      </c>
      <c r="J353" s="17"/>
      <c r="K353" s="17"/>
      <c r="L353" s="17"/>
      <c r="M353" s="17"/>
      <c r="N353" s="18"/>
      <c r="O353" s="39"/>
    </row>
    <row r="354" spans="1:15" ht="12.75" customHeight="1">
      <c r="A354" s="15" t="str">
        <f>+A324</f>
        <v>Launceston</v>
      </c>
      <c r="B354" s="17"/>
      <c r="C354" s="17"/>
      <c r="D354" s="26">
        <f>+J317</f>
        <v>8</v>
      </c>
      <c r="E354" s="26">
        <v>5</v>
      </c>
      <c r="F354" s="26">
        <v>0</v>
      </c>
      <c r="G354" s="26">
        <v>3</v>
      </c>
      <c r="H354" s="26">
        <f>+E354*2+F354</f>
        <v>10</v>
      </c>
      <c r="I354" s="26">
        <f>+M329</f>
        <v>2843</v>
      </c>
      <c r="J354" s="17"/>
      <c r="K354" s="17"/>
      <c r="L354" s="17"/>
      <c r="M354" s="17"/>
      <c r="N354" s="18"/>
      <c r="O354" s="39"/>
    </row>
    <row r="355" spans="1:15" ht="12.75" customHeight="1">
      <c r="A355" s="15" t="str">
        <f>+A337</f>
        <v>Helston C</v>
      </c>
      <c r="B355" s="17"/>
      <c r="C355" s="17"/>
      <c r="D355" s="26">
        <f>+J317</f>
        <v>8</v>
      </c>
      <c r="E355" s="26">
        <v>3</v>
      </c>
      <c r="F355" s="26">
        <v>0</v>
      </c>
      <c r="G355" s="26">
        <v>5</v>
      </c>
      <c r="H355" s="26">
        <f>+E355*2+F355</f>
        <v>6</v>
      </c>
      <c r="I355" s="26">
        <f>+M344</f>
        <v>2570</v>
      </c>
      <c r="J355" s="17"/>
      <c r="K355" s="17"/>
      <c r="L355" s="17"/>
      <c r="M355" s="17"/>
      <c r="N355" s="18"/>
      <c r="O355" s="39"/>
    </row>
    <row r="356" spans="1:15" ht="12.75" customHeight="1">
      <c r="A356" s="15" t="str">
        <f>+A345</f>
        <v>St. Austell C</v>
      </c>
      <c r="B356" s="17"/>
      <c r="C356" s="17"/>
      <c r="D356" s="26">
        <f>+J317</f>
        <v>8</v>
      </c>
      <c r="E356" s="26">
        <v>1</v>
      </c>
      <c r="F356" s="26">
        <v>0</v>
      </c>
      <c r="G356" s="26">
        <v>7</v>
      </c>
      <c r="H356" s="26">
        <f>+E356*2+F356</f>
        <v>2</v>
      </c>
      <c r="I356" s="26">
        <f>+M350</f>
        <v>2644</v>
      </c>
      <c r="J356" s="17"/>
      <c r="K356" s="17"/>
      <c r="L356" s="17"/>
      <c r="M356" s="17"/>
      <c r="N356" s="18"/>
      <c r="O356" s="39"/>
    </row>
    <row r="357" spans="1:15" ht="12.75" customHeight="1">
      <c r="A357" s="39"/>
      <c r="B357" s="39"/>
      <c r="C357" s="39"/>
      <c r="D357" s="55"/>
      <c r="E357" s="55"/>
      <c r="F357" s="50"/>
      <c r="G357" s="39"/>
      <c r="H357" s="39"/>
      <c r="I357" s="39"/>
      <c r="J357" s="39"/>
      <c r="K357" s="39"/>
      <c r="L357" s="39"/>
      <c r="M357" s="39"/>
      <c r="N357" s="39"/>
      <c r="O357" s="39"/>
    </row>
    <row r="358" spans="1:15" ht="12.75" customHeight="1">
      <c r="A358" s="50"/>
      <c r="B358" s="50"/>
      <c r="C358" s="56"/>
      <c r="D358" s="55"/>
      <c r="E358" s="55"/>
      <c r="F358" s="54"/>
      <c r="G358" s="39"/>
      <c r="H358" s="52"/>
      <c r="I358" s="39"/>
      <c r="J358" s="57"/>
      <c r="K358" s="39"/>
      <c r="L358" s="58"/>
      <c r="M358" s="58"/>
      <c r="N358" s="54"/>
      <c r="O358" s="39"/>
    </row>
    <row r="359" spans="1:15" ht="12.75" customHeight="1">
      <c r="A359" s="8"/>
      <c r="B359" s="8"/>
      <c r="E359" s="48" t="s">
        <v>5</v>
      </c>
      <c r="O359" s="39"/>
    </row>
    <row r="360" spans="1:15" ht="12.75" customHeight="1">
      <c r="A360" s="8"/>
      <c r="B360" s="8"/>
      <c r="F360" s="48" t="s">
        <v>6</v>
      </c>
      <c r="O360" s="39"/>
    </row>
    <row r="361" spans="5:15" ht="12.75" customHeight="1">
      <c r="E361" s="1"/>
      <c r="G361" s="48" t="s">
        <v>4</v>
      </c>
      <c r="O361" s="39"/>
    </row>
    <row r="362" spans="1:15" ht="12.75" customHeight="1">
      <c r="A362" s="39"/>
      <c r="G362" s="48" t="s">
        <v>40</v>
      </c>
      <c r="O362" s="39"/>
    </row>
    <row r="363" spans="6:15" ht="12.75" customHeight="1">
      <c r="F363" s="48" t="s">
        <v>21</v>
      </c>
      <c r="J363" s="13">
        <v>9</v>
      </c>
      <c r="O363" s="39"/>
    </row>
    <row r="364" spans="4:15" ht="12.75" customHeight="1">
      <c r="D364" s="4"/>
      <c r="E364" s="4"/>
      <c r="F364" s="2"/>
      <c r="O364" s="39"/>
    </row>
    <row r="365" spans="1:15" ht="12.75" customHeight="1">
      <c r="A365" s="92" t="s">
        <v>149</v>
      </c>
      <c r="B365" s="2" t="str">
        <f>+A370</f>
        <v>Launceston</v>
      </c>
      <c r="C365" s="9"/>
      <c r="D365" s="4"/>
      <c r="E365" s="4"/>
      <c r="F365" s="13">
        <f>+K375</f>
        <v>358</v>
      </c>
      <c r="H365" s="48" t="s">
        <v>143</v>
      </c>
      <c r="J365" s="2" t="str">
        <f>+A376</f>
        <v>City of Truro F</v>
      </c>
      <c r="K365" s="11"/>
      <c r="L365" s="7"/>
      <c r="M365" s="7"/>
      <c r="N365" s="13">
        <f>+K382</f>
        <v>370</v>
      </c>
      <c r="O365" s="39"/>
    </row>
    <row r="366" spans="1:15" ht="12.75" customHeight="1">
      <c r="A366" s="2"/>
      <c r="B366" s="2"/>
      <c r="C366" s="10"/>
      <c r="D366" s="4"/>
      <c r="E366" s="4"/>
      <c r="F366" s="2"/>
      <c r="H366" s="10"/>
      <c r="I366" s="2"/>
      <c r="J366" s="2"/>
      <c r="L366" s="2"/>
      <c r="M366" s="2"/>
      <c r="N366" s="2"/>
      <c r="O366" s="39"/>
    </row>
    <row r="367" spans="1:15" ht="12.75" customHeight="1">
      <c r="A367" s="6"/>
      <c r="B367" s="10" t="str">
        <f>+A383</f>
        <v>Helston C</v>
      </c>
      <c r="D367" s="5"/>
      <c r="E367" s="5"/>
      <c r="F367" s="13">
        <f>+K390</f>
        <v>256</v>
      </c>
      <c r="H367" s="48" t="s">
        <v>143</v>
      </c>
      <c r="J367" s="2" t="str">
        <f>+A391</f>
        <v>St. Austell C</v>
      </c>
      <c r="L367" s="2"/>
      <c r="M367" s="2"/>
      <c r="N367" s="13">
        <f>+K396</f>
        <v>348</v>
      </c>
      <c r="O367" s="39"/>
    </row>
    <row r="368" spans="1:15" ht="12.75" customHeight="1">
      <c r="A368" s="6"/>
      <c r="B368" s="6"/>
      <c r="C368" s="11"/>
      <c r="D368" s="7"/>
      <c r="E368" s="7"/>
      <c r="F368" s="5"/>
      <c r="G368" s="5"/>
      <c r="H368" s="12"/>
      <c r="I368" s="5"/>
      <c r="J368" s="5"/>
      <c r="K368" s="5"/>
      <c r="L368" s="5"/>
      <c r="M368" s="5"/>
      <c r="N368" s="5"/>
      <c r="O368" s="39"/>
    </row>
    <row r="369" spans="1:15" ht="12.75" customHeight="1">
      <c r="A369" s="6"/>
      <c r="B369" s="4" t="s">
        <v>1</v>
      </c>
      <c r="C369" s="10" t="s">
        <v>3</v>
      </c>
      <c r="D369" s="7"/>
      <c r="E369" s="7"/>
      <c r="F369" s="5"/>
      <c r="G369" s="5"/>
      <c r="H369" s="12"/>
      <c r="I369" s="5"/>
      <c r="J369" s="5"/>
      <c r="K369" s="5"/>
      <c r="L369" s="5"/>
      <c r="M369" s="5"/>
      <c r="N369" s="5"/>
      <c r="O369" s="39"/>
    </row>
    <row r="370" spans="1:15" ht="12.75" customHeight="1">
      <c r="A370" s="3" t="s">
        <v>17</v>
      </c>
      <c r="B370" s="4" t="s">
        <v>0</v>
      </c>
      <c r="C370" s="7">
        <v>1</v>
      </c>
      <c r="D370" s="7">
        <v>2</v>
      </c>
      <c r="E370" s="7">
        <v>3</v>
      </c>
      <c r="F370" s="7">
        <v>4</v>
      </c>
      <c r="G370" s="7">
        <v>5</v>
      </c>
      <c r="H370" s="7">
        <v>6</v>
      </c>
      <c r="I370" s="7">
        <v>7</v>
      </c>
      <c r="J370" s="7">
        <v>8</v>
      </c>
      <c r="K370" s="7">
        <v>9</v>
      </c>
      <c r="L370" s="7">
        <v>10</v>
      </c>
      <c r="M370" s="14" t="s">
        <v>2</v>
      </c>
      <c r="N370" s="14" t="s">
        <v>0</v>
      </c>
      <c r="O370" s="39"/>
    </row>
    <row r="371" spans="1:15" ht="12.75" customHeight="1">
      <c r="A371" s="16" t="s">
        <v>121</v>
      </c>
      <c r="B371" s="35">
        <v>94.2</v>
      </c>
      <c r="C371" s="17">
        <v>95</v>
      </c>
      <c r="D371" s="17">
        <v>97</v>
      </c>
      <c r="E371" s="17">
        <v>99</v>
      </c>
      <c r="F371" s="17">
        <v>98</v>
      </c>
      <c r="G371" s="17">
        <v>95</v>
      </c>
      <c r="H371" s="17">
        <v>98</v>
      </c>
      <c r="I371" s="17">
        <v>93</v>
      </c>
      <c r="J371" s="17">
        <v>95</v>
      </c>
      <c r="K371" s="17">
        <v>96</v>
      </c>
      <c r="L371" s="17"/>
      <c r="M371" s="17">
        <f>SUM(C371:L371)</f>
        <v>866</v>
      </c>
      <c r="N371" s="49">
        <f>IF(COUNT(C371:L371),AVERAGE(C371:L371)," ")</f>
        <v>96.22222222222223</v>
      </c>
      <c r="O371" s="39"/>
    </row>
    <row r="372" spans="1:15" ht="12.75" customHeight="1">
      <c r="A372" s="16" t="s">
        <v>122</v>
      </c>
      <c r="B372" s="18">
        <v>90.1</v>
      </c>
      <c r="C372" s="17">
        <v>84</v>
      </c>
      <c r="D372" s="17">
        <v>88</v>
      </c>
      <c r="E372" s="17">
        <v>85</v>
      </c>
      <c r="F372" s="17">
        <v>93</v>
      </c>
      <c r="G372" s="17">
        <v>89</v>
      </c>
      <c r="H372" s="17">
        <v>92</v>
      </c>
      <c r="I372" s="17">
        <v>87</v>
      </c>
      <c r="J372" s="17">
        <v>91</v>
      </c>
      <c r="K372" s="17">
        <v>91</v>
      </c>
      <c r="L372" s="17"/>
      <c r="M372" s="17">
        <f>SUM(C372:L372)</f>
        <v>800</v>
      </c>
      <c r="N372" s="49">
        <f>IF(COUNT(C372:L372),AVERAGE(C372:L372)," ")</f>
        <v>88.88888888888889</v>
      </c>
      <c r="O372" s="39"/>
    </row>
    <row r="373" spans="1:15" ht="12.75" customHeight="1">
      <c r="A373" s="16" t="s">
        <v>123</v>
      </c>
      <c r="B373" s="36">
        <v>89</v>
      </c>
      <c r="C373" s="17">
        <v>94</v>
      </c>
      <c r="D373" s="26">
        <v>88</v>
      </c>
      <c r="E373" s="91">
        <v>89</v>
      </c>
      <c r="F373" s="26">
        <v>93</v>
      </c>
      <c r="G373" s="26">
        <v>90</v>
      </c>
      <c r="H373" s="26">
        <v>89</v>
      </c>
      <c r="I373" s="26">
        <v>88</v>
      </c>
      <c r="J373" s="26">
        <v>89</v>
      </c>
      <c r="K373" s="26">
        <v>88</v>
      </c>
      <c r="L373" s="26"/>
      <c r="M373" s="17">
        <f>SUM(C373:L373)</f>
        <v>808</v>
      </c>
      <c r="N373" s="49">
        <f>IF(COUNT(C373:L373),AVERAGE(C373:L373)," ")</f>
        <v>89.77777777777777</v>
      </c>
      <c r="O373" s="39"/>
    </row>
    <row r="374" spans="1:15" ht="12.75" customHeight="1">
      <c r="A374" s="16" t="s">
        <v>124</v>
      </c>
      <c r="B374" s="31">
        <v>83.7</v>
      </c>
      <c r="C374" s="17">
        <v>90</v>
      </c>
      <c r="D374" s="26">
        <v>81</v>
      </c>
      <c r="E374" s="26">
        <v>80</v>
      </c>
      <c r="F374" s="26">
        <v>75</v>
      </c>
      <c r="G374" s="26">
        <v>76</v>
      </c>
      <c r="H374" s="26">
        <v>85</v>
      </c>
      <c r="I374" s="26">
        <v>82</v>
      </c>
      <c r="J374" s="26">
        <v>75</v>
      </c>
      <c r="K374" s="26">
        <v>83</v>
      </c>
      <c r="L374" s="26"/>
      <c r="M374" s="17">
        <f>SUM(C374:L374)</f>
        <v>727</v>
      </c>
      <c r="N374" s="49">
        <f>IF(COUNT(C374:L374),AVERAGE(C374:L374)," ")</f>
        <v>80.77777777777777</v>
      </c>
      <c r="O374" s="39"/>
    </row>
    <row r="375" spans="1:15" ht="12.75" customHeight="1">
      <c r="A375" s="16"/>
      <c r="B375" s="18">
        <f aca="true" t="shared" si="47" ref="B375:L375">SUM(B371:B374)</f>
        <v>357</v>
      </c>
      <c r="C375" s="17">
        <f t="shared" si="47"/>
        <v>363</v>
      </c>
      <c r="D375" s="17">
        <f t="shared" si="47"/>
        <v>354</v>
      </c>
      <c r="E375" s="17">
        <f t="shared" si="47"/>
        <v>353</v>
      </c>
      <c r="F375" s="17">
        <f t="shared" si="47"/>
        <v>359</v>
      </c>
      <c r="G375" s="17">
        <f t="shared" si="47"/>
        <v>350</v>
      </c>
      <c r="H375" s="17">
        <f t="shared" si="47"/>
        <v>364</v>
      </c>
      <c r="I375" s="17">
        <f t="shared" si="47"/>
        <v>350</v>
      </c>
      <c r="J375" s="17">
        <f t="shared" si="47"/>
        <v>350</v>
      </c>
      <c r="K375" s="17">
        <f t="shared" si="47"/>
        <v>358</v>
      </c>
      <c r="L375" s="17">
        <f t="shared" si="47"/>
        <v>0</v>
      </c>
      <c r="M375" s="26">
        <f>SUM(C375:L375)</f>
        <v>3201</v>
      </c>
      <c r="N375" s="49"/>
      <c r="O375" s="39"/>
    </row>
    <row r="376" spans="1:15" ht="12.75" customHeight="1">
      <c r="A376" s="29" t="s">
        <v>39</v>
      </c>
      <c r="B376" s="19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49" t="str">
        <f aca="true" t="shared" si="48" ref="N376:N381">IF(COUNT(C376:L376),AVERAGE(C376:L376)," ")</f>
        <v> </v>
      </c>
      <c r="O376" s="39"/>
    </row>
    <row r="377" spans="1:15" ht="12.75" customHeight="1">
      <c r="A377" s="16" t="s">
        <v>125</v>
      </c>
      <c r="B377" s="17">
        <v>90.5</v>
      </c>
      <c r="C377" s="17">
        <v>82</v>
      </c>
      <c r="D377" s="26">
        <v>93</v>
      </c>
      <c r="E377" s="26">
        <v>93</v>
      </c>
      <c r="F377" s="26">
        <v>96</v>
      </c>
      <c r="G377" s="26">
        <v>98</v>
      </c>
      <c r="H377" s="26">
        <v>94</v>
      </c>
      <c r="I377" s="26">
        <v>98</v>
      </c>
      <c r="J377" s="26">
        <v>96</v>
      </c>
      <c r="K377" s="26">
        <v>97</v>
      </c>
      <c r="L377" s="26"/>
      <c r="M377" s="17">
        <f aca="true" t="shared" si="49" ref="M377:M382">SUM(C377:L377)</f>
        <v>847</v>
      </c>
      <c r="N377" s="49">
        <f t="shared" si="48"/>
        <v>94.11111111111111</v>
      </c>
      <c r="O377" s="39"/>
    </row>
    <row r="378" spans="1:15" ht="12.75" customHeight="1">
      <c r="A378" s="16" t="s">
        <v>126</v>
      </c>
      <c r="B378" s="18">
        <v>88.5</v>
      </c>
      <c r="C378" s="17">
        <v>86</v>
      </c>
      <c r="D378" s="26">
        <v>94</v>
      </c>
      <c r="E378" s="26">
        <v>90</v>
      </c>
      <c r="F378" s="26">
        <v>92</v>
      </c>
      <c r="G378" s="26">
        <v>88</v>
      </c>
      <c r="H378" s="26">
        <v>87</v>
      </c>
      <c r="I378" s="26"/>
      <c r="J378" s="26">
        <v>94</v>
      </c>
      <c r="K378" s="26">
        <v>95</v>
      </c>
      <c r="L378" s="26"/>
      <c r="M378" s="17">
        <f t="shared" si="49"/>
        <v>726</v>
      </c>
      <c r="N378" s="49">
        <f t="shared" si="48"/>
        <v>90.75</v>
      </c>
      <c r="O378" s="39"/>
    </row>
    <row r="379" spans="1:15" ht="12.75" customHeight="1">
      <c r="A379" s="16" t="s">
        <v>127</v>
      </c>
      <c r="B379" s="17">
        <v>88.1</v>
      </c>
      <c r="C379" s="17">
        <v>88</v>
      </c>
      <c r="D379" s="26">
        <v>85</v>
      </c>
      <c r="E379" s="26">
        <v>93</v>
      </c>
      <c r="F379" s="26">
        <v>88</v>
      </c>
      <c r="G379" s="26">
        <v>88</v>
      </c>
      <c r="H379" s="26">
        <v>93</v>
      </c>
      <c r="I379" s="26">
        <v>84</v>
      </c>
      <c r="J379" s="26">
        <v>83</v>
      </c>
      <c r="K379" s="26">
        <v>84</v>
      </c>
      <c r="L379" s="26"/>
      <c r="M379" s="17">
        <f t="shared" si="49"/>
        <v>786</v>
      </c>
      <c r="N379" s="49">
        <f t="shared" si="48"/>
        <v>87.33333333333333</v>
      </c>
      <c r="O379" s="39"/>
    </row>
    <row r="380" spans="1:15" ht="12.75" customHeight="1">
      <c r="A380" s="16" t="s">
        <v>128</v>
      </c>
      <c r="B380" s="18">
        <v>87.3</v>
      </c>
      <c r="C380" s="17">
        <v>92</v>
      </c>
      <c r="D380" s="26">
        <v>91</v>
      </c>
      <c r="E380" s="26">
        <v>92</v>
      </c>
      <c r="F380" s="26">
        <v>97</v>
      </c>
      <c r="G380" s="26">
        <v>92</v>
      </c>
      <c r="H380" s="26">
        <v>92</v>
      </c>
      <c r="I380" s="26">
        <v>93</v>
      </c>
      <c r="J380" s="26">
        <v>96</v>
      </c>
      <c r="K380" s="26">
        <v>94</v>
      </c>
      <c r="L380" s="26"/>
      <c r="M380" s="17">
        <f t="shared" si="49"/>
        <v>839</v>
      </c>
      <c r="N380" s="49">
        <f t="shared" si="48"/>
        <v>93.22222222222223</v>
      </c>
      <c r="O380" s="39"/>
    </row>
    <row r="381" spans="1:15" ht="12.75" customHeight="1">
      <c r="A381" s="16" t="s">
        <v>152</v>
      </c>
      <c r="B381" s="18">
        <v>79.5</v>
      </c>
      <c r="C381" s="17"/>
      <c r="D381" s="26"/>
      <c r="E381" s="26"/>
      <c r="F381" s="26"/>
      <c r="G381" s="26"/>
      <c r="H381" s="26"/>
      <c r="I381" s="26">
        <v>93</v>
      </c>
      <c r="J381" s="26"/>
      <c r="K381" s="26"/>
      <c r="L381" s="26"/>
      <c r="M381" s="17">
        <f t="shared" si="49"/>
        <v>93</v>
      </c>
      <c r="N381" s="49">
        <f t="shared" si="48"/>
        <v>93</v>
      </c>
      <c r="O381" s="39"/>
    </row>
    <row r="382" spans="1:15" ht="12.75" customHeight="1">
      <c r="A382" s="23"/>
      <c r="B382" s="28">
        <f aca="true" t="shared" si="50" ref="B382:H382">SUM(B377:B380)</f>
        <v>354.40000000000003</v>
      </c>
      <c r="C382" s="17">
        <f t="shared" si="50"/>
        <v>348</v>
      </c>
      <c r="D382" s="17">
        <f t="shared" si="50"/>
        <v>363</v>
      </c>
      <c r="E382" s="17">
        <f t="shared" si="50"/>
        <v>368</v>
      </c>
      <c r="F382" s="17">
        <f t="shared" si="50"/>
        <v>373</v>
      </c>
      <c r="G382" s="17">
        <f t="shared" si="50"/>
        <v>366</v>
      </c>
      <c r="H382" s="17">
        <f t="shared" si="50"/>
        <v>366</v>
      </c>
      <c r="I382" s="26">
        <f>SUM(I377:I381)</f>
        <v>368</v>
      </c>
      <c r="J382" s="17">
        <f>SUM(J377:J380)</f>
        <v>369</v>
      </c>
      <c r="K382" s="17">
        <f>SUM(K377:K380)</f>
        <v>370</v>
      </c>
      <c r="L382" s="17">
        <f>SUM(L377:L380)</f>
        <v>0</v>
      </c>
      <c r="M382" s="17">
        <f t="shared" si="49"/>
        <v>3291</v>
      </c>
      <c r="N382" s="49"/>
      <c r="O382" s="39"/>
    </row>
    <row r="383" spans="1:15" ht="12.75" customHeight="1">
      <c r="A383" s="29" t="s">
        <v>18</v>
      </c>
      <c r="B383" s="19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49" t="str">
        <f aca="true" t="shared" si="51" ref="N383:N389">IF(COUNT(C383:L383),AVERAGE(C383:L383)," ")</f>
        <v> </v>
      </c>
      <c r="O383" s="39"/>
    </row>
    <row r="384" spans="1:15" ht="12.75" customHeight="1">
      <c r="A384" s="41" t="s">
        <v>130</v>
      </c>
      <c r="B384" s="36">
        <v>86.4</v>
      </c>
      <c r="C384" s="17">
        <v>89</v>
      </c>
      <c r="D384" s="17">
        <v>90</v>
      </c>
      <c r="E384" s="17">
        <v>94</v>
      </c>
      <c r="F384" s="17">
        <v>92</v>
      </c>
      <c r="G384" s="17">
        <v>93</v>
      </c>
      <c r="H384" s="17">
        <v>96</v>
      </c>
      <c r="I384" s="17">
        <v>93</v>
      </c>
      <c r="J384" s="17">
        <v>90</v>
      </c>
      <c r="K384" s="17">
        <v>86</v>
      </c>
      <c r="L384" s="17"/>
      <c r="M384" s="17">
        <f aca="true" t="shared" si="52" ref="M384:M390">SUM(C384:L384)</f>
        <v>823</v>
      </c>
      <c r="N384" s="49">
        <f t="shared" si="51"/>
        <v>91.44444444444444</v>
      </c>
      <c r="O384" s="39"/>
    </row>
    <row r="385" spans="1:15" ht="12.75" customHeight="1">
      <c r="A385" s="41" t="s">
        <v>138</v>
      </c>
      <c r="B385" s="36">
        <v>85.2</v>
      </c>
      <c r="C385" s="35">
        <v>94</v>
      </c>
      <c r="D385" s="35">
        <v>86</v>
      </c>
      <c r="E385" s="93">
        <v>71</v>
      </c>
      <c r="F385" s="58">
        <v>86</v>
      </c>
      <c r="G385" s="35"/>
      <c r="H385" s="35"/>
      <c r="I385" s="35"/>
      <c r="J385" s="35"/>
      <c r="K385" s="35"/>
      <c r="L385" s="35"/>
      <c r="M385" s="17">
        <f t="shared" si="52"/>
        <v>337</v>
      </c>
      <c r="N385" s="49">
        <f t="shared" si="51"/>
        <v>84.25</v>
      </c>
      <c r="O385" s="39"/>
    </row>
    <row r="386" spans="1:15" ht="12.75" customHeight="1">
      <c r="A386" s="41" t="s">
        <v>139</v>
      </c>
      <c r="B386" s="36">
        <v>85</v>
      </c>
      <c r="C386" s="35">
        <v>94</v>
      </c>
      <c r="D386" s="38">
        <v>95</v>
      </c>
      <c r="E386" s="38">
        <v>92</v>
      </c>
      <c r="F386" s="38">
        <v>90</v>
      </c>
      <c r="G386" s="38">
        <v>93</v>
      </c>
      <c r="H386" s="38">
        <v>92</v>
      </c>
      <c r="I386" s="38">
        <v>90</v>
      </c>
      <c r="J386" s="38">
        <v>96</v>
      </c>
      <c r="K386" s="38">
        <v>87</v>
      </c>
      <c r="L386" s="38"/>
      <c r="M386" s="17">
        <f t="shared" si="52"/>
        <v>829</v>
      </c>
      <c r="N386" s="49">
        <f t="shared" si="51"/>
        <v>92.11111111111111</v>
      </c>
      <c r="O386" s="39"/>
    </row>
    <row r="387" spans="1:15" ht="12.75" customHeight="1">
      <c r="A387" s="41" t="s">
        <v>131</v>
      </c>
      <c r="B387" s="65">
        <v>81.6</v>
      </c>
      <c r="C387" s="35">
        <v>73</v>
      </c>
      <c r="D387" s="38">
        <v>78</v>
      </c>
      <c r="E387" s="38"/>
      <c r="F387" s="38"/>
      <c r="G387" s="38"/>
      <c r="H387" s="38"/>
      <c r="I387" s="38"/>
      <c r="J387" s="38"/>
      <c r="K387" s="38"/>
      <c r="L387" s="38"/>
      <c r="M387" s="17">
        <f t="shared" si="52"/>
        <v>151</v>
      </c>
      <c r="N387" s="49">
        <f t="shared" si="51"/>
        <v>75.5</v>
      </c>
      <c r="O387" s="39"/>
    </row>
    <row r="388" spans="1:15" ht="12.75" customHeight="1">
      <c r="A388" s="41" t="s">
        <v>153</v>
      </c>
      <c r="B388" s="65">
        <v>79</v>
      </c>
      <c r="C388" s="35"/>
      <c r="D388" s="38"/>
      <c r="E388" s="38">
        <v>84</v>
      </c>
      <c r="F388" s="38">
        <v>81</v>
      </c>
      <c r="G388" s="38">
        <v>82</v>
      </c>
      <c r="H388" s="38"/>
      <c r="I388" s="38"/>
      <c r="J388" s="38"/>
      <c r="K388" s="38"/>
      <c r="L388" s="38"/>
      <c r="M388" s="17">
        <f t="shared" si="52"/>
        <v>247</v>
      </c>
      <c r="N388" s="49">
        <f t="shared" si="51"/>
        <v>82.33333333333333</v>
      </c>
      <c r="O388" s="39"/>
    </row>
    <row r="389" spans="1:15" ht="12.75" customHeight="1">
      <c r="A389" s="41" t="s">
        <v>154</v>
      </c>
      <c r="B389" s="65">
        <v>85</v>
      </c>
      <c r="C389" s="35"/>
      <c r="D389" s="38"/>
      <c r="E389" s="38"/>
      <c r="F389" s="38"/>
      <c r="G389" s="38">
        <v>83</v>
      </c>
      <c r="H389" s="38">
        <v>87</v>
      </c>
      <c r="I389" s="38">
        <v>96</v>
      </c>
      <c r="J389" s="38">
        <v>90</v>
      </c>
      <c r="K389" s="38">
        <v>83</v>
      </c>
      <c r="L389" s="38"/>
      <c r="M389" s="17">
        <f t="shared" si="52"/>
        <v>439</v>
      </c>
      <c r="N389" s="49">
        <f t="shared" si="51"/>
        <v>87.8</v>
      </c>
      <c r="O389" s="39"/>
    </row>
    <row r="390" spans="1:15" ht="12.75" customHeight="1">
      <c r="A390" s="41"/>
      <c r="B390" s="36">
        <f>SUM(B384:B389)</f>
        <v>502.20000000000005</v>
      </c>
      <c r="C390" s="35">
        <f>SUM(C384:C387)</f>
        <v>350</v>
      </c>
      <c r="D390" s="35">
        <f>SUM(D384:D387)</f>
        <v>349</v>
      </c>
      <c r="E390" s="35">
        <f>SUM(E384:E388)</f>
        <v>341</v>
      </c>
      <c r="F390" s="35">
        <f>SUM(F384:F388)</f>
        <v>349</v>
      </c>
      <c r="G390" s="35">
        <f aca="true" t="shared" si="53" ref="G390:L390">SUM(G384:G389)</f>
        <v>351</v>
      </c>
      <c r="H390" s="35">
        <f t="shared" si="53"/>
        <v>275</v>
      </c>
      <c r="I390" s="35">
        <f t="shared" si="53"/>
        <v>279</v>
      </c>
      <c r="J390" s="35">
        <f t="shared" si="53"/>
        <v>276</v>
      </c>
      <c r="K390" s="35">
        <f t="shared" si="53"/>
        <v>256</v>
      </c>
      <c r="L390" s="35">
        <f t="shared" si="53"/>
        <v>0</v>
      </c>
      <c r="M390" s="17">
        <f t="shared" si="52"/>
        <v>2826</v>
      </c>
      <c r="N390" s="49"/>
      <c r="O390" s="39"/>
    </row>
    <row r="391" spans="1:15" ht="12.75" customHeight="1">
      <c r="A391" s="69" t="s">
        <v>132</v>
      </c>
      <c r="B391" s="44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17"/>
      <c r="N391" s="49" t="str">
        <f>IF(COUNT(C391:L391),AVERAGE(C391:L391)," ")</f>
        <v> </v>
      </c>
      <c r="O391" s="39"/>
    </row>
    <row r="392" spans="1:15" ht="12.75" customHeight="1">
      <c r="A392" s="41" t="s">
        <v>133</v>
      </c>
      <c r="B392" s="36">
        <v>87.3</v>
      </c>
      <c r="C392" s="35">
        <v>91</v>
      </c>
      <c r="D392" s="35">
        <v>91</v>
      </c>
      <c r="E392" s="35">
        <v>84</v>
      </c>
      <c r="F392" s="35">
        <v>87</v>
      </c>
      <c r="G392" s="35">
        <v>82</v>
      </c>
      <c r="H392" s="35">
        <v>86</v>
      </c>
      <c r="I392" s="35">
        <v>90</v>
      </c>
      <c r="J392" s="35"/>
      <c r="K392" s="35">
        <v>90</v>
      </c>
      <c r="L392" s="35"/>
      <c r="M392" s="17">
        <f>SUM(C392:L392)</f>
        <v>701</v>
      </c>
      <c r="N392" s="49">
        <f>IF(COUNT(C392:L392),AVERAGE(C392:L392)," ")</f>
        <v>87.625</v>
      </c>
      <c r="O392" s="39"/>
    </row>
    <row r="393" spans="1:15" ht="12.75" customHeight="1">
      <c r="A393" s="41" t="s">
        <v>134</v>
      </c>
      <c r="B393" s="36">
        <v>85.3</v>
      </c>
      <c r="C393" s="35">
        <v>86</v>
      </c>
      <c r="D393" s="35">
        <v>80</v>
      </c>
      <c r="E393" s="35">
        <v>89</v>
      </c>
      <c r="F393" s="35">
        <v>90</v>
      </c>
      <c r="G393" s="35">
        <v>83</v>
      </c>
      <c r="H393" s="35">
        <v>90</v>
      </c>
      <c r="I393" s="35">
        <v>82</v>
      </c>
      <c r="J393" s="35">
        <v>90</v>
      </c>
      <c r="K393" s="35">
        <v>88</v>
      </c>
      <c r="L393" s="35"/>
      <c r="M393" s="17">
        <f>SUM(C393:L393)</f>
        <v>778</v>
      </c>
      <c r="N393" s="49">
        <f>IF(COUNT(C393:L393),AVERAGE(C393:L393)," ")</f>
        <v>86.44444444444444</v>
      </c>
      <c r="O393" s="39"/>
    </row>
    <row r="394" spans="1:15" ht="12.75" customHeight="1">
      <c r="A394" s="41" t="s">
        <v>135</v>
      </c>
      <c r="B394" s="36">
        <v>83.8</v>
      </c>
      <c r="C394" s="35">
        <v>85</v>
      </c>
      <c r="D394" s="38">
        <v>88</v>
      </c>
      <c r="E394" s="35">
        <v>84</v>
      </c>
      <c r="F394" s="35">
        <v>78</v>
      </c>
      <c r="G394" s="35">
        <v>84</v>
      </c>
      <c r="H394" s="35">
        <v>75</v>
      </c>
      <c r="I394" s="35">
        <v>87</v>
      </c>
      <c r="J394" s="35">
        <v>82</v>
      </c>
      <c r="K394" s="35">
        <v>89</v>
      </c>
      <c r="L394" s="35"/>
      <c r="M394" s="17">
        <f>SUM(C394:L394)</f>
        <v>752</v>
      </c>
      <c r="N394" s="49">
        <f>IF(COUNT(C394:L394),AVERAGE(C394:L394)," ")</f>
        <v>83.55555555555556</v>
      </c>
      <c r="O394" s="39"/>
    </row>
    <row r="395" spans="1:15" ht="12.75" customHeight="1">
      <c r="A395" s="41" t="s">
        <v>136</v>
      </c>
      <c r="B395" s="36">
        <v>77.3</v>
      </c>
      <c r="C395" s="35">
        <v>91</v>
      </c>
      <c r="D395" s="38">
        <v>84</v>
      </c>
      <c r="E395" s="38">
        <v>83</v>
      </c>
      <c r="F395" s="38">
        <v>77</v>
      </c>
      <c r="G395" s="38">
        <v>91</v>
      </c>
      <c r="H395" s="38">
        <v>90</v>
      </c>
      <c r="I395" s="38">
        <v>79</v>
      </c>
      <c r="J395" s="38">
        <v>85</v>
      </c>
      <c r="K395" s="38">
        <v>81</v>
      </c>
      <c r="L395" s="38"/>
      <c r="M395" s="17">
        <f>SUM(C395:L395)</f>
        <v>761</v>
      </c>
      <c r="N395" s="49">
        <f>IF(COUNT(C395:L395),AVERAGE(C395:L395)," ")</f>
        <v>84.55555555555556</v>
      </c>
      <c r="O395" s="39"/>
    </row>
    <row r="396" spans="1:15" ht="12.75" customHeight="1">
      <c r="A396" s="59"/>
      <c r="B396" s="36">
        <f aca="true" t="shared" si="54" ref="B396:L396">SUM(B392:B395)</f>
        <v>333.7</v>
      </c>
      <c r="C396" s="35">
        <f t="shared" si="54"/>
        <v>353</v>
      </c>
      <c r="D396" s="35">
        <f t="shared" si="54"/>
        <v>343</v>
      </c>
      <c r="E396" s="35">
        <f t="shared" si="54"/>
        <v>340</v>
      </c>
      <c r="F396" s="35">
        <f t="shared" si="54"/>
        <v>332</v>
      </c>
      <c r="G396" s="35">
        <f t="shared" si="54"/>
        <v>340</v>
      </c>
      <c r="H396" s="35">
        <f t="shared" si="54"/>
        <v>341</v>
      </c>
      <c r="I396" s="35">
        <f t="shared" si="54"/>
        <v>338</v>
      </c>
      <c r="J396" s="35">
        <f t="shared" si="54"/>
        <v>257</v>
      </c>
      <c r="K396" s="35">
        <f t="shared" si="54"/>
        <v>348</v>
      </c>
      <c r="L396" s="35">
        <f t="shared" si="54"/>
        <v>0</v>
      </c>
      <c r="M396" s="17">
        <f>SUM(C396:L396)</f>
        <v>2992</v>
      </c>
      <c r="N396" s="49"/>
      <c r="O396" s="39"/>
    </row>
    <row r="397" spans="1:15" ht="12.75" customHeight="1">
      <c r="A397" s="59"/>
      <c r="B397" s="40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17"/>
      <c r="N397" s="18"/>
      <c r="O397" s="39"/>
    </row>
    <row r="398" spans="1:15" ht="12.75" customHeight="1">
      <c r="A398" s="6"/>
      <c r="B398" s="17"/>
      <c r="C398" s="17"/>
      <c r="D398" s="22" t="s">
        <v>7</v>
      </c>
      <c r="E398" s="19" t="s">
        <v>8</v>
      </c>
      <c r="F398" s="19" t="s">
        <v>9</v>
      </c>
      <c r="G398" s="19" t="s">
        <v>10</v>
      </c>
      <c r="H398" s="19" t="s">
        <v>11</v>
      </c>
      <c r="I398" s="19" t="s">
        <v>12</v>
      </c>
      <c r="J398" s="17"/>
      <c r="K398" s="17"/>
      <c r="L398" s="17"/>
      <c r="M398" s="17"/>
      <c r="N398" s="18" t="str">
        <f>IF(COUNT(C398:L398),AVERAGE(C398:L398)," ")</f>
        <v> </v>
      </c>
      <c r="O398" s="39"/>
    </row>
    <row r="399" spans="1:15" ht="12.75" customHeight="1">
      <c r="A399" s="15" t="str">
        <f>+A376</f>
        <v>City of Truro F</v>
      </c>
      <c r="B399" s="17"/>
      <c r="C399" s="17"/>
      <c r="D399" s="26">
        <f>+J363</f>
        <v>9</v>
      </c>
      <c r="E399" s="26">
        <v>8</v>
      </c>
      <c r="F399" s="26">
        <v>0</v>
      </c>
      <c r="G399" s="26">
        <v>1</v>
      </c>
      <c r="H399" s="26">
        <f>+E399*2+F399</f>
        <v>16</v>
      </c>
      <c r="I399" s="26">
        <f>+M382</f>
        <v>3291</v>
      </c>
      <c r="J399" s="17"/>
      <c r="K399" s="17"/>
      <c r="L399" s="17"/>
      <c r="M399" s="17"/>
      <c r="N399" s="18"/>
      <c r="O399" s="39"/>
    </row>
    <row r="400" spans="1:15" ht="12.75" customHeight="1">
      <c r="A400" s="15" t="str">
        <f>+A370</f>
        <v>Launceston</v>
      </c>
      <c r="B400" s="17"/>
      <c r="C400" s="17"/>
      <c r="D400" s="26">
        <f>+J363</f>
        <v>9</v>
      </c>
      <c r="E400" s="26">
        <v>5</v>
      </c>
      <c r="F400" s="26">
        <v>0</v>
      </c>
      <c r="G400" s="26">
        <v>4</v>
      </c>
      <c r="H400" s="26">
        <f>+E400*2+F400</f>
        <v>10</v>
      </c>
      <c r="I400" s="26">
        <f>+M375</f>
        <v>3201</v>
      </c>
      <c r="J400" s="17"/>
      <c r="K400" s="17"/>
      <c r="L400" s="17"/>
      <c r="M400" s="17"/>
      <c r="N400" s="18"/>
      <c r="O400" s="39"/>
    </row>
    <row r="401" spans="1:15" ht="12.75" customHeight="1">
      <c r="A401" s="15" t="str">
        <f>+A383</f>
        <v>Helston C</v>
      </c>
      <c r="B401" s="17"/>
      <c r="C401" s="17"/>
      <c r="D401" s="26">
        <f>+J363</f>
        <v>9</v>
      </c>
      <c r="E401" s="26">
        <v>3</v>
      </c>
      <c r="F401" s="26">
        <v>0</v>
      </c>
      <c r="G401" s="26">
        <v>6</v>
      </c>
      <c r="H401" s="26">
        <f>+E401*2+F401</f>
        <v>6</v>
      </c>
      <c r="I401" s="26">
        <f>+M390</f>
        <v>2826</v>
      </c>
      <c r="J401" s="17"/>
      <c r="K401" s="17"/>
      <c r="L401" s="17"/>
      <c r="M401" s="17"/>
      <c r="N401" s="18"/>
      <c r="O401" s="39"/>
    </row>
    <row r="402" spans="1:15" ht="12.75" customHeight="1">
      <c r="A402" s="15" t="str">
        <f>+A391</f>
        <v>St. Austell C</v>
      </c>
      <c r="B402" s="17"/>
      <c r="C402" s="17"/>
      <c r="D402" s="26">
        <f>+J363</f>
        <v>9</v>
      </c>
      <c r="E402" s="26">
        <v>2</v>
      </c>
      <c r="F402" s="26">
        <v>0</v>
      </c>
      <c r="G402" s="26">
        <v>7</v>
      </c>
      <c r="H402" s="26">
        <f>+E402*2+F402</f>
        <v>4</v>
      </c>
      <c r="I402" s="26">
        <f>+M396</f>
        <v>2992</v>
      </c>
      <c r="J402" s="17"/>
      <c r="K402" s="17"/>
      <c r="L402" s="17"/>
      <c r="M402" s="17"/>
      <c r="N402" s="18"/>
      <c r="O402" s="39"/>
    </row>
    <row r="403" spans="1:15" ht="12.75" customHeight="1">
      <c r="A403" s="71"/>
      <c r="B403" s="35"/>
      <c r="C403" s="35"/>
      <c r="D403" s="38"/>
      <c r="E403" s="38"/>
      <c r="F403" s="38"/>
      <c r="G403" s="38"/>
      <c r="H403" s="38"/>
      <c r="I403" s="38"/>
      <c r="J403" s="35"/>
      <c r="K403" s="35"/>
      <c r="L403" s="35"/>
      <c r="M403" s="35"/>
      <c r="N403" s="36"/>
      <c r="O403" s="39"/>
    </row>
    <row r="404" spans="1:15" ht="12.75" customHeight="1">
      <c r="A404" s="71"/>
      <c r="B404" s="35"/>
      <c r="C404" s="35"/>
      <c r="D404" s="38"/>
      <c r="E404" s="38"/>
      <c r="F404" s="38"/>
      <c r="G404" s="38"/>
      <c r="H404" s="38"/>
      <c r="I404" s="38"/>
      <c r="J404" s="35"/>
      <c r="K404" s="35"/>
      <c r="L404" s="35"/>
      <c r="M404" s="35"/>
      <c r="N404" s="36"/>
      <c r="O404" s="39"/>
    </row>
    <row r="405" spans="1:15" ht="12.75" customHeight="1">
      <c r="A405" s="8"/>
      <c r="B405" s="8"/>
      <c r="E405" s="48" t="s">
        <v>5</v>
      </c>
      <c r="O405" s="39"/>
    </row>
    <row r="406" spans="1:15" ht="12.75" customHeight="1">
      <c r="A406" s="8"/>
      <c r="B406" s="8"/>
      <c r="F406" s="48" t="s">
        <v>6</v>
      </c>
      <c r="O406" s="39"/>
    </row>
    <row r="407" spans="5:15" ht="12.75" customHeight="1">
      <c r="E407" s="1"/>
      <c r="G407" s="48" t="s">
        <v>4</v>
      </c>
      <c r="O407" s="39"/>
    </row>
    <row r="408" spans="1:16" ht="12.75" customHeight="1">
      <c r="A408" s="39"/>
      <c r="G408" s="48" t="s">
        <v>40</v>
      </c>
      <c r="O408" s="39"/>
      <c r="P408" s="10"/>
    </row>
    <row r="409" spans="6:15" ht="12.75" customHeight="1">
      <c r="F409" s="48" t="s">
        <v>21</v>
      </c>
      <c r="J409" s="13">
        <v>10</v>
      </c>
      <c r="O409" s="39"/>
    </row>
    <row r="410" spans="4:15" ht="12.75" customHeight="1">
      <c r="D410" s="4"/>
      <c r="E410" s="4"/>
      <c r="F410" s="2"/>
      <c r="H410" s="10" t="s">
        <v>157</v>
      </c>
      <c r="O410" s="39"/>
    </row>
    <row r="411" spans="1:8" ht="12.75" customHeight="1">
      <c r="A411" s="92" t="s">
        <v>149</v>
      </c>
      <c r="B411" s="2" t="str">
        <f>+A422</f>
        <v>City of Truro F</v>
      </c>
      <c r="C411" s="11"/>
      <c r="D411" s="7"/>
      <c r="E411" s="7"/>
      <c r="F411" s="13">
        <f>+L428</f>
        <v>362</v>
      </c>
      <c r="H411" s="13">
        <v>3</v>
      </c>
    </row>
    <row r="412" spans="1:15" ht="12.75" customHeight="1">
      <c r="A412" s="2"/>
      <c r="B412" s="2" t="str">
        <f>+A416</f>
        <v>Launceston</v>
      </c>
      <c r="C412" s="9"/>
      <c r="D412" s="4"/>
      <c r="E412" s="4"/>
      <c r="F412" s="13">
        <f>+L421</f>
        <v>345</v>
      </c>
      <c r="H412" s="13">
        <v>2</v>
      </c>
      <c r="I412" s="2"/>
      <c r="J412" s="2"/>
      <c r="L412" s="2"/>
      <c r="M412" s="2"/>
      <c r="N412" s="2"/>
      <c r="O412" s="39"/>
    </row>
    <row r="413" spans="1:8" ht="12.75" customHeight="1">
      <c r="A413" s="6"/>
      <c r="B413" s="2" t="str">
        <f>+A437</f>
        <v>St. Austell C</v>
      </c>
      <c r="D413" s="2"/>
      <c r="E413" s="2"/>
      <c r="F413" s="13">
        <f>+L442</f>
        <v>345</v>
      </c>
      <c r="G413" s="5"/>
      <c r="H413" s="13">
        <v>2</v>
      </c>
    </row>
    <row r="414" spans="1:15" ht="12.75" customHeight="1">
      <c r="A414" s="6"/>
      <c r="B414" s="10" t="str">
        <f>+A429</f>
        <v>Helston C</v>
      </c>
      <c r="D414" s="5"/>
      <c r="E414" s="5"/>
      <c r="F414" s="13">
        <f>+L436</f>
        <v>274</v>
      </c>
      <c r="H414" s="13">
        <v>1</v>
      </c>
      <c r="I414" s="5"/>
      <c r="J414" s="5"/>
      <c r="K414" s="5"/>
      <c r="L414" s="5"/>
      <c r="M414" s="5"/>
      <c r="N414" s="5"/>
      <c r="O414" s="39"/>
    </row>
    <row r="415" spans="1:15" ht="12.75" customHeight="1">
      <c r="A415" s="6"/>
      <c r="B415" s="4" t="s">
        <v>1</v>
      </c>
      <c r="C415" s="10" t="s">
        <v>3</v>
      </c>
      <c r="D415" s="7"/>
      <c r="E415" s="7"/>
      <c r="F415" s="5"/>
      <c r="G415" s="5"/>
      <c r="H415" s="12"/>
      <c r="I415" s="5"/>
      <c r="J415" s="5"/>
      <c r="K415" s="5"/>
      <c r="L415" s="5"/>
      <c r="M415" s="5"/>
      <c r="N415" s="5"/>
      <c r="O415" s="39"/>
    </row>
    <row r="416" spans="1:15" ht="12.75" customHeight="1">
      <c r="A416" s="3" t="s">
        <v>17</v>
      </c>
      <c r="B416" s="4" t="s">
        <v>0</v>
      </c>
      <c r="C416" s="7">
        <v>1</v>
      </c>
      <c r="D416" s="7">
        <v>2</v>
      </c>
      <c r="E416" s="7">
        <v>3</v>
      </c>
      <c r="F416" s="7">
        <v>4</v>
      </c>
      <c r="G416" s="7">
        <v>5</v>
      </c>
      <c r="H416" s="7">
        <v>6</v>
      </c>
      <c r="I416" s="7">
        <v>7</v>
      </c>
      <c r="J416" s="7">
        <v>8</v>
      </c>
      <c r="K416" s="7">
        <v>9</v>
      </c>
      <c r="L416" s="7">
        <v>10</v>
      </c>
      <c r="M416" s="14" t="s">
        <v>2</v>
      </c>
      <c r="N416" s="14" t="s">
        <v>0</v>
      </c>
      <c r="O416" s="39"/>
    </row>
    <row r="417" spans="1:15" ht="12.75" customHeight="1">
      <c r="A417" s="16" t="s">
        <v>121</v>
      </c>
      <c r="B417" s="35">
        <v>94.2</v>
      </c>
      <c r="C417" s="17">
        <v>95</v>
      </c>
      <c r="D417" s="17">
        <v>97</v>
      </c>
      <c r="E417" s="17">
        <v>99</v>
      </c>
      <c r="F417" s="17">
        <v>98</v>
      </c>
      <c r="G417" s="17">
        <v>95</v>
      </c>
      <c r="H417" s="17">
        <v>98</v>
      </c>
      <c r="I417" s="17">
        <v>93</v>
      </c>
      <c r="J417" s="17">
        <v>95</v>
      </c>
      <c r="K417" s="17">
        <v>96</v>
      </c>
      <c r="L417" s="17">
        <v>92</v>
      </c>
      <c r="M417" s="17">
        <f>SUM(C417:L417)</f>
        <v>958</v>
      </c>
      <c r="N417" s="49">
        <f>IF(COUNT(C417:L417),AVERAGE(C417:L417)," ")</f>
        <v>95.8</v>
      </c>
      <c r="O417" s="39"/>
    </row>
    <row r="418" spans="1:15" ht="12.75" customHeight="1">
      <c r="A418" s="16" t="s">
        <v>122</v>
      </c>
      <c r="B418" s="18">
        <v>90.1</v>
      </c>
      <c r="C418" s="17">
        <v>84</v>
      </c>
      <c r="D418" s="17">
        <v>88</v>
      </c>
      <c r="E418" s="17">
        <v>85</v>
      </c>
      <c r="F418" s="17">
        <v>93</v>
      </c>
      <c r="G418" s="17">
        <v>89</v>
      </c>
      <c r="H418" s="17">
        <v>92</v>
      </c>
      <c r="I418" s="17">
        <v>87</v>
      </c>
      <c r="J418" s="17">
        <v>91</v>
      </c>
      <c r="K418" s="17">
        <v>91</v>
      </c>
      <c r="L418" s="17">
        <v>88</v>
      </c>
      <c r="M418" s="17">
        <f>SUM(C418:L418)</f>
        <v>888</v>
      </c>
      <c r="N418" s="49">
        <f>IF(COUNT(C418:L418),AVERAGE(C418:L418)," ")</f>
        <v>88.8</v>
      </c>
      <c r="O418" s="39"/>
    </row>
    <row r="419" spans="1:15" ht="12.75" customHeight="1">
      <c r="A419" s="16" t="s">
        <v>123</v>
      </c>
      <c r="B419" s="36">
        <v>89</v>
      </c>
      <c r="C419" s="17">
        <v>94</v>
      </c>
      <c r="D419" s="26">
        <v>88</v>
      </c>
      <c r="E419" s="91">
        <v>89</v>
      </c>
      <c r="F419" s="26">
        <v>93</v>
      </c>
      <c r="G419" s="26">
        <v>90</v>
      </c>
      <c r="H419" s="26">
        <v>89</v>
      </c>
      <c r="I419" s="26">
        <v>88</v>
      </c>
      <c r="J419" s="26">
        <v>89</v>
      </c>
      <c r="K419" s="26">
        <v>88</v>
      </c>
      <c r="L419" s="26">
        <v>85</v>
      </c>
      <c r="M419" s="17">
        <f>SUM(C419:L419)</f>
        <v>893</v>
      </c>
      <c r="N419" s="49">
        <f>IF(COUNT(C419:L419),AVERAGE(C419:L419)," ")</f>
        <v>89.3</v>
      </c>
      <c r="O419" s="39"/>
    </row>
    <row r="420" spans="1:15" ht="12.75" customHeight="1">
      <c r="A420" s="16" t="s">
        <v>124</v>
      </c>
      <c r="B420" s="31">
        <v>83.7</v>
      </c>
      <c r="C420" s="17">
        <v>90</v>
      </c>
      <c r="D420" s="26">
        <v>81</v>
      </c>
      <c r="E420" s="26">
        <v>80</v>
      </c>
      <c r="F420" s="26">
        <v>75</v>
      </c>
      <c r="G420" s="26">
        <v>76</v>
      </c>
      <c r="H420" s="26">
        <v>85</v>
      </c>
      <c r="I420" s="26">
        <v>82</v>
      </c>
      <c r="J420" s="26">
        <v>75</v>
      </c>
      <c r="K420" s="26">
        <v>83</v>
      </c>
      <c r="L420" s="26">
        <v>80</v>
      </c>
      <c r="M420" s="17">
        <f>SUM(C420:L420)</f>
        <v>807</v>
      </c>
      <c r="N420" s="49">
        <f>IF(COUNT(C420:L420),AVERAGE(C420:L420)," ")</f>
        <v>80.7</v>
      </c>
      <c r="O420" s="39"/>
    </row>
    <row r="421" spans="1:15" ht="12.75" customHeight="1">
      <c r="A421" s="16"/>
      <c r="B421" s="18">
        <f aca="true" t="shared" si="55" ref="B421:L421">SUM(B417:B420)</f>
        <v>357</v>
      </c>
      <c r="C421" s="17">
        <f t="shared" si="55"/>
        <v>363</v>
      </c>
      <c r="D421" s="17">
        <f t="shared" si="55"/>
        <v>354</v>
      </c>
      <c r="E421" s="17">
        <f t="shared" si="55"/>
        <v>353</v>
      </c>
      <c r="F421" s="17">
        <f t="shared" si="55"/>
        <v>359</v>
      </c>
      <c r="G421" s="17">
        <f t="shared" si="55"/>
        <v>350</v>
      </c>
      <c r="H421" s="17">
        <f t="shared" si="55"/>
        <v>364</v>
      </c>
      <c r="I421" s="17">
        <f t="shared" si="55"/>
        <v>350</v>
      </c>
      <c r="J421" s="17">
        <f t="shared" si="55"/>
        <v>350</v>
      </c>
      <c r="K421" s="17">
        <f t="shared" si="55"/>
        <v>358</v>
      </c>
      <c r="L421" s="17">
        <f t="shared" si="55"/>
        <v>345</v>
      </c>
      <c r="M421" s="26">
        <f>SUM(C421:L421)</f>
        <v>3546</v>
      </c>
      <c r="N421" s="49"/>
      <c r="O421" s="39"/>
    </row>
    <row r="422" spans="1:15" ht="12.75" customHeight="1">
      <c r="A422" s="29" t="s">
        <v>39</v>
      </c>
      <c r="B422" s="19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49" t="str">
        <f aca="true" t="shared" si="56" ref="N422:N427">IF(COUNT(C422:L422),AVERAGE(C422:L422)," ")</f>
        <v> </v>
      </c>
      <c r="O422" s="39"/>
    </row>
    <row r="423" spans="1:15" ht="12.75" customHeight="1">
      <c r="A423" s="16" t="s">
        <v>125</v>
      </c>
      <c r="B423" s="17">
        <v>90.5</v>
      </c>
      <c r="C423" s="17">
        <v>82</v>
      </c>
      <c r="D423" s="26">
        <v>93</v>
      </c>
      <c r="E423" s="26">
        <v>93</v>
      </c>
      <c r="F423" s="26">
        <v>96</v>
      </c>
      <c r="G423" s="26">
        <v>98</v>
      </c>
      <c r="H423" s="26">
        <v>94</v>
      </c>
      <c r="I423" s="26">
        <v>98</v>
      </c>
      <c r="J423" s="26">
        <v>96</v>
      </c>
      <c r="K423" s="26">
        <v>97</v>
      </c>
      <c r="L423" s="26">
        <v>96</v>
      </c>
      <c r="M423" s="17">
        <f aca="true" t="shared" si="57" ref="M423:M428">SUM(C423:L423)</f>
        <v>943</v>
      </c>
      <c r="N423" s="49">
        <f t="shared" si="56"/>
        <v>94.3</v>
      </c>
      <c r="O423" s="39"/>
    </row>
    <row r="424" spans="1:15" ht="12.75" customHeight="1">
      <c r="A424" s="16" t="s">
        <v>126</v>
      </c>
      <c r="B424" s="18">
        <v>88.5</v>
      </c>
      <c r="C424" s="17">
        <v>86</v>
      </c>
      <c r="D424" s="26">
        <v>94</v>
      </c>
      <c r="E424" s="26">
        <v>90</v>
      </c>
      <c r="F424" s="26">
        <v>92</v>
      </c>
      <c r="G424" s="26">
        <v>88</v>
      </c>
      <c r="H424" s="26">
        <v>87</v>
      </c>
      <c r="I424" s="26"/>
      <c r="J424" s="26">
        <v>94</v>
      </c>
      <c r="K424" s="26">
        <v>95</v>
      </c>
      <c r="L424" s="26">
        <v>93</v>
      </c>
      <c r="M424" s="17">
        <f t="shared" si="57"/>
        <v>819</v>
      </c>
      <c r="N424" s="49">
        <f t="shared" si="56"/>
        <v>91</v>
      </c>
      <c r="O424" s="39"/>
    </row>
    <row r="425" spans="1:15" ht="12.75" customHeight="1">
      <c r="A425" s="16" t="s">
        <v>127</v>
      </c>
      <c r="B425" s="17">
        <v>88.1</v>
      </c>
      <c r="C425" s="17">
        <v>88</v>
      </c>
      <c r="D425" s="26">
        <v>85</v>
      </c>
      <c r="E425" s="26">
        <v>93</v>
      </c>
      <c r="F425" s="26">
        <v>88</v>
      </c>
      <c r="G425" s="26">
        <v>88</v>
      </c>
      <c r="H425" s="26">
        <v>93</v>
      </c>
      <c r="I425" s="26">
        <v>84</v>
      </c>
      <c r="J425" s="26">
        <v>83</v>
      </c>
      <c r="K425" s="26">
        <v>84</v>
      </c>
      <c r="L425" s="26">
        <v>86</v>
      </c>
      <c r="M425" s="17">
        <f t="shared" si="57"/>
        <v>872</v>
      </c>
      <c r="N425" s="49">
        <f t="shared" si="56"/>
        <v>87.2</v>
      </c>
      <c r="O425" s="39"/>
    </row>
    <row r="426" spans="1:15" ht="12.75" customHeight="1">
      <c r="A426" s="16" t="s">
        <v>128</v>
      </c>
      <c r="B426" s="18">
        <v>87.3</v>
      </c>
      <c r="C426" s="17">
        <v>92</v>
      </c>
      <c r="D426" s="26">
        <v>91</v>
      </c>
      <c r="E426" s="26">
        <v>92</v>
      </c>
      <c r="F426" s="26">
        <v>97</v>
      </c>
      <c r="G426" s="26">
        <v>92</v>
      </c>
      <c r="H426" s="26">
        <v>92</v>
      </c>
      <c r="I426" s="26">
        <v>93</v>
      </c>
      <c r="J426" s="26">
        <v>96</v>
      </c>
      <c r="K426" s="26">
        <v>94</v>
      </c>
      <c r="L426" s="26">
        <v>87</v>
      </c>
      <c r="M426" s="17">
        <f t="shared" si="57"/>
        <v>926</v>
      </c>
      <c r="N426" s="49">
        <f t="shared" si="56"/>
        <v>92.6</v>
      </c>
      <c r="O426" s="39"/>
    </row>
    <row r="427" spans="1:15" ht="12.75" customHeight="1">
      <c r="A427" s="16" t="s">
        <v>152</v>
      </c>
      <c r="B427" s="18">
        <v>79.5</v>
      </c>
      <c r="C427" s="17"/>
      <c r="D427" s="26"/>
      <c r="E427" s="26"/>
      <c r="F427" s="26"/>
      <c r="G427" s="26"/>
      <c r="H427" s="26"/>
      <c r="I427" s="26">
        <v>93</v>
      </c>
      <c r="J427" s="26"/>
      <c r="K427" s="26"/>
      <c r="L427" s="26"/>
      <c r="M427" s="17">
        <f t="shared" si="57"/>
        <v>93</v>
      </c>
      <c r="N427" s="49">
        <f t="shared" si="56"/>
        <v>93</v>
      </c>
      <c r="O427" s="39"/>
    </row>
    <row r="428" spans="1:15" ht="12.75" customHeight="1">
      <c r="A428" s="23"/>
      <c r="B428" s="28">
        <f aca="true" t="shared" si="58" ref="B428:H428">SUM(B423:B426)</f>
        <v>354.40000000000003</v>
      </c>
      <c r="C428" s="17">
        <f t="shared" si="58"/>
        <v>348</v>
      </c>
      <c r="D428" s="17">
        <f t="shared" si="58"/>
        <v>363</v>
      </c>
      <c r="E428" s="17">
        <f t="shared" si="58"/>
        <v>368</v>
      </c>
      <c r="F428" s="17">
        <f t="shared" si="58"/>
        <v>373</v>
      </c>
      <c r="G428" s="17">
        <f t="shared" si="58"/>
        <v>366</v>
      </c>
      <c r="H428" s="17">
        <f t="shared" si="58"/>
        <v>366</v>
      </c>
      <c r="I428" s="26">
        <f>SUM(I423:I427)</f>
        <v>368</v>
      </c>
      <c r="J428" s="17">
        <f>SUM(J423:J426)</f>
        <v>369</v>
      </c>
      <c r="K428" s="17">
        <f>SUM(K423:K426)</f>
        <v>370</v>
      </c>
      <c r="L428" s="17">
        <f>SUM(L423:L426)</f>
        <v>362</v>
      </c>
      <c r="M428" s="17">
        <f t="shared" si="57"/>
        <v>3653</v>
      </c>
      <c r="N428" s="49"/>
      <c r="O428" s="39"/>
    </row>
    <row r="429" spans="1:15" ht="12.75" customHeight="1">
      <c r="A429" s="29" t="s">
        <v>18</v>
      </c>
      <c r="B429" s="19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49" t="str">
        <f aca="true" t="shared" si="59" ref="N429:N435">IF(COUNT(C429:L429),AVERAGE(C429:L429)," ")</f>
        <v> </v>
      </c>
      <c r="O429" s="39"/>
    </row>
    <row r="430" spans="1:15" ht="12.75" customHeight="1">
      <c r="A430" s="41" t="s">
        <v>130</v>
      </c>
      <c r="B430" s="36">
        <v>86.4</v>
      </c>
      <c r="C430" s="17">
        <v>89</v>
      </c>
      <c r="D430" s="17">
        <v>90</v>
      </c>
      <c r="E430" s="17">
        <v>94</v>
      </c>
      <c r="F430" s="17">
        <v>92</v>
      </c>
      <c r="G430" s="17">
        <v>93</v>
      </c>
      <c r="H430" s="17">
        <v>96</v>
      </c>
      <c r="I430" s="17">
        <v>93</v>
      </c>
      <c r="J430" s="17">
        <v>90</v>
      </c>
      <c r="K430" s="17">
        <v>86</v>
      </c>
      <c r="L430" s="17">
        <v>95</v>
      </c>
      <c r="M430" s="17">
        <f aca="true" t="shared" si="60" ref="M430:M436">SUM(C430:L430)</f>
        <v>918</v>
      </c>
      <c r="N430" s="49">
        <f t="shared" si="59"/>
        <v>91.8</v>
      </c>
      <c r="O430" s="39"/>
    </row>
    <row r="431" spans="1:15" ht="12.75" customHeight="1">
      <c r="A431" s="41" t="s">
        <v>138</v>
      </c>
      <c r="B431" s="36">
        <v>85.2</v>
      </c>
      <c r="C431" s="35">
        <v>94</v>
      </c>
      <c r="D431" s="35">
        <v>86</v>
      </c>
      <c r="E431" s="93">
        <v>71</v>
      </c>
      <c r="F431" s="58">
        <v>86</v>
      </c>
      <c r="G431" s="35"/>
      <c r="H431" s="35"/>
      <c r="I431" s="35"/>
      <c r="J431" s="35"/>
      <c r="K431" s="35"/>
      <c r="L431" s="35"/>
      <c r="M431" s="17">
        <f t="shared" si="60"/>
        <v>337</v>
      </c>
      <c r="N431" s="49">
        <f t="shared" si="59"/>
        <v>84.25</v>
      </c>
      <c r="O431" s="39"/>
    </row>
    <row r="432" spans="1:15" ht="12.75" customHeight="1">
      <c r="A432" s="41" t="s">
        <v>139</v>
      </c>
      <c r="B432" s="36">
        <v>85</v>
      </c>
      <c r="C432" s="35">
        <v>94</v>
      </c>
      <c r="D432" s="38">
        <v>95</v>
      </c>
      <c r="E432" s="38">
        <v>92</v>
      </c>
      <c r="F432" s="38">
        <v>90</v>
      </c>
      <c r="G432" s="38">
        <v>93</v>
      </c>
      <c r="H432" s="38">
        <v>92</v>
      </c>
      <c r="I432" s="38">
        <v>90</v>
      </c>
      <c r="J432" s="38">
        <v>96</v>
      </c>
      <c r="K432" s="38">
        <v>87</v>
      </c>
      <c r="L432" s="38">
        <v>90</v>
      </c>
      <c r="M432" s="17">
        <f t="shared" si="60"/>
        <v>919</v>
      </c>
      <c r="N432" s="49">
        <f t="shared" si="59"/>
        <v>91.9</v>
      </c>
      <c r="O432" s="39"/>
    </row>
    <row r="433" spans="1:15" ht="12.75" customHeight="1">
      <c r="A433" s="41" t="s">
        <v>131</v>
      </c>
      <c r="B433" s="65">
        <v>81.6</v>
      </c>
      <c r="C433" s="35">
        <v>73</v>
      </c>
      <c r="D433" s="38">
        <v>78</v>
      </c>
      <c r="E433" s="38"/>
      <c r="F433" s="38"/>
      <c r="G433" s="38"/>
      <c r="H433" s="38"/>
      <c r="I433" s="38"/>
      <c r="J433" s="38"/>
      <c r="K433" s="38"/>
      <c r="L433" s="38"/>
      <c r="M433" s="17">
        <f t="shared" si="60"/>
        <v>151</v>
      </c>
      <c r="N433" s="49">
        <f t="shared" si="59"/>
        <v>75.5</v>
      </c>
      <c r="O433" s="39"/>
    </row>
    <row r="434" spans="1:15" ht="12.75" customHeight="1">
      <c r="A434" s="41" t="s">
        <v>153</v>
      </c>
      <c r="B434" s="65">
        <v>79</v>
      </c>
      <c r="C434" s="35"/>
      <c r="D434" s="38"/>
      <c r="E434" s="38">
        <v>84</v>
      </c>
      <c r="F434" s="38">
        <v>81</v>
      </c>
      <c r="G434" s="38">
        <v>82</v>
      </c>
      <c r="H434" s="38"/>
      <c r="I434" s="38"/>
      <c r="J434" s="38"/>
      <c r="K434" s="38"/>
      <c r="L434" s="38"/>
      <c r="M434" s="17">
        <f t="shared" si="60"/>
        <v>247</v>
      </c>
      <c r="N434" s="49">
        <f t="shared" si="59"/>
        <v>82.33333333333333</v>
      </c>
      <c r="O434" s="39"/>
    </row>
    <row r="435" spans="1:15" ht="12.75" customHeight="1">
      <c r="A435" s="41" t="s">
        <v>154</v>
      </c>
      <c r="B435" s="65">
        <v>85</v>
      </c>
      <c r="C435" s="35"/>
      <c r="D435" s="38"/>
      <c r="E435" s="38"/>
      <c r="F435" s="38"/>
      <c r="G435" s="38">
        <v>83</v>
      </c>
      <c r="H435" s="38">
        <v>87</v>
      </c>
      <c r="I435" s="38">
        <v>96</v>
      </c>
      <c r="J435" s="38">
        <v>90</v>
      </c>
      <c r="K435" s="38">
        <v>83</v>
      </c>
      <c r="L435" s="38">
        <v>89</v>
      </c>
      <c r="M435" s="17">
        <f t="shared" si="60"/>
        <v>528</v>
      </c>
      <c r="N435" s="49">
        <f t="shared" si="59"/>
        <v>88</v>
      </c>
      <c r="O435" s="39"/>
    </row>
    <row r="436" spans="1:15" ht="12.75" customHeight="1">
      <c r="A436" s="41"/>
      <c r="B436" s="36">
        <f>SUM(B430:B435)</f>
        <v>502.20000000000005</v>
      </c>
      <c r="C436" s="35">
        <f>SUM(C430:C433)</f>
        <v>350</v>
      </c>
      <c r="D436" s="35">
        <f>SUM(D430:D433)</f>
        <v>349</v>
      </c>
      <c r="E436" s="35">
        <f>SUM(E430:E434)</f>
        <v>341</v>
      </c>
      <c r="F436" s="35">
        <f>SUM(F430:F434)</f>
        <v>349</v>
      </c>
      <c r="G436" s="35">
        <f aca="true" t="shared" si="61" ref="G436:L436">SUM(G430:G435)</f>
        <v>351</v>
      </c>
      <c r="H436" s="35">
        <f t="shared" si="61"/>
        <v>275</v>
      </c>
      <c r="I436" s="35">
        <f t="shared" si="61"/>
        <v>279</v>
      </c>
      <c r="J436" s="35">
        <f t="shared" si="61"/>
        <v>276</v>
      </c>
      <c r="K436" s="35">
        <f t="shared" si="61"/>
        <v>256</v>
      </c>
      <c r="L436" s="35">
        <f t="shared" si="61"/>
        <v>274</v>
      </c>
      <c r="M436" s="17">
        <f t="shared" si="60"/>
        <v>3100</v>
      </c>
      <c r="N436" s="49"/>
      <c r="O436" s="39"/>
    </row>
    <row r="437" spans="1:15" ht="12.75" customHeight="1">
      <c r="A437" s="69" t="s">
        <v>132</v>
      </c>
      <c r="B437" s="44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17"/>
      <c r="N437" s="49" t="str">
        <f>IF(COUNT(C437:L437),AVERAGE(C437:L437)," ")</f>
        <v> </v>
      </c>
      <c r="O437" s="39"/>
    </row>
    <row r="438" spans="1:15" ht="12.75" customHeight="1">
      <c r="A438" s="41" t="s">
        <v>133</v>
      </c>
      <c r="B438" s="36">
        <v>87.3</v>
      </c>
      <c r="C438" s="35">
        <v>91</v>
      </c>
      <c r="D438" s="35">
        <v>91</v>
      </c>
      <c r="E438" s="35">
        <v>84</v>
      </c>
      <c r="F438" s="35">
        <v>87</v>
      </c>
      <c r="G438" s="35">
        <v>82</v>
      </c>
      <c r="H438" s="35">
        <v>86</v>
      </c>
      <c r="I438" s="35">
        <v>90</v>
      </c>
      <c r="J438" s="35"/>
      <c r="K438" s="35">
        <v>90</v>
      </c>
      <c r="L438" s="35">
        <v>83</v>
      </c>
      <c r="M438" s="17">
        <f>SUM(C438:L438)</f>
        <v>784</v>
      </c>
      <c r="N438" s="49">
        <f>IF(COUNT(C438:L438),AVERAGE(C438:L438)," ")</f>
        <v>87.11111111111111</v>
      </c>
      <c r="O438" s="39"/>
    </row>
    <row r="439" spans="1:15" ht="12.75" customHeight="1">
      <c r="A439" s="41" t="s">
        <v>134</v>
      </c>
      <c r="B439" s="36">
        <v>85.3</v>
      </c>
      <c r="C439" s="35">
        <v>86</v>
      </c>
      <c r="D439" s="35">
        <v>80</v>
      </c>
      <c r="E439" s="35">
        <v>89</v>
      </c>
      <c r="F439" s="35">
        <v>90</v>
      </c>
      <c r="G439" s="35">
        <v>83</v>
      </c>
      <c r="H439" s="35">
        <v>90</v>
      </c>
      <c r="I439" s="35">
        <v>82</v>
      </c>
      <c r="J439" s="35">
        <v>90</v>
      </c>
      <c r="K439" s="35">
        <v>88</v>
      </c>
      <c r="L439" s="35">
        <v>92</v>
      </c>
      <c r="M439" s="17">
        <f>SUM(C439:L439)</f>
        <v>870</v>
      </c>
      <c r="N439" s="49">
        <f>IF(COUNT(C439:L439),AVERAGE(C439:L439)," ")</f>
        <v>87</v>
      </c>
      <c r="O439" s="39"/>
    </row>
    <row r="440" spans="1:15" ht="12.75" customHeight="1">
      <c r="A440" s="41" t="s">
        <v>135</v>
      </c>
      <c r="B440" s="36">
        <v>83.8</v>
      </c>
      <c r="C440" s="35">
        <v>85</v>
      </c>
      <c r="D440" s="38">
        <v>88</v>
      </c>
      <c r="E440" s="35">
        <v>84</v>
      </c>
      <c r="F440" s="35">
        <v>78</v>
      </c>
      <c r="G440" s="35">
        <v>84</v>
      </c>
      <c r="H440" s="35">
        <v>75</v>
      </c>
      <c r="I440" s="35">
        <v>87</v>
      </c>
      <c r="J440" s="35">
        <v>82</v>
      </c>
      <c r="K440" s="35">
        <v>89</v>
      </c>
      <c r="L440" s="35">
        <v>85</v>
      </c>
      <c r="M440" s="17">
        <f>SUM(C440:L440)</f>
        <v>837</v>
      </c>
      <c r="N440" s="49">
        <f>IF(COUNT(C440:L440),AVERAGE(C440:L440)," ")</f>
        <v>83.7</v>
      </c>
      <c r="O440" s="39"/>
    </row>
    <row r="441" spans="1:15" ht="12.75" customHeight="1">
      <c r="A441" s="41" t="s">
        <v>136</v>
      </c>
      <c r="B441" s="36">
        <v>77.3</v>
      </c>
      <c r="C441" s="35">
        <v>91</v>
      </c>
      <c r="D441" s="38">
        <v>84</v>
      </c>
      <c r="E441" s="38">
        <v>83</v>
      </c>
      <c r="F441" s="38">
        <v>77</v>
      </c>
      <c r="G441" s="38">
        <v>91</v>
      </c>
      <c r="H441" s="38">
        <v>90</v>
      </c>
      <c r="I441" s="38">
        <v>79</v>
      </c>
      <c r="J441" s="38">
        <v>85</v>
      </c>
      <c r="K441" s="38">
        <v>81</v>
      </c>
      <c r="L441" s="38">
        <v>85</v>
      </c>
      <c r="M441" s="17">
        <f>SUM(C441:L441)</f>
        <v>846</v>
      </c>
      <c r="N441" s="49">
        <f>IF(COUNT(C441:L441),AVERAGE(C441:L441)," ")</f>
        <v>84.6</v>
      </c>
      <c r="O441" s="39"/>
    </row>
    <row r="442" spans="1:15" ht="12.75" customHeight="1">
      <c r="A442" s="59"/>
      <c r="B442" s="36">
        <f aca="true" t="shared" si="62" ref="B442:L442">SUM(B438:B441)</f>
        <v>333.7</v>
      </c>
      <c r="C442" s="35">
        <f t="shared" si="62"/>
        <v>353</v>
      </c>
      <c r="D442" s="35">
        <f t="shared" si="62"/>
        <v>343</v>
      </c>
      <c r="E442" s="35">
        <f t="shared" si="62"/>
        <v>340</v>
      </c>
      <c r="F442" s="35">
        <f t="shared" si="62"/>
        <v>332</v>
      </c>
      <c r="G442" s="35">
        <f t="shared" si="62"/>
        <v>340</v>
      </c>
      <c r="H442" s="35">
        <f t="shared" si="62"/>
        <v>341</v>
      </c>
      <c r="I442" s="35">
        <f t="shared" si="62"/>
        <v>338</v>
      </c>
      <c r="J442" s="35">
        <f t="shared" si="62"/>
        <v>257</v>
      </c>
      <c r="K442" s="35">
        <f t="shared" si="62"/>
        <v>348</v>
      </c>
      <c r="L442" s="35">
        <f t="shared" si="62"/>
        <v>345</v>
      </c>
      <c r="M442" s="17">
        <f>SUM(C442:L442)</f>
        <v>3337</v>
      </c>
      <c r="N442" s="49"/>
      <c r="O442" s="39"/>
    </row>
    <row r="443" spans="1:15" ht="12.75" customHeight="1">
      <c r="A443" s="59"/>
      <c r="B443" s="40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17"/>
      <c r="N443" s="18"/>
      <c r="O443" s="39"/>
    </row>
    <row r="444" spans="1:15" ht="12.75" customHeight="1">
      <c r="A444" s="6"/>
      <c r="B444" s="17"/>
      <c r="C444" s="17"/>
      <c r="D444" s="22" t="s">
        <v>7</v>
      </c>
      <c r="E444" s="19" t="s">
        <v>8</v>
      </c>
      <c r="F444" s="19" t="s">
        <v>9</v>
      </c>
      <c r="G444" s="19" t="s">
        <v>10</v>
      </c>
      <c r="H444" s="19" t="s">
        <v>11</v>
      </c>
      <c r="I444" s="19" t="s">
        <v>12</v>
      </c>
      <c r="J444" s="17"/>
      <c r="K444" s="17"/>
      <c r="L444" s="17"/>
      <c r="M444" s="17"/>
      <c r="N444" s="18" t="str">
        <f>IF(COUNT(C444:L444),AVERAGE(C444:L444)," ")</f>
        <v> </v>
      </c>
      <c r="O444" s="39"/>
    </row>
    <row r="445" spans="1:15" ht="12.75" customHeight="1">
      <c r="A445" s="15" t="str">
        <f>+A422</f>
        <v>City of Truro F</v>
      </c>
      <c r="B445" s="17"/>
      <c r="C445" s="17"/>
      <c r="D445" s="26">
        <f>+J409</f>
        <v>10</v>
      </c>
      <c r="E445" s="26">
        <v>8</v>
      </c>
      <c r="F445" s="26">
        <v>0</v>
      </c>
      <c r="G445" s="26">
        <v>1</v>
      </c>
      <c r="H445" s="26">
        <v>19</v>
      </c>
      <c r="I445" s="26">
        <f>+M428</f>
        <v>3653</v>
      </c>
      <c r="J445" s="17"/>
      <c r="K445" s="17"/>
      <c r="L445" s="17"/>
      <c r="M445" s="17"/>
      <c r="N445" s="18"/>
      <c r="O445" s="39"/>
    </row>
    <row r="446" spans="1:15" ht="12.75" customHeight="1">
      <c r="A446" s="15" t="str">
        <f>+A416</f>
        <v>Launceston</v>
      </c>
      <c r="B446" s="17"/>
      <c r="C446" s="17"/>
      <c r="D446" s="26">
        <f>+J409</f>
        <v>10</v>
      </c>
      <c r="E446" s="26">
        <v>5</v>
      </c>
      <c r="F446" s="26">
        <v>0</v>
      </c>
      <c r="G446" s="26">
        <v>4</v>
      </c>
      <c r="H446" s="26">
        <v>12</v>
      </c>
      <c r="I446" s="26">
        <f>+M421</f>
        <v>3546</v>
      </c>
      <c r="J446" s="17"/>
      <c r="K446" s="17"/>
      <c r="L446" s="17"/>
      <c r="M446" s="17"/>
      <c r="N446" s="18"/>
      <c r="O446" s="39"/>
    </row>
    <row r="447" spans="1:15" ht="12.75" customHeight="1">
      <c r="A447" s="15" t="str">
        <f>+A429</f>
        <v>Helston C</v>
      </c>
      <c r="B447" s="17"/>
      <c r="C447" s="17"/>
      <c r="D447" s="26">
        <f>+J409</f>
        <v>10</v>
      </c>
      <c r="E447" s="26">
        <v>3</v>
      </c>
      <c r="F447" s="26">
        <v>0</v>
      </c>
      <c r="G447" s="26">
        <v>6</v>
      </c>
      <c r="H447" s="26">
        <v>7</v>
      </c>
      <c r="I447" s="26">
        <f>+M436</f>
        <v>3100</v>
      </c>
      <c r="J447" s="17"/>
      <c r="K447" s="17"/>
      <c r="L447" s="17"/>
      <c r="M447" s="17"/>
      <c r="N447" s="18"/>
      <c r="O447" s="39"/>
    </row>
    <row r="448" spans="1:15" ht="12.75" customHeight="1">
      <c r="A448" s="15" t="str">
        <f>+A437</f>
        <v>St. Austell C</v>
      </c>
      <c r="B448" s="17"/>
      <c r="C448" s="17"/>
      <c r="D448" s="26">
        <f>+J409</f>
        <v>10</v>
      </c>
      <c r="E448" s="26">
        <v>2</v>
      </c>
      <c r="F448" s="26">
        <v>0</v>
      </c>
      <c r="G448" s="26">
        <v>7</v>
      </c>
      <c r="H448" s="26">
        <v>6</v>
      </c>
      <c r="I448" s="26">
        <f>+M442</f>
        <v>3337</v>
      </c>
      <c r="J448" s="17"/>
      <c r="K448" s="17"/>
      <c r="L448" s="17"/>
      <c r="M448" s="17"/>
      <c r="N448" s="18"/>
      <c r="O448" s="39"/>
    </row>
    <row r="449" spans="1:15" ht="12.75" customHeight="1">
      <c r="A449" s="59"/>
      <c r="B449" s="36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6"/>
      <c r="O449" s="39"/>
    </row>
    <row r="450" spans="1:15" ht="12.75" customHeight="1">
      <c r="A450" s="59"/>
      <c r="B450" s="40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6"/>
      <c r="O450" s="39"/>
    </row>
    <row r="451" spans="1:15" ht="12.75" customHeight="1">
      <c r="A451" s="59"/>
      <c r="B451" s="40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6"/>
      <c r="O451" s="39"/>
    </row>
    <row r="452" spans="1:15" ht="12.75" customHeight="1">
      <c r="A452" s="59"/>
      <c r="B452" s="40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6"/>
      <c r="O452" s="39"/>
    </row>
    <row r="453" spans="1:15" ht="12.75" customHeight="1">
      <c r="A453" s="59"/>
      <c r="B453" s="35"/>
      <c r="C453" s="35"/>
      <c r="D453" s="70"/>
      <c r="E453" s="44"/>
      <c r="F453" s="44"/>
      <c r="G453" s="44"/>
      <c r="H453" s="44"/>
      <c r="I453" s="44"/>
      <c r="J453" s="35"/>
      <c r="K453" s="35"/>
      <c r="L453" s="35"/>
      <c r="M453" s="35"/>
      <c r="N453" s="36"/>
      <c r="O453" s="39"/>
    </row>
    <row r="454" spans="1:15" ht="12.75" customHeight="1">
      <c r="A454" s="71"/>
      <c r="B454" s="35"/>
      <c r="C454" s="35"/>
      <c r="D454" s="38"/>
      <c r="E454" s="38"/>
      <c r="F454" s="38"/>
      <c r="G454" s="38"/>
      <c r="H454" s="38"/>
      <c r="I454" s="38"/>
      <c r="J454" s="35"/>
      <c r="K454" s="35"/>
      <c r="L454" s="35"/>
      <c r="M454" s="35"/>
      <c r="N454" s="36"/>
      <c r="O454" s="39"/>
    </row>
    <row r="455" spans="1:15" ht="12.75" customHeight="1">
      <c r="A455" s="71"/>
      <c r="B455" s="35"/>
      <c r="C455" s="35"/>
      <c r="D455" s="38"/>
      <c r="E455" s="38"/>
      <c r="F455" s="38"/>
      <c r="G455" s="38"/>
      <c r="H455" s="38"/>
      <c r="I455" s="38"/>
      <c r="J455" s="35"/>
      <c r="K455" s="35"/>
      <c r="L455" s="35"/>
      <c r="M455" s="35"/>
      <c r="N455" s="36"/>
      <c r="O455" s="39"/>
    </row>
    <row r="456" spans="1:15" ht="12.75" customHeight="1">
      <c r="A456" s="71"/>
      <c r="B456" s="35"/>
      <c r="C456" s="35"/>
      <c r="D456" s="38"/>
      <c r="E456" s="38"/>
      <c r="F456" s="38"/>
      <c r="G456" s="38"/>
      <c r="H456" s="38"/>
      <c r="I456" s="38"/>
      <c r="J456" s="39"/>
      <c r="K456" s="35"/>
      <c r="L456" s="35"/>
      <c r="M456" s="35"/>
      <c r="N456" s="36"/>
      <c r="O456" s="39"/>
    </row>
    <row r="457" spans="1:15" ht="12.75" customHeight="1">
      <c r="A457" s="71"/>
      <c r="B457" s="35"/>
      <c r="C457" s="35"/>
      <c r="D457" s="38"/>
      <c r="E457" s="38"/>
      <c r="F457" s="38"/>
      <c r="G457" s="38"/>
      <c r="H457" s="38"/>
      <c r="I457" s="38"/>
      <c r="J457" s="35"/>
      <c r="K457" s="35"/>
      <c r="L457" s="35"/>
      <c r="M457" s="35"/>
      <c r="N457" s="36"/>
      <c r="O457" s="39"/>
    </row>
    <row r="458" spans="1:15" ht="12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5"/>
      <c r="K458" s="35"/>
      <c r="L458" s="35"/>
      <c r="M458" s="35"/>
      <c r="N458" s="36"/>
      <c r="O458" s="39"/>
    </row>
    <row r="459" spans="1:15" ht="12.75" customHeight="1">
      <c r="A459" s="41"/>
      <c r="B459" s="35"/>
      <c r="C459" s="35"/>
      <c r="D459" s="38"/>
      <c r="E459" s="38"/>
      <c r="F459" s="38"/>
      <c r="G459" s="38"/>
      <c r="H459" s="38"/>
      <c r="I459" s="38"/>
      <c r="J459" s="38"/>
      <c r="K459" s="38"/>
      <c r="L459" s="38"/>
      <c r="M459" s="35"/>
      <c r="N459" s="36"/>
      <c r="O459" s="39"/>
    </row>
    <row r="460" spans="1:15" ht="12.75" customHeight="1">
      <c r="A460" s="51"/>
      <c r="B460" s="51"/>
      <c r="C460" s="39"/>
      <c r="D460" s="39"/>
      <c r="E460" s="52"/>
      <c r="F460" s="39"/>
      <c r="G460" s="39"/>
      <c r="H460" s="39"/>
      <c r="I460" s="39"/>
      <c r="J460" s="39"/>
      <c r="K460" s="39"/>
      <c r="L460" s="39"/>
      <c r="M460" s="39"/>
      <c r="N460" s="39"/>
      <c r="O460" s="39"/>
    </row>
    <row r="461" spans="1:15" ht="12.75" customHeight="1">
      <c r="A461" s="51"/>
      <c r="B461" s="51"/>
      <c r="C461" s="39"/>
      <c r="D461" s="39"/>
      <c r="E461" s="39"/>
      <c r="F461" s="52"/>
      <c r="G461" s="39"/>
      <c r="H461" s="39"/>
      <c r="I461" s="39"/>
      <c r="J461" s="39"/>
      <c r="K461" s="39"/>
      <c r="L461" s="39"/>
      <c r="M461" s="39"/>
      <c r="N461" s="39"/>
      <c r="O461" s="39"/>
    </row>
    <row r="462" spans="1:15" ht="12.75" customHeight="1">
      <c r="A462" s="39"/>
      <c r="B462" s="39"/>
      <c r="C462" s="39"/>
      <c r="D462" s="39"/>
      <c r="E462" s="53"/>
      <c r="F462" s="39"/>
      <c r="G462" s="52"/>
      <c r="H462" s="39"/>
      <c r="I462" s="39"/>
      <c r="J462" s="39"/>
      <c r="K462" s="39"/>
      <c r="L462" s="39"/>
      <c r="M462" s="39"/>
      <c r="N462" s="39"/>
      <c r="O462" s="39"/>
    </row>
    <row r="463" spans="1:15" ht="12.75" customHeight="1">
      <c r="A463" s="39"/>
      <c r="B463" s="39"/>
      <c r="C463" s="39"/>
      <c r="D463" s="39"/>
      <c r="E463" s="39"/>
      <c r="F463" s="39"/>
      <c r="G463" s="52"/>
      <c r="H463" s="39"/>
      <c r="I463" s="39"/>
      <c r="J463" s="39"/>
      <c r="K463" s="39"/>
      <c r="L463" s="39"/>
      <c r="M463" s="39"/>
      <c r="N463" s="39"/>
      <c r="O463" s="39"/>
    </row>
    <row r="464" spans="1:15" ht="12.75" customHeight="1">
      <c r="A464" s="39"/>
      <c r="B464" s="39"/>
      <c r="C464" s="39"/>
      <c r="D464" s="39"/>
      <c r="E464" s="39"/>
      <c r="F464" s="52"/>
      <c r="G464" s="39"/>
      <c r="H464" s="39"/>
      <c r="I464" s="39"/>
      <c r="J464" s="54"/>
      <c r="K464" s="39"/>
      <c r="L464" s="39"/>
      <c r="M464" s="39"/>
      <c r="N464" s="39"/>
      <c r="O464" s="39"/>
    </row>
    <row r="465" spans="1:15" ht="12.75" customHeight="1">
      <c r="A465" s="39"/>
      <c r="B465" s="39"/>
      <c r="C465" s="39"/>
      <c r="D465" s="55"/>
      <c r="E465" s="55"/>
      <c r="F465" s="50"/>
      <c r="G465" s="39"/>
      <c r="H465" s="57"/>
      <c r="I465" s="39"/>
      <c r="J465" s="39"/>
      <c r="K465" s="39"/>
      <c r="L465" s="39"/>
      <c r="M465" s="39"/>
      <c r="N465" s="39"/>
      <c r="O465" s="39"/>
    </row>
    <row r="466" spans="1:15" ht="12.75" customHeight="1">
      <c r="A466" s="50"/>
      <c r="B466" s="50"/>
      <c r="C466" s="56"/>
      <c r="D466" s="55"/>
      <c r="E466" s="55"/>
      <c r="F466" s="54"/>
      <c r="G466" s="39"/>
      <c r="H466" s="54"/>
      <c r="I466" s="39"/>
      <c r="J466" s="39"/>
      <c r="K466" s="39"/>
      <c r="L466" s="39"/>
      <c r="M466" s="39"/>
      <c r="N466" s="39"/>
      <c r="O466" s="39"/>
    </row>
    <row r="467" spans="1:15" ht="12.75" customHeight="1">
      <c r="A467" s="50"/>
      <c r="B467" s="50"/>
      <c r="C467" s="60"/>
      <c r="D467" s="61"/>
      <c r="E467" s="61"/>
      <c r="F467" s="54"/>
      <c r="G467" s="39"/>
      <c r="H467" s="54"/>
      <c r="I467" s="50"/>
      <c r="J467" s="50"/>
      <c r="K467" s="39"/>
      <c r="L467" s="50"/>
      <c r="M467" s="50"/>
      <c r="N467" s="50"/>
      <c r="O467" s="39"/>
    </row>
    <row r="468" spans="1:15" ht="12.75" customHeight="1">
      <c r="A468" s="59"/>
      <c r="B468" s="50"/>
      <c r="C468" s="39"/>
      <c r="D468" s="50"/>
      <c r="E468" s="50"/>
      <c r="F468" s="54"/>
      <c r="G468" s="58"/>
      <c r="H468" s="54"/>
      <c r="I468" s="39"/>
      <c r="J468" s="39"/>
      <c r="K468" s="39"/>
      <c r="L468" s="39"/>
      <c r="M468" s="39"/>
      <c r="N468" s="39"/>
      <c r="O468" s="39"/>
    </row>
    <row r="469" spans="1:15" ht="12.75" customHeight="1">
      <c r="A469" s="59"/>
      <c r="B469" s="57"/>
      <c r="C469" s="39"/>
      <c r="D469" s="58"/>
      <c r="E469" s="58"/>
      <c r="F469" s="54"/>
      <c r="G469" s="39"/>
      <c r="H469" s="54"/>
      <c r="I469" s="58"/>
      <c r="J469" s="58"/>
      <c r="K469" s="58"/>
      <c r="L469" s="58"/>
      <c r="M469" s="58"/>
      <c r="N469" s="58"/>
      <c r="O469" s="39"/>
    </row>
    <row r="470" spans="1:15" ht="12.75" customHeight="1">
      <c r="A470" s="59"/>
      <c r="B470" s="50"/>
      <c r="C470" s="39"/>
      <c r="D470" s="50"/>
      <c r="E470" s="50"/>
      <c r="F470" s="54"/>
      <c r="G470" s="58"/>
      <c r="H470" s="62"/>
      <c r="I470" s="58"/>
      <c r="J470" s="58"/>
      <c r="K470" s="58"/>
      <c r="L470" s="58"/>
      <c r="M470" s="58"/>
      <c r="N470" s="58"/>
      <c r="O470" s="39"/>
    </row>
    <row r="471" spans="1:15" ht="12.75" customHeight="1">
      <c r="A471" s="59"/>
      <c r="B471" s="55"/>
      <c r="C471" s="57"/>
      <c r="D471" s="61"/>
      <c r="E471" s="61"/>
      <c r="F471" s="58"/>
      <c r="G471" s="58"/>
      <c r="H471" s="62"/>
      <c r="I471" s="58"/>
      <c r="J471" s="58"/>
      <c r="K471" s="58"/>
      <c r="L471" s="58"/>
      <c r="M471" s="58"/>
      <c r="N471" s="58"/>
      <c r="O471" s="39"/>
    </row>
    <row r="472" spans="1:15" ht="12.75" customHeight="1">
      <c r="A472" s="63"/>
      <c r="B472" s="55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4"/>
      <c r="N472" s="64"/>
      <c r="O472" s="39"/>
    </row>
    <row r="473" spans="1:15" ht="12.75" customHeight="1">
      <c r="A473" s="41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6"/>
      <c r="O473" s="39"/>
    </row>
    <row r="474" spans="1:15" ht="12.75" customHeight="1">
      <c r="A474" s="41"/>
      <c r="B474" s="36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6"/>
      <c r="O474" s="39"/>
    </row>
    <row r="475" spans="1:15" ht="12.75" customHeight="1">
      <c r="A475" s="41"/>
      <c r="B475" s="36"/>
      <c r="C475" s="35"/>
      <c r="D475" s="38"/>
      <c r="E475" s="38"/>
      <c r="F475" s="38"/>
      <c r="G475" s="38"/>
      <c r="H475" s="38"/>
      <c r="I475" s="38"/>
      <c r="J475" s="38"/>
      <c r="K475" s="38"/>
      <c r="L475" s="38"/>
      <c r="M475" s="35"/>
      <c r="N475" s="36"/>
      <c r="O475" s="39"/>
    </row>
    <row r="476" spans="1:15" ht="12.75" customHeight="1">
      <c r="A476" s="41"/>
      <c r="B476" s="37"/>
      <c r="C476" s="35"/>
      <c r="D476" s="38"/>
      <c r="E476" s="38"/>
      <c r="F476" s="38"/>
      <c r="G476" s="38"/>
      <c r="H476" s="38"/>
      <c r="I476" s="38"/>
      <c r="J476" s="38"/>
      <c r="K476" s="38"/>
      <c r="L476" s="38"/>
      <c r="M476" s="35"/>
      <c r="N476" s="36"/>
      <c r="O476" s="39"/>
    </row>
    <row r="477" spans="1:15" ht="12.75" customHeight="1">
      <c r="A477" s="41"/>
      <c r="B477" s="37"/>
      <c r="C477" s="35"/>
      <c r="D477" s="38"/>
      <c r="E477" s="38"/>
      <c r="F477" s="38"/>
      <c r="G477" s="38"/>
      <c r="H477" s="38"/>
      <c r="I477" s="38"/>
      <c r="J477" s="38"/>
      <c r="K477" s="38"/>
      <c r="L477" s="38"/>
      <c r="M477" s="35"/>
      <c r="N477" s="36"/>
      <c r="O477" s="39"/>
    </row>
    <row r="478" spans="1:15" ht="12.75" customHeight="1">
      <c r="A478" s="41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8"/>
      <c r="N478" s="36"/>
      <c r="O478" s="39"/>
    </row>
    <row r="479" spans="1:15" ht="12.75" customHeight="1">
      <c r="A479" s="69"/>
      <c r="B479" s="44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6"/>
      <c r="O479" s="39"/>
    </row>
    <row r="480" spans="1:15" ht="12.75" customHeight="1">
      <c r="A480" s="41"/>
      <c r="B480" s="35"/>
      <c r="C480" s="35"/>
      <c r="D480" s="38"/>
      <c r="E480" s="38"/>
      <c r="F480" s="38"/>
      <c r="G480" s="38"/>
      <c r="H480" s="38"/>
      <c r="I480" s="38"/>
      <c r="J480" s="38"/>
      <c r="K480" s="38"/>
      <c r="L480" s="38"/>
      <c r="M480" s="35"/>
      <c r="N480" s="36"/>
      <c r="O480" s="39"/>
    </row>
    <row r="481" spans="1:15" ht="12.75" customHeight="1">
      <c r="A481" s="41"/>
      <c r="B481" s="36"/>
      <c r="C481" s="35"/>
      <c r="D481" s="38"/>
      <c r="E481" s="38"/>
      <c r="F481" s="38"/>
      <c r="G481" s="38"/>
      <c r="H481" s="38"/>
      <c r="I481" s="38"/>
      <c r="J481" s="38"/>
      <c r="K481" s="38"/>
      <c r="L481" s="38"/>
      <c r="M481" s="35"/>
      <c r="N481" s="36"/>
      <c r="O481" s="39"/>
    </row>
    <row r="482" spans="1:15" ht="12.75" customHeight="1">
      <c r="A482" s="41"/>
      <c r="B482" s="35"/>
      <c r="C482" s="35"/>
      <c r="D482" s="38"/>
      <c r="E482" s="38"/>
      <c r="F482" s="38"/>
      <c r="G482" s="38"/>
      <c r="H482" s="38"/>
      <c r="I482" s="38"/>
      <c r="J482" s="38"/>
      <c r="K482" s="38"/>
      <c r="L482" s="38"/>
      <c r="M482" s="35"/>
      <c r="N482" s="36"/>
      <c r="O482" s="39"/>
    </row>
    <row r="483" spans="1:15" ht="12.75" customHeight="1">
      <c r="A483" s="41"/>
      <c r="B483" s="36"/>
      <c r="C483" s="35"/>
      <c r="D483" s="38"/>
      <c r="E483" s="38"/>
      <c r="F483" s="38"/>
      <c r="G483" s="38"/>
      <c r="H483" s="38"/>
      <c r="I483" s="38"/>
      <c r="J483" s="38"/>
      <c r="K483" s="38"/>
      <c r="L483" s="38"/>
      <c r="M483" s="35"/>
      <c r="N483" s="36"/>
      <c r="O483" s="39"/>
    </row>
    <row r="484" spans="1:15" ht="12.75" customHeight="1">
      <c r="A484" s="41"/>
      <c r="B484" s="36"/>
      <c r="C484" s="35"/>
      <c r="D484" s="38"/>
      <c r="E484" s="84"/>
      <c r="F484" s="84"/>
      <c r="G484" s="84"/>
      <c r="H484" s="84"/>
      <c r="I484" s="77"/>
      <c r="J484" s="84"/>
      <c r="K484" s="84"/>
      <c r="L484" s="38"/>
      <c r="M484" s="35"/>
      <c r="N484" s="36"/>
      <c r="O484" s="39"/>
    </row>
    <row r="485" spans="1:15" ht="12.75" customHeight="1">
      <c r="A485" s="41"/>
      <c r="B485" s="36"/>
      <c r="C485" s="35"/>
      <c r="D485" s="38"/>
      <c r="E485" s="84"/>
      <c r="F485" s="84"/>
      <c r="G485" s="84"/>
      <c r="H485" s="84"/>
      <c r="I485" s="77"/>
      <c r="J485" s="77"/>
      <c r="K485" s="77"/>
      <c r="L485" s="38"/>
      <c r="M485" s="35"/>
      <c r="N485" s="36"/>
      <c r="O485" s="39"/>
    </row>
    <row r="486" spans="1:15" ht="12.75" customHeight="1">
      <c r="A486" s="41"/>
      <c r="B486" s="85"/>
      <c r="C486" s="35"/>
      <c r="D486" s="38"/>
      <c r="E486" s="84"/>
      <c r="F486" s="84"/>
      <c r="G486" s="84"/>
      <c r="H486" s="84"/>
      <c r="I486" s="77"/>
      <c r="J486" s="77"/>
      <c r="K486" s="84"/>
      <c r="L486" s="38"/>
      <c r="M486" s="35"/>
      <c r="N486" s="36"/>
      <c r="O486" s="39"/>
    </row>
    <row r="487" spans="1:15" ht="12.75" customHeight="1">
      <c r="A487" s="41"/>
      <c r="B487" s="85"/>
      <c r="C487" s="40"/>
      <c r="D487" s="86"/>
      <c r="E487" s="84"/>
      <c r="F487" s="84"/>
      <c r="G487" s="84"/>
      <c r="H487" s="84"/>
      <c r="I487" s="84"/>
      <c r="J487" s="84"/>
      <c r="K487" s="84"/>
      <c r="L487" s="38"/>
      <c r="M487" s="35"/>
      <c r="N487" s="36"/>
      <c r="O487" s="39"/>
    </row>
    <row r="488" spans="1:15" ht="12.75" customHeight="1">
      <c r="A488" s="41"/>
      <c r="B488" s="85"/>
      <c r="C488" s="40"/>
      <c r="D488" s="86"/>
      <c r="E488" s="84"/>
      <c r="F488" s="84"/>
      <c r="G488" s="84"/>
      <c r="H488" s="84"/>
      <c r="I488" s="84"/>
      <c r="J488" s="84"/>
      <c r="K488" s="84"/>
      <c r="L488" s="38"/>
      <c r="M488" s="35"/>
      <c r="N488" s="36"/>
      <c r="O488" s="39"/>
    </row>
    <row r="489" spans="1:15" ht="12.75" customHeight="1">
      <c r="A489" s="43"/>
      <c r="B489" s="67"/>
      <c r="C489" s="35"/>
      <c r="D489" s="35"/>
      <c r="E489" s="35"/>
      <c r="F489" s="35"/>
      <c r="G489" s="35"/>
      <c r="H489" s="35"/>
      <c r="I489" s="38"/>
      <c r="J489" s="38"/>
      <c r="K489" s="38"/>
      <c r="L489" s="38"/>
      <c r="M489" s="35"/>
      <c r="N489" s="36"/>
      <c r="O489" s="39"/>
    </row>
    <row r="490" spans="1:15" ht="12.75" customHeight="1">
      <c r="A490" s="43"/>
      <c r="B490" s="67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6"/>
      <c r="O490" s="39"/>
    </row>
    <row r="491" spans="1:15" ht="12.75" customHeight="1">
      <c r="A491" s="69"/>
      <c r="B491" s="44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6"/>
      <c r="O491" s="39"/>
    </row>
    <row r="492" spans="1:15" ht="12.75" customHeight="1">
      <c r="A492" s="41"/>
      <c r="B492" s="36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6"/>
      <c r="O492" s="39"/>
    </row>
    <row r="493" spans="1:15" ht="12.75" customHeight="1">
      <c r="A493" s="41"/>
      <c r="B493" s="36"/>
      <c r="C493" s="35"/>
      <c r="D493" s="35"/>
      <c r="E493" s="58"/>
      <c r="F493" s="58"/>
      <c r="G493" s="35"/>
      <c r="H493" s="35"/>
      <c r="I493" s="35"/>
      <c r="J493" s="35"/>
      <c r="K493" s="35"/>
      <c r="L493" s="35"/>
      <c r="M493" s="35"/>
      <c r="N493" s="36"/>
      <c r="O493" s="39"/>
    </row>
    <row r="494" spans="1:15" ht="12.75" customHeight="1">
      <c r="A494" s="41"/>
      <c r="B494" s="36"/>
      <c r="C494" s="35"/>
      <c r="D494" s="38"/>
      <c r="E494" s="38"/>
      <c r="F494" s="38"/>
      <c r="G494" s="38"/>
      <c r="H494" s="38"/>
      <c r="I494" s="38"/>
      <c r="J494" s="38"/>
      <c r="K494" s="38"/>
      <c r="L494" s="38"/>
      <c r="M494" s="35"/>
      <c r="N494" s="36"/>
      <c r="O494" s="39"/>
    </row>
    <row r="495" spans="1:15" ht="12.75" customHeight="1">
      <c r="A495" s="41"/>
      <c r="B495" s="65"/>
      <c r="C495" s="35"/>
      <c r="D495" s="38"/>
      <c r="E495" s="38"/>
      <c r="F495" s="38"/>
      <c r="G495" s="38"/>
      <c r="H495" s="38"/>
      <c r="I495" s="38"/>
      <c r="J495" s="38"/>
      <c r="K495" s="38"/>
      <c r="L495" s="38"/>
      <c r="M495" s="35"/>
      <c r="N495" s="36"/>
      <c r="O495" s="39"/>
    </row>
    <row r="496" spans="1:15" ht="12.75" customHeight="1">
      <c r="A496" s="41"/>
      <c r="B496" s="36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6"/>
      <c r="O496" s="39"/>
    </row>
    <row r="497" spans="1:15" ht="12.75" customHeight="1">
      <c r="A497" s="69"/>
      <c r="B497" s="44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6"/>
      <c r="O497" s="39"/>
    </row>
    <row r="498" spans="1:15" ht="12.75" customHeight="1">
      <c r="A498" s="41"/>
      <c r="B498" s="36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6"/>
      <c r="O498" s="39"/>
    </row>
    <row r="499" spans="1:15" ht="12.75" customHeight="1">
      <c r="A499" s="41"/>
      <c r="B499" s="36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6"/>
      <c r="O499" s="39"/>
    </row>
    <row r="500" spans="1:15" ht="12.75" customHeight="1">
      <c r="A500" s="41"/>
      <c r="B500" s="36"/>
      <c r="C500" s="35"/>
      <c r="D500" s="38"/>
      <c r="E500" s="38"/>
      <c r="F500" s="38"/>
      <c r="G500" s="38"/>
      <c r="H500" s="38"/>
      <c r="I500" s="38"/>
      <c r="J500" s="38"/>
      <c r="K500" s="38"/>
      <c r="L500" s="38"/>
      <c r="M500" s="35"/>
      <c r="N500" s="36"/>
      <c r="O500" s="39"/>
    </row>
    <row r="501" spans="1:15" ht="12.75" customHeight="1">
      <c r="A501" s="41"/>
      <c r="B501" s="36"/>
      <c r="C501" s="35"/>
      <c r="D501" s="38"/>
      <c r="E501" s="38"/>
      <c r="F501" s="38"/>
      <c r="G501" s="38"/>
      <c r="H501" s="38"/>
      <c r="I501" s="38"/>
      <c r="J501" s="38"/>
      <c r="K501" s="38"/>
      <c r="L501" s="38"/>
      <c r="M501" s="35"/>
      <c r="N501" s="36"/>
      <c r="O501" s="39"/>
    </row>
    <row r="502" spans="1:15" ht="12.75" customHeight="1">
      <c r="A502" s="41"/>
      <c r="B502" s="36"/>
      <c r="C502" s="35"/>
      <c r="D502" s="38"/>
      <c r="E502" s="38"/>
      <c r="F502" s="38"/>
      <c r="G502" s="38"/>
      <c r="H502" s="38"/>
      <c r="I502" s="38"/>
      <c r="J502" s="38"/>
      <c r="K502" s="38"/>
      <c r="L502" s="38"/>
      <c r="M502" s="35"/>
      <c r="N502" s="36"/>
      <c r="O502" s="39"/>
    </row>
    <row r="503" spans="1:15" ht="12.75" customHeight="1">
      <c r="A503" s="41"/>
      <c r="B503" s="36"/>
      <c r="C503" s="35"/>
      <c r="D503" s="38"/>
      <c r="E503" s="38"/>
      <c r="F503" s="38"/>
      <c r="G503" s="38"/>
      <c r="H503" s="38"/>
      <c r="I503" s="38"/>
      <c r="J503" s="38"/>
      <c r="K503" s="38"/>
      <c r="L503" s="38"/>
      <c r="M503" s="35"/>
      <c r="N503" s="36"/>
      <c r="O503" s="39"/>
    </row>
    <row r="504" spans="1:15" ht="12.75" customHeight="1">
      <c r="A504" s="59"/>
      <c r="B504" s="36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6"/>
      <c r="O504" s="39"/>
    </row>
    <row r="505" spans="1:15" ht="12.75" customHeight="1">
      <c r="A505" s="59"/>
      <c r="B505" s="40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6"/>
      <c r="O505" s="39"/>
    </row>
    <row r="506" spans="1:15" ht="12.75" customHeight="1">
      <c r="A506" s="59"/>
      <c r="B506" s="40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6"/>
      <c r="O506" s="39"/>
    </row>
    <row r="507" spans="1:15" ht="12.75" customHeight="1">
      <c r="A507" s="59"/>
      <c r="B507" s="40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6"/>
      <c r="O507" s="39"/>
    </row>
    <row r="508" spans="1:15" ht="12.75" customHeight="1">
      <c r="A508" s="59"/>
      <c r="B508" s="35"/>
      <c r="C508" s="35"/>
      <c r="D508" s="70"/>
      <c r="E508" s="44"/>
      <c r="F508" s="44"/>
      <c r="G508" s="44"/>
      <c r="H508" s="44"/>
      <c r="I508" s="44"/>
      <c r="J508" s="35"/>
      <c r="K508" s="35"/>
      <c r="L508" s="35"/>
      <c r="M508" s="35"/>
      <c r="N508" s="36"/>
      <c r="O508" s="39"/>
    </row>
    <row r="509" spans="1:15" ht="12.75" customHeight="1">
      <c r="A509" s="71"/>
      <c r="B509" s="35"/>
      <c r="C509" s="35"/>
      <c r="D509" s="38"/>
      <c r="E509" s="38"/>
      <c r="F509" s="38"/>
      <c r="G509" s="38"/>
      <c r="H509" s="38"/>
      <c r="I509" s="38"/>
      <c r="J509" s="35"/>
      <c r="K509" s="35"/>
      <c r="L509" s="35"/>
      <c r="M509" s="35"/>
      <c r="N509" s="36"/>
      <c r="O509" s="39"/>
    </row>
    <row r="510" spans="1:15" ht="12.75" customHeight="1">
      <c r="A510" s="71"/>
      <c r="B510" s="35"/>
      <c r="C510" s="35"/>
      <c r="D510" s="38"/>
      <c r="E510" s="38"/>
      <c r="F510" s="38"/>
      <c r="G510" s="38"/>
      <c r="H510" s="38"/>
      <c r="I510" s="38"/>
      <c r="J510" s="35"/>
      <c r="K510" s="35"/>
      <c r="L510" s="35"/>
      <c r="M510" s="35"/>
      <c r="N510" s="36"/>
      <c r="O510" s="39"/>
    </row>
    <row r="511" spans="1:15" ht="12.75" customHeight="1">
      <c r="A511" s="71"/>
      <c r="B511" s="35"/>
      <c r="C511" s="35"/>
      <c r="D511" s="38"/>
      <c r="E511" s="38"/>
      <c r="F511" s="38"/>
      <c r="G511" s="38"/>
      <c r="H511" s="38"/>
      <c r="I511" s="38"/>
      <c r="J511" s="39"/>
      <c r="K511" s="35"/>
      <c r="L511" s="35"/>
      <c r="M511" s="35"/>
      <c r="N511" s="36"/>
      <c r="O511" s="39"/>
    </row>
    <row r="512" spans="1:15" ht="12.75" customHeight="1">
      <c r="A512" s="71"/>
      <c r="B512" s="35"/>
      <c r="C512" s="35"/>
      <c r="D512" s="38"/>
      <c r="E512" s="38"/>
      <c r="F512" s="38"/>
      <c r="G512" s="38"/>
      <c r="H512" s="38"/>
      <c r="I512" s="38"/>
      <c r="J512" s="35"/>
      <c r="K512" s="35"/>
      <c r="L512" s="35"/>
      <c r="M512" s="35"/>
      <c r="N512" s="36"/>
      <c r="O512" s="39"/>
    </row>
    <row r="513" spans="1:15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ht="12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ht="12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ht="12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ht="12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1:15" ht="12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1:15" ht="12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1:15" ht="12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1:15" ht="12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1:15" ht="12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5" ht="12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5" ht="12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5" ht="12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1:15" ht="12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1:15" ht="12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1:15" ht="12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1:15" ht="12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1:15" ht="12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1:15" ht="12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1:15" ht="12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1:15" ht="12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1:15" ht="12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1:15" ht="12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1:15" ht="12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1:15" ht="12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1:15" ht="12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1:15" ht="12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1:15" ht="12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1:15" ht="12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1:15" ht="12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1:15" ht="12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1:15" ht="12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1:15" ht="12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1:15" ht="12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1:15" ht="12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1:15" ht="12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1:15" ht="12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1:15" ht="12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1:15" ht="12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1:15" ht="12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1:15" ht="12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1:15" ht="12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1:15" ht="12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1:15" ht="12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1:15" ht="12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1:15" ht="12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1:15" ht="12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1:15" ht="12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1:15" ht="12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1:15" ht="12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1:15" ht="12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1:15" ht="12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1:15" ht="12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1:15" ht="12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1:15" ht="12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1:15" ht="12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1:15" ht="12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1:15" ht="12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1:15" ht="12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1:15" ht="12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1:15" ht="12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1:15" ht="12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1:15" ht="12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1:15" ht="12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1:15" ht="12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1:15" ht="12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1:15" ht="12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1:15" ht="12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1:15" ht="12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1:15" ht="12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1:15" ht="12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1:15" ht="12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1:15" ht="12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1:15" ht="12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1:15" ht="12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1:15" ht="12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1:15" ht="12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1:15" ht="12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1:15" ht="12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1:15" ht="12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1:15" ht="12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1:15" ht="12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1:15" ht="12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1:15" ht="12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1:15" ht="12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1:15" ht="12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1:15" ht="12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1:15" ht="12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1:15" ht="12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1:15" ht="12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1:15" ht="12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ht="12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1:15" ht="12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1:15" ht="12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1:15" ht="12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1:15" ht="12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1:15" ht="12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1:15" ht="12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1:15" ht="12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1:15" ht="12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1:15" ht="12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1:15" ht="12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1:15" ht="12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</row>
    <row r="616" spans="1:15" ht="12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</row>
    <row r="617" spans="1:15" ht="12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</row>
    <row r="618" spans="1:15" ht="12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</row>
    <row r="619" spans="1:15" ht="12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</row>
    <row r="620" spans="1:15" ht="12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</row>
    <row r="621" spans="1:15" ht="12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</row>
    <row r="622" spans="1:15" ht="12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1:15" ht="12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</row>
    <row r="624" spans="1:15" ht="12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</row>
    <row r="625" spans="1:15" ht="12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</row>
    <row r="626" spans="1:15" ht="12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</row>
    <row r="627" spans="1:15" ht="12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</row>
    <row r="628" spans="1:15" ht="12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</row>
    <row r="629" spans="1:15" ht="12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</row>
    <row r="630" spans="1:15" ht="12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</row>
    <row r="631" spans="1:15" ht="12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</row>
    <row r="632" spans="1:15" ht="12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</row>
    <row r="633" spans="1:15" ht="12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</row>
    <row r="634" spans="1:15" ht="12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</row>
    <row r="635" spans="1:15" ht="12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</row>
    <row r="636" spans="1:15" ht="12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</row>
    <row r="637" spans="1:15" ht="12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</row>
    <row r="638" spans="1:15" ht="12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</row>
    <row r="639" spans="1:15" ht="12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</row>
    <row r="640" spans="1:15" ht="12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</row>
    <row r="641" spans="1:15" ht="12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</row>
    <row r="642" spans="1:15" ht="12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</row>
    <row r="643" spans="1:15" ht="12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</row>
    <row r="644" spans="1:15" ht="12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</row>
    <row r="645" spans="1:15" ht="12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</row>
    <row r="646" spans="1:15" ht="12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</row>
    <row r="647" spans="1:15" ht="12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</row>
    <row r="648" spans="1:15" ht="12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</row>
    <row r="649" spans="1:15" ht="12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</row>
    <row r="650" spans="1:15" ht="12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</row>
    <row r="651" spans="1:15" ht="12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</row>
    <row r="652" spans="1:15" ht="12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</row>
    <row r="653" spans="1:15" ht="12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</row>
    <row r="654" spans="1:15" ht="12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</row>
    <row r="655" spans="1:15" ht="12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</row>
    <row r="656" spans="1:15" ht="12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</row>
    <row r="657" spans="1:15" ht="12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</row>
    <row r="658" spans="1:15" ht="12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</row>
    <row r="659" spans="1:15" ht="12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</row>
    <row r="660" spans="1:15" ht="12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</row>
    <row r="661" spans="1:15" ht="12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</row>
    <row r="662" spans="1:15" ht="12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</row>
    <row r="663" spans="1:15" ht="12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</row>
    <row r="664" spans="1:15" ht="12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</row>
    <row r="665" spans="1:15" ht="12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</row>
    <row r="666" spans="1:15" ht="12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</row>
    <row r="667" spans="1:15" ht="12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</row>
    <row r="668" spans="1:15" ht="12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</row>
    <row r="669" spans="1:15" ht="12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</row>
    <row r="670" spans="1:15" ht="12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</row>
    <row r="671" spans="1:15" ht="12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</row>
    <row r="672" spans="1:15" ht="12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</row>
    <row r="673" spans="1:15" ht="12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</row>
    <row r="674" spans="1:15" ht="12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</row>
    <row r="675" spans="1:15" ht="12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</row>
    <row r="676" spans="1:15" ht="12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</row>
    <row r="677" spans="1:15" ht="12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</row>
    <row r="678" spans="1:15" ht="12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</row>
    <row r="679" spans="1:15" ht="12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</row>
    <row r="680" spans="1:15" ht="12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</row>
    <row r="681" spans="1:15" ht="12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</row>
    <row r="682" spans="1:15" ht="12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</row>
    <row r="683" spans="1:15" ht="12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</row>
    <row r="684" spans="1:15" ht="12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</row>
    <row r="685" spans="1:15" ht="12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</row>
    <row r="686" spans="1:15" ht="12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</row>
    <row r="687" spans="1:15" ht="12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</row>
    <row r="688" spans="1:15" ht="12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</row>
    <row r="689" spans="1:15" ht="12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</row>
    <row r="690" spans="1:15" ht="12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</row>
    <row r="691" spans="1:15" ht="12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</row>
    <row r="692" spans="1:15" ht="12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</row>
    <row r="693" spans="1:15" ht="12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</row>
    <row r="694" spans="1:15" ht="12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</row>
    <row r="695" spans="1:15" ht="12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</row>
    <row r="696" spans="1:15" ht="12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</row>
    <row r="697" spans="1:15" ht="12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</row>
    <row r="698" spans="1:15" ht="12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</row>
    <row r="699" spans="1:15" ht="12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</row>
    <row r="700" spans="1:15" ht="12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</row>
    <row r="701" spans="1:15" ht="12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</row>
    <row r="702" spans="1:15" ht="12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</row>
    <row r="703" spans="1:15" ht="12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</row>
    <row r="704" spans="1:15" ht="12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</row>
    <row r="705" spans="1:15" ht="12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</row>
    <row r="706" spans="1:15" ht="12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</row>
    <row r="707" spans="1:15" ht="12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</row>
    <row r="708" spans="1:15" ht="12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</row>
    <row r="709" spans="1:15" ht="12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</row>
    <row r="710" spans="1:15" ht="12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</row>
    <row r="711" spans="1:15" ht="12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</row>
    <row r="712" spans="1:15" ht="12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</row>
    <row r="713" spans="1:15" ht="12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</row>
    <row r="714" spans="1:15" ht="12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</row>
    <row r="715" spans="1:15" ht="12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</row>
    <row r="716" spans="1:15" ht="12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</row>
    <row r="717" spans="1:15" ht="12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</row>
    <row r="718" spans="1:15" ht="12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</row>
    <row r="719" spans="1:15" ht="12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</row>
    <row r="720" spans="1:15" ht="12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</row>
    <row r="721" spans="1:15" ht="12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</row>
    <row r="722" spans="1:15" ht="12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</row>
    <row r="723" spans="1:15" ht="12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</row>
    <row r="724" spans="1:15" ht="12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</row>
    <row r="725" spans="1:15" ht="12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</row>
    <row r="726" spans="1:15" ht="12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</row>
    <row r="727" spans="1:15" ht="12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</row>
    <row r="728" spans="1:15" ht="12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</row>
    <row r="729" spans="1:15" ht="12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</row>
    <row r="730" spans="1:15" ht="12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</row>
    <row r="731" spans="1:15" ht="12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</row>
    <row r="732" spans="1:15" ht="12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</row>
    <row r="733" spans="1:15" ht="12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</row>
    <row r="734" spans="1:15" ht="12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</row>
    <row r="735" spans="1:15" ht="12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</row>
    <row r="736" spans="1:15" ht="12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</row>
    <row r="737" spans="1:15" ht="12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</row>
    <row r="738" spans="1:15" ht="12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</row>
    <row r="739" spans="1:15" ht="12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</row>
    <row r="740" spans="1:15" ht="12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</row>
    <row r="741" spans="1:15" ht="12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</row>
    <row r="742" spans="1:15" ht="12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</row>
    <row r="743" spans="1:15" ht="12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</row>
    <row r="744" spans="1:15" ht="12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</row>
    <row r="745" spans="1:15" ht="12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</row>
    <row r="746" spans="1:15" ht="12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</row>
    <row r="747" spans="1:15" ht="12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</row>
    <row r="748" spans="1:15" ht="12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</row>
    <row r="749" spans="1:15" ht="12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</row>
    <row r="750" spans="1:15" ht="12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</row>
    <row r="751" spans="1:15" ht="12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</row>
    <row r="752" spans="1:15" ht="12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</row>
    <row r="753" spans="1:15" ht="12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</row>
    <row r="754" spans="1:15" ht="12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</row>
    <row r="755" spans="1:15" ht="12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</row>
    <row r="756" spans="1:15" ht="12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</row>
    <row r="757" spans="1:15" ht="12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</row>
    <row r="758" spans="1:15" ht="12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</row>
    <row r="759" spans="1:15" ht="12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</row>
    <row r="760" spans="1:15" ht="12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</row>
    <row r="761" spans="1:15" ht="12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</row>
    <row r="762" spans="1:15" ht="12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</row>
    <row r="763" spans="1:15" ht="12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</row>
    <row r="764" spans="1:15" ht="12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</row>
    <row r="765" spans="1:15" ht="12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</row>
    <row r="766" spans="1:15" ht="12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</row>
    <row r="767" spans="1:15" ht="12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</row>
    <row r="768" spans="1:15" ht="12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</row>
    <row r="769" spans="1:15" ht="12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</row>
    <row r="770" spans="1:15" ht="12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</row>
    <row r="771" spans="1:15" ht="12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</row>
    <row r="772" spans="1:15" ht="12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</row>
    <row r="773" spans="1:15" ht="12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</row>
    <row r="774" spans="1:15" ht="12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</row>
    <row r="775" spans="1:15" ht="12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</row>
    <row r="776" spans="1:15" ht="12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</row>
    <row r="777" spans="1:15" ht="12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</row>
    <row r="778" spans="1:15" ht="12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</row>
    <row r="779" spans="1:15" ht="12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</row>
    <row r="780" spans="1:15" ht="12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</row>
    <row r="781" spans="1:15" ht="12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</row>
    <row r="782" spans="1:15" ht="12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</row>
    <row r="783" spans="1:15" ht="12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</row>
    <row r="784" spans="1:15" ht="12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</row>
    <row r="785" spans="1:15" ht="12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</row>
    <row r="786" spans="1:15" ht="12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</row>
    <row r="787" spans="1:15" ht="12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</row>
    <row r="788" spans="1:15" ht="12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</row>
    <row r="789" spans="1:15" ht="12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</row>
    <row r="790" spans="1:15" ht="12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</row>
    <row r="791" spans="1:15" ht="12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</row>
    <row r="792" spans="1:15" ht="12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</row>
    <row r="793" spans="1:15" ht="12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</row>
    <row r="794" spans="1:15" ht="12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</row>
    <row r="795" spans="1:15" ht="12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</row>
    <row r="796" spans="1:15" ht="12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</row>
    <row r="797" spans="1:15" ht="12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</row>
    <row r="798" spans="1:15" ht="12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</row>
    <row r="799" spans="1:15" ht="12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</row>
    <row r="800" spans="1:15" ht="12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</row>
    <row r="801" spans="1:15" ht="12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</row>
    <row r="802" spans="1:15" ht="12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</row>
    <row r="803" spans="1:15" ht="12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</row>
    <row r="804" spans="1:15" ht="12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</row>
    <row r="805" spans="1:15" ht="12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</row>
    <row r="806" spans="1:15" ht="12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</row>
    <row r="807" spans="1:15" ht="12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</row>
    <row r="808" spans="1:15" ht="12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</row>
    <row r="809" spans="1:15" ht="12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</row>
    <row r="810" spans="1:15" ht="12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</row>
    <row r="811" spans="1:15" ht="12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</row>
    <row r="812" spans="1:15" ht="12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</row>
    <row r="813" spans="1:15" ht="12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</row>
    <row r="814" spans="1:15" ht="12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</row>
    <row r="815" spans="1:15" ht="12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</row>
    <row r="816" spans="1:15" ht="12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</row>
    <row r="817" spans="1:15" ht="12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</row>
    <row r="818" spans="1:15" ht="12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</row>
    <row r="819" spans="1:15" ht="12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</row>
    <row r="820" spans="1:15" ht="12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</row>
    <row r="821" spans="1:15" ht="12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</row>
    <row r="822" spans="1:15" ht="12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</row>
    <row r="823" spans="1:15" ht="12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</row>
    <row r="824" spans="1:15" ht="12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</row>
    <row r="825" spans="1:15" ht="12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</row>
    <row r="826" spans="1:15" ht="12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</row>
    <row r="827" spans="1:15" ht="12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</row>
    <row r="828" spans="1:15" ht="12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</row>
    <row r="829" spans="1:15" ht="12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</row>
    <row r="830" spans="1:15" ht="12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</row>
    <row r="831" spans="1:15" ht="12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</row>
    <row r="832" spans="1:15" ht="12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</row>
    <row r="833" spans="1:15" ht="12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</row>
    <row r="834" spans="1:15" ht="12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</row>
    <row r="835" spans="1:15" ht="12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</row>
    <row r="836" spans="1:15" ht="12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</row>
    <row r="837" spans="1:15" ht="12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</row>
    <row r="838" spans="1:15" ht="12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</row>
    <row r="839" spans="1:15" ht="12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</row>
    <row r="840" spans="1:15" ht="12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</row>
    <row r="841" spans="1:15" ht="12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</row>
    <row r="842" spans="1:15" ht="12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</row>
    <row r="843" spans="1:15" ht="12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</row>
    <row r="844" spans="1:15" ht="12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</row>
    <row r="845" spans="1:15" ht="12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</row>
    <row r="846" spans="1:15" ht="12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</row>
    <row r="847" spans="1:15" ht="12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</row>
    <row r="848" spans="1:15" ht="12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</row>
    <row r="849" spans="1:15" ht="12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</row>
    <row r="850" spans="1:15" ht="12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</row>
    <row r="851" spans="1:15" ht="12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</row>
    <row r="852" spans="1:15" ht="12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</row>
    <row r="853" spans="1:15" ht="12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</row>
    <row r="854" spans="1:15" ht="12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</row>
    <row r="855" spans="1:15" ht="12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</row>
    <row r="856" spans="1:15" ht="12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</row>
    <row r="857" spans="1:15" ht="12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</row>
    <row r="858" spans="1:15" ht="12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</row>
    <row r="859" spans="1:15" ht="12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</row>
    <row r="860" spans="1:15" ht="12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</row>
    <row r="861" spans="1:15" ht="12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</row>
    <row r="862" spans="1:15" ht="12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</row>
    <row r="863" spans="1:15" ht="12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</row>
    <row r="864" spans="1:15" ht="12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</row>
    <row r="865" spans="1:15" ht="12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</row>
    <row r="866" spans="1:15" ht="12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</row>
    <row r="867" spans="1:15" ht="12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</row>
    <row r="868" spans="1:15" ht="12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</row>
    <row r="869" spans="1:15" ht="12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</row>
    <row r="870" spans="1:15" ht="12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</row>
    <row r="871" spans="1:15" ht="12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</row>
    <row r="872" spans="1:15" ht="12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</row>
    <row r="873" spans="1:15" ht="12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</row>
    <row r="874" spans="1:15" ht="12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</row>
    <row r="875" spans="1:15" ht="12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</row>
    <row r="876" spans="1:15" ht="12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</row>
    <row r="877" spans="1:15" ht="12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</row>
    <row r="878" spans="1:15" ht="12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</row>
    <row r="879" spans="1:15" ht="12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</row>
    <row r="880" spans="1:15" ht="12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</row>
    <row r="881" spans="1:15" ht="12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</row>
    <row r="882" spans="1:15" ht="12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</row>
    <row r="883" spans="1:15" ht="12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</row>
    <row r="884" spans="1:15" ht="12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</row>
    <row r="885" spans="1:15" ht="12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</row>
    <row r="886" spans="1:15" ht="12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</row>
    <row r="887" spans="1:15" ht="12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</row>
    <row r="888" spans="1:15" ht="12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</row>
    <row r="889" spans="1:15" ht="12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</row>
    <row r="890" spans="1:15" ht="12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</row>
    <row r="891" spans="1:15" ht="12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</row>
    <row r="892" spans="1:15" ht="12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</row>
    <row r="893" spans="1:15" ht="12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</row>
    <row r="894" spans="1:15" ht="12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</row>
    <row r="895" spans="1:15" ht="12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</row>
    <row r="896" spans="1:15" ht="12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</row>
    <row r="897" spans="1:15" ht="12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</row>
    <row r="898" spans="1:15" ht="12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</row>
    <row r="899" spans="1:15" ht="12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</row>
    <row r="900" spans="1:15" ht="12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</row>
    <row r="901" spans="1:15" ht="12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</row>
    <row r="902" spans="1:15" ht="12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</row>
    <row r="903" spans="1:15" ht="12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</row>
    <row r="904" spans="1:15" ht="12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</row>
    <row r="905" spans="1:15" ht="12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</row>
    <row r="906" spans="1:15" ht="12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</row>
    <row r="907" spans="1:15" ht="12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</row>
    <row r="908" spans="1:15" ht="12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</row>
    <row r="909" spans="1:15" ht="12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</row>
    <row r="910" spans="1:15" ht="12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</row>
    <row r="911" spans="1:15" ht="12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</row>
    <row r="912" spans="1:15" ht="12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</row>
    <row r="913" spans="1:15" ht="12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</row>
    <row r="914" spans="1:15" ht="12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</row>
    <row r="915" spans="1:15" ht="12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</row>
    <row r="916" spans="1:15" ht="12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</row>
    <row r="917" spans="1:15" ht="12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</row>
    <row r="918" spans="1:15" ht="12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</row>
    <row r="919" spans="1:15" ht="12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</row>
    <row r="920" spans="1:15" ht="12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</row>
    <row r="921" spans="1:15" ht="12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</row>
    <row r="922" spans="1:15" ht="12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</row>
    <row r="923" spans="1:15" ht="12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</row>
    <row r="924" spans="1:15" ht="12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</row>
    <row r="925" spans="1:15" ht="12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</row>
    <row r="926" spans="1:15" ht="12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</row>
    <row r="927" spans="1:15" ht="12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</row>
    <row r="928" spans="1:15" ht="12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</row>
    <row r="929" spans="1:15" ht="12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</row>
    <row r="930" spans="1:15" ht="12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</row>
    <row r="931" spans="1:15" ht="12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</row>
    <row r="932" spans="1:15" ht="12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</row>
    <row r="933" spans="1:15" ht="12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</row>
    <row r="934" spans="1:15" ht="12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</row>
    <row r="935" spans="1:15" ht="12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</row>
    <row r="936" spans="1:15" ht="12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</row>
    <row r="937" spans="1:15" ht="12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</row>
    <row r="938" spans="1:15" ht="12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</row>
    <row r="939" spans="1:15" ht="12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</row>
    <row r="940" spans="1:15" ht="12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</row>
    <row r="941" spans="1:15" ht="12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</row>
    <row r="942" spans="1:15" ht="12.7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</row>
    <row r="943" spans="1:15" ht="12.7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</row>
    <row r="944" spans="1:15" ht="12.7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</row>
    <row r="945" spans="1:15" ht="12.7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</row>
    <row r="946" spans="1:15" ht="12.7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</row>
    <row r="947" spans="1:15" ht="12.7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</row>
    <row r="948" spans="1:15" ht="12.7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</row>
    <row r="949" spans="1:15" ht="12.7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</row>
    <row r="950" spans="1:15" ht="12.7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</row>
    <row r="951" spans="1:15" ht="12.7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</row>
    <row r="952" spans="1:15" ht="12.7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</row>
    <row r="953" spans="1:15" ht="12.7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</row>
    <row r="954" spans="1:15" ht="12.7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</row>
    <row r="955" spans="1:15" ht="12.7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</row>
    <row r="956" spans="1:15" ht="12.7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</row>
    <row r="957" spans="1:15" ht="12.7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</row>
    <row r="958" spans="1:15" ht="12.7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</row>
    <row r="959" spans="1:15" ht="12.7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</row>
    <row r="960" spans="1:15" ht="12.7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</row>
    <row r="961" spans="1:15" ht="12.7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</row>
    <row r="962" spans="1:15" ht="12.7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</row>
    <row r="963" spans="1:15" ht="12.7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</row>
    <row r="964" spans="1:15" ht="12.7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</row>
    <row r="965" spans="1:15" ht="12.7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</row>
    <row r="966" spans="1:15" ht="12.7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</row>
    <row r="967" spans="1:15" ht="12.7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</row>
    <row r="968" spans="1:15" ht="12.7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</row>
    <row r="969" spans="1:15" ht="12.7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</row>
    <row r="970" spans="1:15" ht="12.7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</row>
    <row r="971" spans="1:15" ht="12.7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</row>
    <row r="972" spans="1:15" ht="12.7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</row>
    <row r="973" spans="1:15" ht="12.7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</row>
    <row r="974" spans="1:15" ht="12.7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</row>
    <row r="975" spans="1:15" ht="12.7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</row>
    <row r="976" spans="1:15" ht="12.7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</row>
    <row r="977" spans="1:15" ht="12.7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</row>
    <row r="978" spans="1:15" ht="12.7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</row>
    <row r="979" spans="1:15" ht="12.7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</row>
    <row r="980" spans="1:15" ht="12.7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</row>
    <row r="981" spans="1:15" ht="12.7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</row>
    <row r="982" spans="1:15" ht="12.7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</row>
    <row r="983" spans="1:15" ht="12.7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</row>
    <row r="984" spans="1:15" ht="12.7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</row>
    <row r="985" spans="1:15" ht="12.7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</row>
    <row r="986" spans="1:15" ht="12.7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</row>
    <row r="987" spans="1:15" ht="12.7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</row>
    <row r="988" spans="1:15" ht="12.7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</row>
    <row r="989" spans="1:15" ht="12.7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</row>
    <row r="990" spans="1:15" ht="12.7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</row>
    <row r="991" spans="1:15" ht="12.7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</row>
    <row r="992" spans="1:15" ht="12.7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</row>
    <row r="993" spans="1:15" ht="12.7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</row>
    <row r="994" spans="1:15" ht="12.7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</row>
    <row r="995" spans="1:15" ht="12.7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</row>
    <row r="996" spans="1:15" ht="12.7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</row>
    <row r="997" spans="1:15" ht="12.7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</row>
    <row r="998" spans="1:15" ht="12.7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</row>
    <row r="999" spans="1:15" ht="12.7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</row>
    <row r="1000" spans="1:15" ht="12.7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</row>
    <row r="1001" spans="1:15" ht="12.7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</row>
    <row r="1002" spans="1:15" ht="12.7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</row>
    <row r="1003" spans="1:15" ht="12.7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</row>
    <row r="1004" spans="1:15" ht="12.7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</row>
    <row r="1005" spans="1:15" ht="12.7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</row>
    <row r="1006" spans="1:15" ht="12.7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</row>
    <row r="1007" spans="1:15" ht="12.7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</row>
    <row r="1008" spans="1:15" ht="12.7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</row>
    <row r="1009" spans="1:15" ht="12.7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</row>
    <row r="1010" spans="1:15" ht="12.7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</row>
    <row r="1011" spans="1:15" ht="12.7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</row>
    <row r="1012" spans="1:15" ht="12.7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</row>
    <row r="1013" spans="1:15" ht="12.7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</row>
    <row r="1014" spans="1:15" ht="12.7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</row>
    <row r="1015" spans="1:15" ht="12.7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</row>
    <row r="1016" spans="1:15" ht="12.7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</row>
    <row r="1017" spans="1:15" ht="12.7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</row>
    <row r="1018" spans="1:15" ht="12.7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</row>
    <row r="1019" spans="1:15" ht="12.7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</row>
    <row r="1020" spans="1:15" ht="12.7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</row>
    <row r="1021" spans="1:15" ht="12.7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</row>
    <row r="1022" spans="1:15" ht="12.7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</row>
    <row r="1023" spans="1:15" ht="12.7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</row>
    <row r="1024" spans="1:15" ht="12.7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</row>
    <row r="1025" spans="1:15" ht="12.7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</row>
    <row r="1026" spans="1:15" ht="12.7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</row>
    <row r="1027" spans="1:15" ht="12.7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</row>
    <row r="1028" spans="1:15" ht="12.7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</row>
    <row r="1029" spans="1:15" ht="12.7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</row>
    <row r="1030" spans="1:15" ht="12.7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</row>
    <row r="1031" spans="1:15" ht="12.7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</row>
    <row r="1032" spans="1:15" ht="12.7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</row>
    <row r="1033" spans="1:15" ht="12.7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</row>
    <row r="1034" spans="1:15" ht="12.7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</row>
    <row r="1035" spans="1:15" ht="12.7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</row>
    <row r="1036" spans="1:15" ht="12.7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</row>
    <row r="1037" spans="1:15" ht="12.7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</row>
    <row r="1038" spans="1:15" ht="12.7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</row>
    <row r="1039" spans="1:15" ht="12.7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</row>
    <row r="1040" spans="1:15" ht="12.7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</row>
    <row r="1041" spans="1:15" ht="12.7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</row>
    <row r="1042" spans="1:15" ht="12.7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</row>
    <row r="1043" spans="1:15" ht="12.7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</row>
    <row r="1044" spans="1:15" ht="12.7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</row>
    <row r="1045" spans="1:15" ht="12.75" customHeight="1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</row>
    <row r="1046" spans="1:15" ht="12.75" customHeight="1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</row>
    <row r="1047" spans="1:15" ht="12.75" customHeight="1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</row>
    <row r="1048" spans="1:15" ht="12.75" customHeight="1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</row>
    <row r="1049" spans="1:15" ht="12.75" customHeight="1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</row>
    <row r="1050" spans="1:15" ht="12.75" customHeight="1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</row>
    <row r="1051" spans="1:15" ht="12.75" customHeight="1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</row>
    <row r="1052" spans="1:15" ht="12.75" customHeight="1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</row>
    <row r="1053" spans="1:15" ht="12.75" customHeight="1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</row>
    <row r="1054" spans="1:15" ht="12.75" customHeight="1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</row>
    <row r="1055" spans="1:15" ht="12.75" customHeight="1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</row>
    <row r="1056" spans="1:15" ht="12.75" customHeight="1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</row>
    <row r="1057" spans="1:15" ht="12.75" customHeight="1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</row>
    <row r="1058" spans="1:15" ht="12.75" customHeight="1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</row>
    <row r="1059" spans="1:15" ht="12.75" customHeight="1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</row>
    <row r="1060" spans="1:15" ht="12.75" customHeight="1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</row>
    <row r="1061" spans="1:15" ht="12.75" customHeight="1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</row>
    <row r="1062" spans="1:15" ht="12.75" customHeight="1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</row>
    <row r="1063" spans="1:15" ht="12.75" customHeight="1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</row>
    <row r="1064" spans="1:15" ht="12.75" customHeight="1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</row>
    <row r="1065" spans="1:15" ht="12.75" customHeight="1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</row>
    <row r="1066" spans="1:15" ht="12.75" customHeight="1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</row>
    <row r="1067" spans="1:15" ht="12.75" customHeight="1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</row>
    <row r="1068" spans="1:15" ht="12.75" customHeight="1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</row>
    <row r="1069" spans="1:15" ht="12.75" customHeight="1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</row>
    <row r="1070" spans="1:15" ht="12.75" customHeight="1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</row>
    <row r="1071" spans="1:15" ht="12.75" customHeight="1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</row>
    <row r="1072" spans="1:15" ht="12.75" customHeight="1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</row>
    <row r="1073" spans="1:15" ht="12.75" customHeight="1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</row>
    <row r="1074" spans="1:15" ht="12.75" customHeight="1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</row>
    <row r="1075" spans="1:15" ht="12.75" customHeight="1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</row>
    <row r="1076" spans="1:15" ht="12.75" customHeight="1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</row>
    <row r="1077" spans="1:15" ht="12.75" customHeight="1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</row>
    <row r="1078" spans="1:15" ht="12.75" customHeight="1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</row>
    <row r="1079" spans="1:15" ht="12.75" customHeight="1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</row>
    <row r="1080" spans="1:15" ht="12.75" customHeight="1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</row>
    <row r="1081" spans="1:15" ht="12.75" customHeight="1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</row>
    <row r="1082" spans="1:15" ht="12.75" customHeight="1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</row>
    <row r="1083" spans="1:15" ht="12.75" customHeight="1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</row>
    <row r="1084" spans="1:15" ht="12.75" customHeight="1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</row>
    <row r="1085" spans="1:15" ht="12.75" customHeight="1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</row>
    <row r="1086" spans="1:15" ht="12.75" customHeight="1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</row>
    <row r="1087" spans="1:15" ht="12.75" customHeight="1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</row>
    <row r="1088" spans="1:15" ht="12.75" customHeight="1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</row>
    <row r="1089" spans="1:15" ht="12.75" customHeight="1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</row>
    <row r="1090" spans="1:15" ht="12.75" customHeight="1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</row>
    <row r="1091" spans="1:15" ht="12.75" customHeight="1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</row>
    <row r="1092" spans="1:15" ht="12.75" customHeight="1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</row>
    <row r="1093" spans="1:15" ht="12.75" customHeight="1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</row>
    <row r="1094" spans="1:15" ht="12.75" customHeight="1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</row>
    <row r="1095" spans="1:15" ht="12.75" customHeight="1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</row>
    <row r="1096" spans="1:15" ht="12.75" customHeight="1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</row>
    <row r="1097" spans="1:15" ht="12.75" customHeight="1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</row>
    <row r="1098" spans="1:15" ht="12.75" customHeight="1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</row>
    <row r="1099" spans="1:15" ht="12.75" customHeight="1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</row>
    <row r="1100" spans="1:15" ht="12.75" customHeight="1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</row>
    <row r="1101" spans="1:15" ht="12.75" customHeight="1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</row>
    <row r="1102" spans="1:15" ht="12.75" customHeight="1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</row>
    <row r="1103" spans="1:15" ht="12.75" customHeight="1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</row>
    <row r="1104" spans="1:15" ht="12.75" customHeight="1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</row>
    <row r="1105" spans="1:15" ht="12.75" customHeight="1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</row>
    <row r="1106" spans="1:15" ht="12.75" customHeight="1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</row>
    <row r="1107" spans="1:15" ht="12.75" customHeight="1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</row>
    <row r="1108" spans="1:15" ht="12.75" customHeight="1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</row>
    <row r="1109" spans="1:15" ht="12.75" customHeight="1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</row>
    <row r="1110" spans="1:15" ht="12.75" customHeight="1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</row>
    <row r="1111" spans="1:15" ht="12.75" customHeight="1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</row>
    <row r="1112" spans="1:15" ht="12.75" customHeight="1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</row>
    <row r="1113" spans="1:15" ht="12.75" customHeight="1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</row>
    <row r="1114" spans="1:15" ht="12.75" customHeight="1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</row>
    <row r="1115" spans="1:15" ht="12.75" customHeight="1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</row>
    <row r="1116" spans="1:15" ht="12.75" customHeight="1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</row>
    <row r="1117" spans="1:15" ht="12.75" customHeight="1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</row>
    <row r="1118" spans="1:15" ht="12.75" customHeight="1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</row>
    <row r="1119" spans="1:15" ht="12.75" customHeight="1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</row>
    <row r="1120" spans="1:15" ht="12.75" customHeight="1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</row>
    <row r="1121" spans="1:15" ht="12.75" customHeight="1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</row>
    <row r="1122" spans="1:15" ht="12.75" customHeight="1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</row>
    <row r="1123" spans="1:15" ht="12.75" customHeight="1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</row>
    <row r="1124" spans="1:15" ht="12.75" customHeight="1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</row>
    <row r="1125" spans="1:15" ht="12.75" customHeight="1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</row>
    <row r="1126" spans="1:15" ht="12.75" customHeight="1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</row>
    <row r="1127" spans="1:15" ht="12.75" customHeight="1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</row>
    <row r="1128" spans="1:15" ht="12.75" customHeight="1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</row>
    <row r="1129" spans="1:15" ht="12.75" customHeight="1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</row>
    <row r="1130" spans="1:15" ht="12.75" customHeight="1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</row>
    <row r="1131" spans="1:15" ht="12.75" customHeight="1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</row>
    <row r="1132" spans="1:15" ht="12.75" customHeight="1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</row>
    <row r="1133" spans="1:15" ht="12.75" customHeight="1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</row>
    <row r="1134" spans="1:15" ht="12.75" customHeight="1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</row>
    <row r="1135" spans="1:15" ht="12.75" customHeight="1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</row>
    <row r="1136" spans="1:15" ht="12.75" customHeight="1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</row>
    <row r="1137" spans="1:15" ht="12.75" customHeight="1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</row>
    <row r="1138" spans="1:15" ht="12.75" customHeight="1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</row>
    <row r="1139" spans="1:15" ht="12.75" customHeight="1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</row>
    <row r="1140" spans="1:15" ht="12.75" customHeight="1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</row>
    <row r="1141" spans="1:15" ht="12.75" customHeight="1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</row>
    <row r="1142" spans="1:15" ht="12.75" customHeight="1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</row>
    <row r="1143" spans="1:15" ht="12.75" customHeight="1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</row>
    <row r="1144" spans="1:15" ht="12.75" customHeight="1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</row>
    <row r="1145" spans="1:15" ht="12.75" customHeight="1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</row>
    <row r="1146" spans="1:15" ht="12.75" customHeight="1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</row>
    <row r="1147" spans="1:15" ht="12.75" customHeight="1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</row>
    <row r="1148" spans="1:15" ht="12.75" customHeight="1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</row>
    <row r="1149" spans="1:15" ht="12.75" customHeight="1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</row>
    <row r="1150" spans="1:15" ht="12.75" customHeight="1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</row>
    <row r="1151" spans="1:15" ht="12.75" customHeight="1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</row>
    <row r="1152" spans="1:15" ht="12.75" customHeight="1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</row>
    <row r="1153" spans="1:15" ht="12.75" customHeight="1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</row>
    <row r="1154" spans="1:15" ht="12.75" customHeight="1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</row>
    <row r="1155" spans="1:15" ht="12.75" customHeight="1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</row>
    <row r="1156" spans="1:15" ht="12.75" customHeight="1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</row>
    <row r="1157" spans="1:15" ht="12.75" customHeight="1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</row>
    <row r="1158" spans="1:15" ht="12.75" customHeight="1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</row>
    <row r="1159" spans="1:15" ht="12.75" customHeight="1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</row>
    <row r="1160" spans="1:15" ht="12.75" customHeight="1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</row>
    <row r="1161" spans="1:15" ht="12.75" customHeight="1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</row>
    <row r="1162" spans="1:15" ht="12.75" customHeight="1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</row>
    <row r="1163" spans="1:15" ht="12.75" customHeight="1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</row>
    <row r="1164" spans="1:15" ht="12.75" customHeight="1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</row>
    <row r="1165" spans="1:15" ht="12.75" customHeight="1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</row>
    <row r="1166" spans="1:15" ht="12.75" customHeight="1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</row>
    <row r="1167" spans="1:15" ht="12.75" customHeight="1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</row>
    <row r="1168" spans="1:15" ht="12.75" customHeight="1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</row>
    <row r="1169" spans="1:15" ht="12.75" customHeight="1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</row>
    <row r="1170" spans="1:15" ht="12.75" customHeight="1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</row>
    <row r="1171" spans="1:15" ht="12.75" customHeight="1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</row>
    <row r="1172" spans="1:15" ht="12.75" customHeight="1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</row>
    <row r="1173" spans="1:15" ht="12.75" customHeight="1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</row>
    <row r="1174" spans="1:15" ht="12.75" customHeight="1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</row>
    <row r="1175" spans="1:15" ht="12.75" customHeight="1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</row>
    <row r="1176" spans="1:15" ht="12.75" customHeight="1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</row>
    <row r="1177" spans="1:15" ht="12.75" customHeight="1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</row>
    <row r="1178" spans="1:15" ht="12.75" customHeight="1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</row>
    <row r="1179" spans="1:15" ht="12.75" customHeight="1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</row>
    <row r="1180" spans="1:15" ht="12.75" customHeight="1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</row>
    <row r="1181" spans="1:15" ht="12.75" customHeight="1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</row>
    <row r="1182" spans="1:15" ht="12.75" customHeight="1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</row>
    <row r="1183" spans="1:15" ht="12.75" customHeight="1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</row>
    <row r="1184" spans="1:15" ht="12.75" customHeight="1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</row>
    <row r="1185" spans="1:15" ht="12.75" customHeight="1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</row>
    <row r="1186" spans="1:15" ht="12.75" customHeight="1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</row>
    <row r="1187" spans="1:15" ht="12.75" customHeight="1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</row>
    <row r="1188" spans="1:15" ht="12.75" customHeight="1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</row>
    <row r="1189" spans="1:15" ht="12.75" customHeight="1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</row>
    <row r="1190" spans="1:15" ht="12.75" customHeight="1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</row>
    <row r="1191" spans="1:15" ht="12.75" customHeight="1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</row>
    <row r="1192" spans="1:15" ht="12.75" customHeight="1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</row>
    <row r="1193" spans="1:15" ht="12.75" customHeight="1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</row>
    <row r="1194" spans="1:15" ht="12.75" customHeight="1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</row>
    <row r="1195" spans="1:15" ht="12.75" customHeight="1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</row>
    <row r="1196" spans="1:15" ht="12.75" customHeight="1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</row>
    <row r="1197" spans="1:15" ht="12.75" customHeight="1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</row>
    <row r="1198" spans="1:15" ht="12.75" customHeight="1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</row>
    <row r="1199" spans="1:15" ht="12.75" customHeight="1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</row>
    <row r="1200" spans="1:15" ht="12.75" customHeight="1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</row>
    <row r="1201" spans="1:15" ht="12.75" customHeight="1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</row>
    <row r="1202" spans="1:15" ht="12.75" customHeight="1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</row>
    <row r="1203" spans="1:15" ht="12.75" customHeight="1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</row>
    <row r="1204" spans="1:15" ht="12.75" customHeight="1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</row>
    <row r="1205" spans="1:15" ht="12.75" customHeight="1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</row>
    <row r="1206" spans="1:15" ht="12.75" customHeight="1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</row>
    <row r="1207" spans="1:15" ht="12.75" customHeight="1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</row>
    <row r="1208" spans="1:15" ht="12.75" customHeight="1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</row>
    <row r="1209" spans="1:15" ht="12.75" customHeight="1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</row>
    <row r="1210" spans="1:15" ht="12.75" customHeight="1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</row>
    <row r="1211" spans="1:15" ht="12.75" customHeight="1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</row>
    <row r="1212" spans="1:15" ht="12.75" customHeight="1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</row>
    <row r="1213" spans="1:15" ht="12.75" customHeight="1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</row>
    <row r="1214" spans="1:15" ht="12.75" customHeight="1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</row>
    <row r="1215" spans="1:15" ht="12.75" customHeight="1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</row>
    <row r="1216" spans="1:15" ht="12.75" customHeight="1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</row>
    <row r="1217" spans="1:15" ht="12.75" customHeight="1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</row>
    <row r="1218" spans="1:15" ht="12.75" customHeight="1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</row>
    <row r="1219" spans="1:15" ht="12.75" customHeight="1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</row>
    <row r="1220" spans="1:15" ht="12.75" customHeight="1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</row>
    <row r="1221" spans="1:15" ht="12.75" customHeight="1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</row>
    <row r="1222" spans="1:15" ht="12.75" customHeight="1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</row>
    <row r="1223" spans="1:15" ht="12.75" customHeight="1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</row>
    <row r="1224" spans="1:15" ht="12.75" customHeight="1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</row>
    <row r="1225" spans="1:15" ht="12.75" customHeight="1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</row>
    <row r="1226" spans="1:15" ht="12.75" customHeight="1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</row>
    <row r="1227" spans="1:15" ht="12.75" customHeight="1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</row>
    <row r="1228" spans="1:15" ht="12.75" customHeight="1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</row>
    <row r="1229" spans="1:15" ht="12.75" customHeight="1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</row>
    <row r="1230" spans="1:15" ht="12.75" customHeight="1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</row>
    <row r="1231" spans="1:15" ht="12.75" customHeight="1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</row>
    <row r="1232" spans="1:15" ht="12.75" customHeight="1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</row>
    <row r="1233" spans="1:15" ht="12.75" customHeight="1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</row>
    <row r="1234" spans="1:15" ht="12.75" customHeight="1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</row>
    <row r="1235" spans="1:15" ht="12.75" customHeight="1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</row>
    <row r="1236" spans="1:15" ht="12.75" customHeight="1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</row>
    <row r="1237" spans="1:15" ht="12.75" customHeight="1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</row>
    <row r="1238" spans="1:15" ht="12.75" customHeight="1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</row>
    <row r="1239" spans="1:15" ht="12.75" customHeight="1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</row>
    <row r="1240" spans="1:15" ht="12.75" customHeight="1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</row>
    <row r="1241" spans="1:15" ht="12.75" customHeight="1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</row>
    <row r="1242" spans="1:15" ht="12.75" customHeight="1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</row>
    <row r="1243" spans="1:15" ht="12.75" customHeight="1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</row>
    <row r="1244" spans="1:15" ht="12.75" customHeight="1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</row>
    <row r="1245" spans="1:15" ht="12.75" customHeight="1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</row>
    <row r="1246" spans="1:15" ht="12.75" customHeight="1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</row>
    <row r="1247" spans="1:15" ht="12.75" customHeight="1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</row>
    <row r="1248" spans="1:15" ht="12.75" customHeight="1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</row>
    <row r="1249" spans="1:15" ht="12.75" customHeight="1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</row>
    <row r="1250" spans="1:15" ht="12.75" customHeight="1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</row>
    <row r="1251" spans="1:15" ht="12.75" customHeight="1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</row>
    <row r="1252" spans="1:15" ht="12.75" customHeight="1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</row>
    <row r="1253" spans="1:15" ht="12.75" customHeight="1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</row>
    <row r="1254" spans="1:15" ht="12.75" customHeight="1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</row>
    <row r="1255" spans="1:15" ht="12.75" customHeight="1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</row>
    <row r="1256" spans="1:15" ht="12.75" customHeight="1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</row>
    <row r="1257" spans="1:15" ht="12.75" customHeight="1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</row>
    <row r="1258" spans="1:15" ht="12.75" customHeight="1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</row>
    <row r="1259" spans="1:15" ht="12.75" customHeight="1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</row>
    <row r="1260" spans="1:15" ht="12.75" customHeight="1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</row>
    <row r="1261" spans="1:15" ht="12.75" customHeight="1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</row>
    <row r="1262" spans="1:15" ht="12.75" customHeight="1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</row>
    <row r="1263" spans="1:15" ht="12.75" customHeight="1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</row>
    <row r="1264" spans="1:15" ht="12.75" customHeight="1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</row>
    <row r="1265" spans="1:15" ht="12.75" customHeight="1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</row>
    <row r="1266" spans="1:15" ht="12.75" customHeight="1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</row>
    <row r="1267" spans="1:15" ht="12.75" customHeight="1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</row>
    <row r="1268" spans="1:15" ht="12.75" customHeight="1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</row>
    <row r="1269" spans="1:15" ht="12.75" customHeight="1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</row>
    <row r="1270" spans="1:15" ht="12.75" customHeight="1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</row>
    <row r="1271" spans="1:15" ht="12.75" customHeight="1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</row>
    <row r="1272" spans="1:15" ht="12.75" customHeight="1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</row>
    <row r="1273" spans="1:15" ht="12.75" customHeight="1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</row>
    <row r="1274" spans="1:15" ht="12.75" customHeight="1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</row>
    <row r="1275" spans="1:15" ht="12.75" customHeight="1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</row>
    <row r="1276" spans="1:15" ht="12.75" customHeight="1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</row>
    <row r="1277" spans="1:15" ht="12.75" customHeight="1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</row>
    <row r="1278" spans="1:15" ht="12.75" customHeight="1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</row>
    <row r="1279" spans="1:15" ht="12.75" customHeight="1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</row>
    <row r="1280" spans="1:15" ht="12.75" customHeight="1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</row>
    <row r="1281" spans="1:15" ht="12.75" customHeight="1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</row>
    <row r="1282" spans="1:15" ht="12.75" customHeight="1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</row>
    <row r="1283" spans="1:15" ht="12.75" customHeight="1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</row>
    <row r="1284" spans="1:15" ht="12.75" customHeight="1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</row>
    <row r="1285" spans="1:15" ht="12.75" customHeight="1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</row>
    <row r="1286" spans="1:15" ht="12.75" customHeight="1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</row>
    <row r="1287" spans="1:15" ht="12.75" customHeight="1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</row>
    <row r="1288" spans="1:15" ht="12.75" customHeight="1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</row>
    <row r="1289" spans="1:15" ht="12.75" customHeight="1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</row>
    <row r="1290" spans="1:15" ht="12.75" customHeight="1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</row>
    <row r="1291" spans="1:15" ht="12.75" customHeight="1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</row>
    <row r="1292" spans="1:15" ht="12.75" customHeight="1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</row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2017-12-05T17:38:39Z</cp:lastPrinted>
  <dcterms:created xsi:type="dcterms:W3CDTF">2009-09-26T18:03:40Z</dcterms:created>
  <dcterms:modified xsi:type="dcterms:W3CDTF">2018-03-28T19:33:05Z</dcterms:modified>
  <cp:category/>
  <cp:version/>
  <cp:contentType/>
  <cp:contentStatus/>
</cp:coreProperties>
</file>