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9"/>
  </bookViews>
  <sheets>
    <sheet name="rd1" sheetId="1" r:id="rId1"/>
    <sheet name="rd2" sheetId="2" r:id="rId2"/>
    <sheet name="rd3)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</sheets>
  <definedNames>
    <definedName name="_xlnm.Print_Area" localSheetId="0">'rd1'!$A$1:$O$48</definedName>
    <definedName name="_xlnm.Print_Area" localSheetId="9">'rd10'!$A$1:$O$48</definedName>
    <definedName name="_xlnm.Print_Area" localSheetId="1">'rd2'!$A$1:$O$48</definedName>
    <definedName name="_xlnm.Print_Area" localSheetId="2">'rd3)'!$A$1:$O$48</definedName>
    <definedName name="_xlnm.Print_Area" localSheetId="3">'rd4'!$A$1:$O$48</definedName>
    <definedName name="_xlnm.Print_Area" localSheetId="4">'rd5'!$A$1:$O$48</definedName>
    <definedName name="_xlnm.Print_Area" localSheetId="5">'rd6'!$A$1:$O$48</definedName>
    <definedName name="_xlnm.Print_Area" localSheetId="6">'rd7'!$A$1:$O$48</definedName>
    <definedName name="_xlnm.Print_Area" localSheetId="7">'rd8'!$A$1:$O$48</definedName>
    <definedName name="_xlnm.Print_Area" localSheetId="8">'rd9'!$A$1:$O$48</definedName>
  </definedNames>
  <calcPr fullCalcOnLoad="1"/>
</workbook>
</file>

<file path=xl/sharedStrings.xml><?xml version="1.0" encoding="utf-8"?>
<sst xmlns="http://schemas.openxmlformats.org/spreadsheetml/2006/main" count="944" uniqueCount="67">
  <si>
    <t>Name</t>
  </si>
  <si>
    <t>Average</t>
  </si>
  <si>
    <t>Starting</t>
  </si>
  <si>
    <t>Rounds</t>
  </si>
  <si>
    <t>Cornwall Target Shooting Association</t>
  </si>
  <si>
    <t>Small-Bore Rifle Wing</t>
  </si>
  <si>
    <t>Summer Pairs League</t>
  </si>
  <si>
    <t>Pairs</t>
  </si>
  <si>
    <t>W</t>
  </si>
  <si>
    <t>S</t>
  </si>
  <si>
    <t>D</t>
  </si>
  <si>
    <t>L</t>
  </si>
  <si>
    <t>Pts</t>
  </si>
  <si>
    <t>Agg.</t>
  </si>
  <si>
    <t>Av.</t>
  </si>
  <si>
    <t>Liskeard</t>
  </si>
  <si>
    <t>Launceston</t>
  </si>
  <si>
    <t>Helston</t>
  </si>
  <si>
    <t>Miss.S. Alford</t>
  </si>
  <si>
    <t>Mrs.P. Major</t>
  </si>
  <si>
    <t>Miss.S. Alford &amp; Mrs.P. Major</t>
  </si>
  <si>
    <t>Holmans</t>
  </si>
  <si>
    <t>G. Simmons</t>
  </si>
  <si>
    <t>J.C. Simmons</t>
  </si>
  <si>
    <t>J.B. Hall</t>
  </si>
  <si>
    <t>G. Simmons &amp; J.C. Simmons</t>
  </si>
  <si>
    <t>Points</t>
  </si>
  <si>
    <t>Bodmin</t>
  </si>
  <si>
    <t>J. Mules</t>
  </si>
  <si>
    <t>J. Arundel</t>
  </si>
  <si>
    <t>R. Kent</t>
  </si>
  <si>
    <t>Mrs.J.M. Hibbitt</t>
  </si>
  <si>
    <t>D. Hooper</t>
  </si>
  <si>
    <t>D. Hooper &amp; R. Kent</t>
  </si>
  <si>
    <t xml:space="preserve">Division   2     Round </t>
  </si>
  <si>
    <t xml:space="preserve">Division   1     Round </t>
  </si>
  <si>
    <t>P. Leahy</t>
  </si>
  <si>
    <t>Year 2016</t>
  </si>
  <si>
    <t>Penzance &amp; St. Ives</t>
  </si>
  <si>
    <t>Mrs.M. Tanner</t>
  </si>
  <si>
    <t>D. Kernick</t>
  </si>
  <si>
    <t>S. Hurrell</t>
  </si>
  <si>
    <t>A Gibbs</t>
  </si>
  <si>
    <t>B Wilton</t>
  </si>
  <si>
    <t>Mrs.J.M. Hibbitt &amp; J.B. Hall</t>
  </si>
  <si>
    <t>A Gibbs &amp; B. Wilton</t>
  </si>
  <si>
    <t>D. Kernick &amp; S. Hurrell</t>
  </si>
  <si>
    <t>D. Richards</t>
  </si>
  <si>
    <t>J. Richards</t>
  </si>
  <si>
    <t xml:space="preserve">J. Harvey </t>
  </si>
  <si>
    <t xml:space="preserve">C. Guildford </t>
  </si>
  <si>
    <t>A Eustice</t>
  </si>
  <si>
    <t>L Eustice</t>
  </si>
  <si>
    <t>A Savory</t>
  </si>
  <si>
    <t>D. Richards &amp; J. Richards</t>
  </si>
  <si>
    <t>J. Harvey &amp; J Arundel</t>
  </si>
  <si>
    <t>Mrs.M. Tanner &amp; C Guildford</t>
  </si>
  <si>
    <t>A Eustice &amp; l Eustice</t>
  </si>
  <si>
    <t>A Savory &amp; P Leahy</t>
  </si>
  <si>
    <t>Beat</t>
  </si>
  <si>
    <t>Lost to</t>
  </si>
  <si>
    <t>A Godden</t>
  </si>
  <si>
    <t>A. Godden &amp; J. Mules</t>
  </si>
  <si>
    <t>1pp Rule 5.2.1.</t>
  </si>
  <si>
    <t>Draw</t>
  </si>
  <si>
    <t>\Beat</t>
  </si>
  <si>
    <t>D. Hopper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</si>
</sst>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7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1">
      <selection activeCell="P17" sqref="P17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ht="12">
      <c r="E2" s="28" t="s">
        <v>5</v>
      </c>
    </row>
    <row r="3" ht="12.75">
      <c r="E3" s="23" t="s">
        <v>6</v>
      </c>
    </row>
    <row r="4" spans="6:14" ht="12.75">
      <c r="F4" s="23" t="s">
        <v>37</v>
      </c>
      <c r="K4" s="4"/>
      <c r="L4" s="14"/>
      <c r="N4" s="22"/>
    </row>
    <row r="5" spans="5:10" ht="12">
      <c r="E5" s="24" t="s">
        <v>35</v>
      </c>
      <c r="J5" s="9">
        <v>1</v>
      </c>
    </row>
    <row r="6" ht="12.75" customHeight="1">
      <c r="G6" s="24" t="s">
        <v>26</v>
      </c>
    </row>
    <row r="7" spans="2:10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+A38</f>
        <v>D. Kernick</v>
      </c>
    </row>
    <row r="8" spans="2:14" ht="12.75" customHeight="1">
      <c r="B8" s="22" t="str">
        <f>+A19</f>
        <v>J.B. Hall</v>
      </c>
      <c r="C8" s="22"/>
      <c r="D8" s="1"/>
      <c r="E8" s="14">
        <f>+D20</f>
        <v>191</v>
      </c>
      <c r="F8" s="4"/>
      <c r="G8" s="28" t="s">
        <v>59</v>
      </c>
      <c r="H8" s="4"/>
      <c r="I8" s="14"/>
      <c r="J8" s="22" t="str">
        <f>+A39</f>
        <v>S. Hurrell</v>
      </c>
      <c r="N8" s="14">
        <f>+D40</f>
        <v>187</v>
      </c>
    </row>
    <row r="9" spans="2:13" ht="12.75" customHeight="1">
      <c r="B9" s="22"/>
      <c r="C9" s="22"/>
      <c r="D9" s="1"/>
      <c r="E9" s="14"/>
      <c r="F9" s="4"/>
      <c r="G9" s="14"/>
      <c r="H9" s="4"/>
      <c r="I9" s="14"/>
      <c r="J9" s="22"/>
      <c r="M9" s="14"/>
    </row>
    <row r="10" spans="2:17" ht="12.75" customHeight="1">
      <c r="B10" s="22" t="str">
        <f>+A22</f>
        <v>A Gibbs</v>
      </c>
      <c r="C10" s="22"/>
      <c r="D10" s="1"/>
      <c r="E10" s="14"/>
      <c r="F10" s="4"/>
      <c r="G10" s="4"/>
      <c r="H10" s="4"/>
      <c r="J10" s="22" t="str">
        <f>+A34</f>
        <v>G. Simmons</v>
      </c>
      <c r="P10" s="1"/>
      <c r="Q10" s="4"/>
    </row>
    <row r="11" spans="2:16" ht="12.75" customHeight="1">
      <c r="B11" s="22" t="str">
        <f>+A23</f>
        <v>B Wilton</v>
      </c>
      <c r="E11" s="14">
        <f>+D24</f>
        <v>189</v>
      </c>
      <c r="F11" s="4"/>
      <c r="G11" s="28" t="s">
        <v>59</v>
      </c>
      <c r="H11" s="4"/>
      <c r="I11" s="14"/>
      <c r="J11" s="22" t="str">
        <f>+A35</f>
        <v>J.C. Simmons</v>
      </c>
      <c r="K11" s="22"/>
      <c r="N11" s="14">
        <f>+D36</f>
        <v>184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+A26</f>
        <v>Mrs.P. Major</v>
      </c>
      <c r="F13" s="4"/>
      <c r="G13" s="4"/>
      <c r="H13" s="4"/>
      <c r="J13" s="22" t="str">
        <f>+A30</f>
        <v>A Godden</v>
      </c>
      <c r="K13" s="22"/>
      <c r="L13" s="1"/>
      <c r="N13" s="4"/>
      <c r="P13" s="1"/>
    </row>
    <row r="14" spans="2:16" ht="12.75" customHeight="1">
      <c r="B14" s="22" t="str">
        <f>+A27</f>
        <v>Miss.S. Alford</v>
      </c>
      <c r="E14" s="14">
        <f>+D28</f>
        <v>186</v>
      </c>
      <c r="F14" s="4"/>
      <c r="G14" s="28" t="s">
        <v>59</v>
      </c>
      <c r="H14" s="4"/>
      <c r="J14" s="22" t="str">
        <f>+A31</f>
        <v>J. Mules</v>
      </c>
      <c r="K14" s="22"/>
      <c r="L14" s="1"/>
      <c r="N14" s="14">
        <f>+D32</f>
        <v>182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/>
      <c r="F18" s="4"/>
      <c r="G18" s="4"/>
      <c r="H18" s="4"/>
      <c r="I18" s="4"/>
      <c r="J18" s="4"/>
      <c r="K18" s="4"/>
      <c r="L18" s="4"/>
      <c r="M18" s="4"/>
      <c r="N18" s="4">
        <f>SUM(D18+E18+F18+G18+H18+I18+J18+K18+L18+M18)</f>
        <v>98</v>
      </c>
      <c r="O18" s="10">
        <f>IF(COUNT(D18:M18),AVERAGE(D18:M18)," ")</f>
        <v>98</v>
      </c>
    </row>
    <row r="19" spans="1:15" ht="12">
      <c r="A19" s="11" t="s">
        <v>24</v>
      </c>
      <c r="B19" s="10">
        <v>95.9</v>
      </c>
      <c r="D19" s="4">
        <v>93</v>
      </c>
      <c r="E19" s="4"/>
      <c r="F19" s="4"/>
      <c r="G19" s="4"/>
      <c r="H19" s="4"/>
      <c r="I19" s="4"/>
      <c r="J19" s="4"/>
      <c r="K19" s="4"/>
      <c r="L19" s="4"/>
      <c r="M19" s="4"/>
      <c r="N19" s="4">
        <f>SUM(D19+E19+F19+G19+H19+I19+J19+K19+L19+M19)</f>
        <v>93</v>
      </c>
      <c r="O19" s="10">
        <f>IF(COUNT(D19:M19),AVERAGE(D19:M19)," ")</f>
        <v>93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191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/>
      <c r="F22" s="4"/>
      <c r="G22" s="4"/>
      <c r="H22" s="4"/>
      <c r="I22" s="4"/>
      <c r="J22" s="4"/>
      <c r="K22" s="4"/>
      <c r="L22" s="4"/>
      <c r="M22" s="4"/>
      <c r="N22" s="4">
        <f>SUM(D22+E22+F22+G22+H22+I22+J22+K22+L22+M22)</f>
        <v>96</v>
      </c>
      <c r="O22" s="10">
        <f>IF(COUNT(D22:M22),AVERAGE(D22:M22)," ")</f>
        <v>96</v>
      </c>
    </row>
    <row r="23" spans="1:15" ht="12">
      <c r="A23" t="s">
        <v>43</v>
      </c>
      <c r="B23" s="10">
        <v>94.9</v>
      </c>
      <c r="D23" s="4">
        <v>93</v>
      </c>
      <c r="E23" s="4"/>
      <c r="F23" s="4"/>
      <c r="G23" s="4"/>
      <c r="H23" s="4"/>
      <c r="I23" s="4"/>
      <c r="J23" s="4"/>
      <c r="K23" s="4"/>
      <c r="L23" s="4"/>
      <c r="M23" s="4"/>
      <c r="N23" s="4">
        <f>SUM(D23+E23+F23+G23+H23+I23+J23+K23+L23+M23)</f>
        <v>93</v>
      </c>
      <c r="O23" s="10">
        <f>IF(COUNT(D23:M23),AVERAGE(D23:M23)," ")</f>
        <v>93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189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/>
      <c r="F26" s="4"/>
      <c r="G26" s="4"/>
      <c r="H26" s="4"/>
      <c r="I26" s="4"/>
      <c r="J26" s="4"/>
      <c r="K26" s="4"/>
      <c r="L26" s="4"/>
      <c r="M26" s="4"/>
      <c r="N26" s="4">
        <f>SUM(D26+E26+F26+G26+H26+I26+J26+K26+L26+M26)</f>
        <v>92</v>
      </c>
      <c r="O26" s="10">
        <f>IF(COUNT(D26:M26),AVERAGE(D26:M26)," ")</f>
        <v>92</v>
      </c>
    </row>
    <row r="27" spans="1:15" ht="12">
      <c r="A27" s="11" t="s">
        <v>18</v>
      </c>
      <c r="B27" s="4">
        <v>94.9</v>
      </c>
      <c r="D27" s="4">
        <v>94</v>
      </c>
      <c r="E27" s="4"/>
      <c r="F27" s="4"/>
      <c r="G27" s="4"/>
      <c r="H27" s="4"/>
      <c r="I27" s="4"/>
      <c r="J27" s="4"/>
      <c r="K27" s="4"/>
      <c r="L27" s="4"/>
      <c r="M27" s="4"/>
      <c r="N27" s="4">
        <f>SUM(D27+E27+F27+G27+H27+I27+J27+K27+L27+M27)</f>
        <v>94</v>
      </c>
      <c r="O27" s="10">
        <f>IF(COUNT(D27:M27),AVERAGE(D27:M27)," ")</f>
        <v>94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186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/>
      <c r="F30" s="4"/>
      <c r="G30" s="4"/>
      <c r="H30" s="4"/>
      <c r="I30" s="4"/>
      <c r="J30" s="4"/>
      <c r="K30" s="4"/>
      <c r="L30" s="4"/>
      <c r="M30" s="4"/>
      <c r="N30" s="4">
        <f>SUM(D30+E30+F30+G30+H30+I30+J30+K30+L30+M30)</f>
        <v>96</v>
      </c>
      <c r="O30" s="10">
        <f>IF(COUNT(D30:M30),AVERAGE(D30:M30)," ")</f>
        <v>96</v>
      </c>
    </row>
    <row r="31" spans="1:15" ht="12">
      <c r="A31" s="11" t="s">
        <v>28</v>
      </c>
      <c r="B31" s="10">
        <v>91</v>
      </c>
      <c r="D31" s="4">
        <v>86</v>
      </c>
      <c r="E31" s="4"/>
      <c r="F31" s="4"/>
      <c r="G31" s="4"/>
      <c r="H31" s="4"/>
      <c r="I31" s="4"/>
      <c r="J31" s="4"/>
      <c r="K31" s="4"/>
      <c r="L31" s="4"/>
      <c r="M31" s="4"/>
      <c r="N31" s="4">
        <f>SUM(D31+E31+F31+G31+H31+I31+J31+K31+L31+M31)</f>
        <v>86</v>
      </c>
      <c r="O31" s="10">
        <f>IF(COUNT(D31:M31),AVERAGE(D31:M31)," ")</f>
        <v>86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0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182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/>
      <c r="F34" s="4"/>
      <c r="G34" s="4"/>
      <c r="H34" s="4"/>
      <c r="I34" s="4"/>
      <c r="J34" s="4"/>
      <c r="K34" s="4"/>
      <c r="L34" s="4"/>
      <c r="M34" s="4"/>
      <c r="N34" s="4">
        <f>SUM(D34+E34+F34+G34+H34+I34+J34+K34+L34+M34)</f>
        <v>90</v>
      </c>
      <c r="O34" s="10">
        <f>IF(COUNT(D34:M34),AVERAGE(D34:M34)," ")</f>
        <v>90</v>
      </c>
    </row>
    <row r="35" spans="1:15" ht="12">
      <c r="A35" s="11" t="s">
        <v>23</v>
      </c>
      <c r="B35" s="4">
        <v>95.3</v>
      </c>
      <c r="D35" s="4">
        <v>94</v>
      </c>
      <c r="E35" s="4"/>
      <c r="F35" s="4"/>
      <c r="G35" s="4"/>
      <c r="H35" s="4"/>
      <c r="I35" s="4"/>
      <c r="J35" s="4"/>
      <c r="K35" s="4"/>
      <c r="L35" s="4"/>
      <c r="M35" s="4"/>
      <c r="N35" s="4">
        <f>SUM(D35+E35+F35+G35+H35+I35+J35+K35+L35+M35)</f>
        <v>94</v>
      </c>
      <c r="O35" s="10">
        <f>IF(COUNT(D35:M35),AVERAGE(D35:M35)," ")</f>
        <v>94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184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/>
      <c r="F38" s="4"/>
      <c r="G38" s="4"/>
      <c r="H38" s="4"/>
      <c r="I38" s="4"/>
      <c r="J38" s="4"/>
      <c r="K38" s="4"/>
      <c r="L38" s="4"/>
      <c r="M38" s="4"/>
      <c r="N38" s="4">
        <f>SUM(D38+E38+F38+G38+H38+I38+J38+K38+L38+M38)</f>
        <v>99</v>
      </c>
      <c r="O38" s="10">
        <f>IF(COUNT(D38:M38),AVERAGE(D38:M38)," ")</f>
        <v>99</v>
      </c>
    </row>
    <row r="39" spans="1:15" ht="12">
      <c r="A39" s="21" t="s">
        <v>41</v>
      </c>
      <c r="B39" s="4">
        <v>88.2</v>
      </c>
      <c r="D39" s="4">
        <v>88</v>
      </c>
      <c r="E39" s="4"/>
      <c r="F39" s="4"/>
      <c r="G39" s="4"/>
      <c r="H39" s="4"/>
      <c r="I39" s="4"/>
      <c r="J39" s="4"/>
      <c r="K39" s="4"/>
      <c r="L39" s="4"/>
      <c r="M39" s="4"/>
      <c r="N39" s="4">
        <f>SUM(D39+E39+F39+G39+H39+I39+J39+K39+L39+M39)</f>
        <v>88</v>
      </c>
      <c r="O39" s="10">
        <f>IF(COUNT(D39:M39),AVERAGE(D39:M39)," ")</f>
        <v>88</v>
      </c>
    </row>
    <row r="40" spans="1:14" ht="12">
      <c r="A40" s="22"/>
      <c r="C40" s="6">
        <f>+B38+B39</f>
        <v>186.7</v>
      </c>
      <c r="D40" s="4">
        <f>SUM(D38:D39)</f>
        <v>187</v>
      </c>
      <c r="E40" s="4">
        <f aca="true" t="shared" si="5" ref="E40:M40">SUM(E38:E39)</f>
        <v>0</v>
      </c>
      <c r="F40" s="4">
        <f t="shared" si="5"/>
        <v>0</v>
      </c>
      <c r="G40" s="4">
        <f t="shared" si="5"/>
        <v>0</v>
      </c>
      <c r="H40" s="4">
        <f t="shared" si="5"/>
        <v>0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>SUM(D40:M40)</f>
        <v>187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1</v>
      </c>
      <c r="H43" s="4">
        <v>1</v>
      </c>
      <c r="I43" s="4">
        <v>0</v>
      </c>
      <c r="J43" s="4">
        <v>0</v>
      </c>
      <c r="K43" s="4">
        <f aca="true" t="shared" si="6" ref="K43:K48">+H43*2+I43</f>
        <v>2</v>
      </c>
      <c r="L43" s="4">
        <f>+N20</f>
        <v>191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1</v>
      </c>
      <c r="H44" s="4">
        <v>1</v>
      </c>
      <c r="I44" s="4">
        <v>0</v>
      </c>
      <c r="J44" s="4">
        <v>0</v>
      </c>
      <c r="K44" s="4">
        <f t="shared" si="6"/>
        <v>2</v>
      </c>
      <c r="L44" s="4">
        <f>+N24</f>
        <v>189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1</v>
      </c>
      <c r="H45" s="4">
        <v>1</v>
      </c>
      <c r="I45" s="4">
        <v>0</v>
      </c>
      <c r="J45" s="4">
        <v>0</v>
      </c>
      <c r="K45" s="4">
        <f t="shared" si="6"/>
        <v>2</v>
      </c>
      <c r="L45" s="4">
        <f>+N28</f>
        <v>186</v>
      </c>
      <c r="M45" s="4"/>
      <c r="N45" s="4"/>
      <c r="O45" s="10"/>
    </row>
    <row r="46" spans="1:15" ht="12.75" customHeight="1">
      <c r="A46" s="22" t="s">
        <v>46</v>
      </c>
      <c r="C46" s="6"/>
      <c r="G46" s="18">
        <f>+J5</f>
        <v>1</v>
      </c>
      <c r="H46" s="4">
        <v>0</v>
      </c>
      <c r="I46" s="4">
        <v>0</v>
      </c>
      <c r="J46" s="4">
        <v>1</v>
      </c>
      <c r="K46" s="4">
        <f t="shared" si="6"/>
        <v>0</v>
      </c>
      <c r="L46" s="4">
        <f>+N40</f>
        <v>187</v>
      </c>
      <c r="M46" s="4"/>
      <c r="N46" s="4"/>
      <c r="O46" s="10"/>
    </row>
    <row r="47" spans="1:15" ht="12.75" customHeight="1">
      <c r="A47" s="22" t="s">
        <v>25</v>
      </c>
      <c r="B47" s="11"/>
      <c r="C47" s="6"/>
      <c r="G47" s="18">
        <v>1</v>
      </c>
      <c r="H47" s="4">
        <v>0</v>
      </c>
      <c r="I47" s="4">
        <v>0</v>
      </c>
      <c r="J47" s="4">
        <v>1</v>
      </c>
      <c r="K47" s="4">
        <f t="shared" si="6"/>
        <v>0</v>
      </c>
      <c r="L47" s="4">
        <f>+N36</f>
        <v>184</v>
      </c>
      <c r="M47" s="4"/>
      <c r="N47" s="4"/>
      <c r="O47" s="10"/>
    </row>
    <row r="48" spans="1:15" ht="12.75" customHeight="1">
      <c r="A48" s="22" t="s">
        <v>62</v>
      </c>
      <c r="B48" s="11"/>
      <c r="C48" s="6"/>
      <c r="G48" s="18">
        <v>1</v>
      </c>
      <c r="H48" s="4">
        <v>0</v>
      </c>
      <c r="I48" s="4">
        <v>0</v>
      </c>
      <c r="J48" s="4">
        <v>1</v>
      </c>
      <c r="K48" s="4">
        <f t="shared" si="6"/>
        <v>0</v>
      </c>
      <c r="L48" s="4">
        <f>+N32</f>
        <v>182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ht="12.75" customHeight="1">
      <c r="E53" s="28" t="s">
        <v>5</v>
      </c>
    </row>
    <row r="54" ht="12.75" customHeight="1">
      <c r="E54" s="23" t="s">
        <v>6</v>
      </c>
    </row>
    <row r="55" spans="6:14" ht="12.75" customHeight="1">
      <c r="F55" s="23" t="s">
        <v>37</v>
      </c>
      <c r="K55" s="4"/>
      <c r="L55" s="14"/>
      <c r="N55" s="22"/>
    </row>
    <row r="56" spans="5:10" ht="12.75" customHeight="1">
      <c r="E56" s="24" t="s">
        <v>34</v>
      </c>
      <c r="J56" s="9">
        <v>1</v>
      </c>
    </row>
    <row r="57" ht="12.75" customHeight="1">
      <c r="G57" s="24" t="s">
        <v>26</v>
      </c>
    </row>
    <row r="58" spans="2:10" ht="12.75" customHeight="1">
      <c r="B58" s="22" t="str">
        <f>+A69</f>
        <v>D. Hooper</v>
      </c>
      <c r="C58" s="22"/>
      <c r="D58" s="1"/>
      <c r="F58" s="4"/>
      <c r="G58" s="14"/>
      <c r="H58" s="4"/>
      <c r="J58" s="22" t="str">
        <f>+A89</f>
        <v>A Savory</v>
      </c>
    </row>
    <row r="59" spans="2:14" ht="12.75" customHeight="1">
      <c r="B59" s="22" t="str">
        <f>+A70</f>
        <v>R. Kent</v>
      </c>
      <c r="C59" s="22"/>
      <c r="D59" s="1"/>
      <c r="E59" s="14">
        <f>+D71</f>
        <v>192</v>
      </c>
      <c r="F59" s="4"/>
      <c r="G59" s="28" t="s">
        <v>59</v>
      </c>
      <c r="H59" s="4"/>
      <c r="I59" s="14"/>
      <c r="J59" s="22" t="str">
        <f>+A90</f>
        <v>P. Leahy</v>
      </c>
      <c r="N59" s="14">
        <f>+D91</f>
        <v>182</v>
      </c>
    </row>
    <row r="60" spans="2:13" ht="12.75" customHeight="1">
      <c r="B60" s="22"/>
      <c r="C60" s="22"/>
      <c r="D60" s="1"/>
      <c r="E60" s="14"/>
      <c r="F60" s="4"/>
      <c r="G60" s="14"/>
      <c r="H60" s="4"/>
      <c r="I60" s="14"/>
      <c r="J60" s="22"/>
      <c r="M60" s="14"/>
    </row>
    <row r="61" spans="2:10" ht="12.75" customHeight="1">
      <c r="B61" s="22" t="str">
        <f>+A73</f>
        <v>D. Richards</v>
      </c>
      <c r="C61" s="22"/>
      <c r="D61" s="1"/>
      <c r="E61" s="14"/>
      <c r="F61" s="4"/>
      <c r="G61" s="4"/>
      <c r="H61" s="4"/>
      <c r="J61" s="22" t="str">
        <f>+A85</f>
        <v>A Eustice</v>
      </c>
    </row>
    <row r="62" spans="2:14" ht="12.75" customHeight="1">
      <c r="B62" s="22" t="str">
        <f>+A74</f>
        <v>J. Richards</v>
      </c>
      <c r="E62" s="14">
        <f>+D75</f>
        <v>186</v>
      </c>
      <c r="F62" s="4"/>
      <c r="G62" s="28" t="s">
        <v>59</v>
      </c>
      <c r="H62" s="4"/>
      <c r="I62" s="14"/>
      <c r="J62" s="22" t="str">
        <f>+A86</f>
        <v>L Eustice</v>
      </c>
      <c r="K62" s="22"/>
      <c r="N62" s="14">
        <f>+D87</f>
        <v>184</v>
      </c>
    </row>
    <row r="63" spans="6:8" ht="12.75" customHeight="1">
      <c r="F63" s="4"/>
      <c r="G63" s="4"/>
      <c r="H63" s="4"/>
    </row>
    <row r="64" spans="2:14" ht="12.75" customHeight="1">
      <c r="B64" s="22" t="str">
        <f>+A77</f>
        <v>J. Harvey </v>
      </c>
      <c r="F64" s="4"/>
      <c r="G64" s="4"/>
      <c r="H64" s="4"/>
      <c r="J64" s="22" t="str">
        <f>+A81</f>
        <v>Mrs.M. Tanner</v>
      </c>
      <c r="K64" s="22"/>
      <c r="L64" s="1"/>
      <c r="N64" s="4"/>
    </row>
    <row r="65" spans="2:14" ht="12.75" customHeight="1">
      <c r="B65" s="22" t="str">
        <f>+A78</f>
        <v>J. Arundel</v>
      </c>
      <c r="E65" s="14">
        <f>+D79</f>
        <v>176</v>
      </c>
      <c r="F65" s="4"/>
      <c r="G65" s="28" t="s">
        <v>60</v>
      </c>
      <c r="H65" s="4"/>
      <c r="J65" s="22" t="str">
        <f>+A82</f>
        <v>C. Guildford </v>
      </c>
      <c r="K65" s="22"/>
      <c r="L65" s="1"/>
      <c r="N65" s="14">
        <f>+D83</f>
        <v>182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32</v>
      </c>
      <c r="B69" s="10">
        <v>94.6</v>
      </c>
      <c r="C69" s="6"/>
      <c r="D69" s="4">
        <v>96</v>
      </c>
      <c r="E69" s="4"/>
      <c r="F69" s="4"/>
      <c r="G69" s="4"/>
      <c r="H69" s="4"/>
      <c r="I69" s="4"/>
      <c r="J69" s="4"/>
      <c r="K69" s="4"/>
      <c r="L69" s="4"/>
      <c r="M69" s="4"/>
      <c r="N69" s="4">
        <f>SUM(D69+E69+F69+G69+H69+I69+J69+K69+L69+M69)</f>
        <v>96</v>
      </c>
      <c r="O69" s="10">
        <f>IF(COUNT(D69:M69),AVERAGE(D69:M69)," ")</f>
        <v>96</v>
      </c>
    </row>
    <row r="70" spans="1:15" ht="12.75" customHeight="1">
      <c r="A70" s="11" t="s">
        <v>30</v>
      </c>
      <c r="B70" s="10">
        <v>90.9</v>
      </c>
      <c r="D70" s="4">
        <v>96</v>
      </c>
      <c r="E70" s="4"/>
      <c r="F70" s="4"/>
      <c r="G70" s="4"/>
      <c r="H70" s="4"/>
      <c r="I70" s="4"/>
      <c r="J70" s="4"/>
      <c r="K70" s="4"/>
      <c r="L70" s="4"/>
      <c r="M70" s="4"/>
      <c r="N70" s="4">
        <f>SUM(D70+E70+F70+G70+H70+I70+J70+K70+L70+M70)</f>
        <v>96</v>
      </c>
      <c r="O70" s="10">
        <f>IF(COUNT(D70:M70),AVERAGE(D70:M70)," ")</f>
        <v>96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0</v>
      </c>
      <c r="F71" s="4">
        <f t="shared" si="7"/>
        <v>0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>SUM(D71:M71)</f>
        <v>192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/>
      <c r="F73" s="4"/>
      <c r="G73" s="4"/>
      <c r="H73" s="4"/>
      <c r="I73" s="4"/>
      <c r="J73" s="4"/>
      <c r="K73" s="4"/>
      <c r="L73" s="4"/>
      <c r="M73" s="4"/>
      <c r="N73" s="4">
        <f>SUM(D73+E73+F73+G73+H73+I73+J73+K73+L73+M73)</f>
        <v>93</v>
      </c>
      <c r="O73" s="10">
        <f>IF(COUNT(D73:M73),AVERAGE(D73:M73)," ")</f>
        <v>93</v>
      </c>
    </row>
    <row r="74" spans="1:15" ht="12.75" customHeight="1">
      <c r="A74" t="s">
        <v>48</v>
      </c>
      <c r="B74" s="10">
        <v>91.9</v>
      </c>
      <c r="D74" s="4">
        <v>93</v>
      </c>
      <c r="E74" s="4"/>
      <c r="F74" s="4"/>
      <c r="G74" s="4"/>
      <c r="H74" s="4"/>
      <c r="I74" s="4"/>
      <c r="J74" s="4"/>
      <c r="K74" s="4"/>
      <c r="L74" s="4"/>
      <c r="M74" s="4"/>
      <c r="N74" s="4">
        <f>SUM(D74+E74+F74+G74+H74+I74+J74+K74+L74+M74)</f>
        <v>93</v>
      </c>
      <c r="O74" s="10">
        <f>IF(COUNT(D74:M74),AVERAGE(D74:M74)," ")</f>
        <v>93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0</v>
      </c>
      <c r="F75" s="4">
        <f t="shared" si="8"/>
        <v>0</v>
      </c>
      <c r="G75" s="4">
        <f t="shared" si="8"/>
        <v>0</v>
      </c>
      <c r="H75" s="4">
        <f t="shared" si="8"/>
        <v>0</v>
      </c>
      <c r="I75" s="4">
        <f t="shared" si="8"/>
        <v>0</v>
      </c>
      <c r="J75" s="4">
        <f t="shared" si="8"/>
        <v>0</v>
      </c>
      <c r="K75" s="4">
        <f t="shared" si="8"/>
        <v>0</v>
      </c>
      <c r="L75" s="4">
        <f t="shared" si="8"/>
        <v>0</v>
      </c>
      <c r="M75" s="4">
        <f t="shared" si="8"/>
        <v>0</v>
      </c>
      <c r="N75" s="4">
        <f>SUM(D75:M75)</f>
        <v>186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/>
      <c r="F77" s="4"/>
      <c r="G77" s="4"/>
      <c r="H77" s="4"/>
      <c r="I77" s="4"/>
      <c r="J77" s="4"/>
      <c r="K77" s="4"/>
      <c r="L77" s="4"/>
      <c r="M77" s="4"/>
      <c r="N77" s="4">
        <f>SUM(D77+E77+F77+G77+H77+I77+J77+K77+L77+M77)</f>
        <v>89</v>
      </c>
      <c r="O77" s="10">
        <f>IF(COUNT(D77:M77),AVERAGE(D77:M77)," ")</f>
        <v>89</v>
      </c>
    </row>
    <row r="78" spans="1:15" ht="12.75" customHeight="1">
      <c r="A78" s="11" t="s">
        <v>29</v>
      </c>
      <c r="B78" s="4">
        <v>91.2</v>
      </c>
      <c r="D78" s="4">
        <v>87</v>
      </c>
      <c r="E78" s="4"/>
      <c r="F78" s="4"/>
      <c r="G78" s="4"/>
      <c r="H78" s="4"/>
      <c r="I78" s="4"/>
      <c r="J78" s="4"/>
      <c r="K78" s="4"/>
      <c r="L78" s="4"/>
      <c r="M78" s="4"/>
      <c r="N78" s="4">
        <f>SUM(D78+E78+F78+G78+H78+I78+J78+K78+L78+M78)</f>
        <v>87</v>
      </c>
      <c r="O78" s="10">
        <f>IF(COUNT(D78:M78),AVERAGE(D78:M78)," ")</f>
        <v>87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0</v>
      </c>
      <c r="F79" s="4">
        <f t="shared" si="9"/>
        <v>0</v>
      </c>
      <c r="G79" s="4">
        <f t="shared" si="9"/>
        <v>0</v>
      </c>
      <c r="H79" s="4">
        <f t="shared" si="9"/>
        <v>0</v>
      </c>
      <c r="I79" s="4">
        <f t="shared" si="9"/>
        <v>0</v>
      </c>
      <c r="J79" s="4">
        <f t="shared" si="9"/>
        <v>0</v>
      </c>
      <c r="K79" s="4">
        <f t="shared" si="9"/>
        <v>0</v>
      </c>
      <c r="L79" s="4">
        <f t="shared" si="9"/>
        <v>0</v>
      </c>
      <c r="M79" s="4">
        <f t="shared" si="9"/>
        <v>0</v>
      </c>
      <c r="N79" s="4">
        <f>SUM(D79:M79)</f>
        <v>176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/>
      <c r="F81" s="4"/>
      <c r="G81" s="4"/>
      <c r="H81" s="4"/>
      <c r="I81" s="4"/>
      <c r="J81" s="4"/>
      <c r="K81" s="4"/>
      <c r="L81" s="4"/>
      <c r="M81" s="4"/>
      <c r="N81" s="4">
        <f>SUM(D81+E81+F81+G81+H81+I81+J81+K81+L81+M81)</f>
        <v>93</v>
      </c>
      <c r="O81" s="10">
        <f>IF(COUNT(D81:M81),AVERAGE(D81:M81)," ")</f>
        <v>93</v>
      </c>
    </row>
    <row r="82" spans="1:15" ht="12.75" customHeight="1">
      <c r="A82" s="11" t="s">
        <v>50</v>
      </c>
      <c r="B82" s="10">
        <v>89</v>
      </c>
      <c r="D82" s="4">
        <v>89</v>
      </c>
      <c r="E82" s="4"/>
      <c r="F82" s="4"/>
      <c r="G82" s="4"/>
      <c r="H82" s="4"/>
      <c r="I82" s="4"/>
      <c r="J82" s="4"/>
      <c r="K82" s="4"/>
      <c r="L82" s="4"/>
      <c r="M82" s="4"/>
      <c r="N82" s="4">
        <f>SUM(D82+E82+F82+G82+H82+I82+J82+K82+L82+M82)</f>
        <v>89</v>
      </c>
      <c r="O82" s="10">
        <f>IF(COUNT(D82:M82),AVERAGE(D82:M82)," ")</f>
        <v>89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0</v>
      </c>
      <c r="F83" s="4">
        <f t="shared" si="10"/>
        <v>0</v>
      </c>
      <c r="G83" s="4">
        <f t="shared" si="10"/>
        <v>0</v>
      </c>
      <c r="H83" s="4">
        <f t="shared" si="10"/>
        <v>0</v>
      </c>
      <c r="I83" s="4">
        <f t="shared" si="10"/>
        <v>0</v>
      </c>
      <c r="J83" s="4">
        <f t="shared" si="10"/>
        <v>0</v>
      </c>
      <c r="K83" s="4">
        <f t="shared" si="10"/>
        <v>0</v>
      </c>
      <c r="L83" s="4">
        <f t="shared" si="10"/>
        <v>0</v>
      </c>
      <c r="M83" s="4">
        <f t="shared" si="10"/>
        <v>0</v>
      </c>
      <c r="N83" s="4">
        <f>SUM(D83:M83)</f>
        <v>182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/>
      <c r="F85" s="4"/>
      <c r="G85" s="4"/>
      <c r="H85" s="4"/>
      <c r="I85" s="4"/>
      <c r="J85" s="4"/>
      <c r="K85" s="4"/>
      <c r="L85" s="4"/>
      <c r="M85" s="4"/>
      <c r="N85" s="4">
        <f>SUM(D85+E85+F85+G85+H85+I85+J85+K85+L85+M85)</f>
        <v>97</v>
      </c>
      <c r="O85" s="10">
        <f>IF(COUNT(D85:M85),AVERAGE(D85:M85)," ")</f>
        <v>97</v>
      </c>
    </row>
    <row r="86" spans="1:15" ht="12.75" customHeight="1">
      <c r="A86" s="11" t="s">
        <v>52</v>
      </c>
      <c r="B86" s="10">
        <v>91.4</v>
      </c>
      <c r="D86" s="4">
        <v>87</v>
      </c>
      <c r="E86" s="4"/>
      <c r="F86" s="4"/>
      <c r="G86" s="4"/>
      <c r="H86" s="4"/>
      <c r="I86" s="4"/>
      <c r="J86" s="4"/>
      <c r="K86" s="4"/>
      <c r="L86" s="4"/>
      <c r="M86" s="4"/>
      <c r="N86" s="4">
        <f>SUM(D86+E86+F86+G86+H86+I86+J86+K86+L86+M86)</f>
        <v>87</v>
      </c>
      <c r="O86" s="10">
        <f>IF(COUNT(D86:M86),AVERAGE(D86:M86)," ")</f>
        <v>87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0</v>
      </c>
      <c r="F87" s="4">
        <f t="shared" si="11"/>
        <v>0</v>
      </c>
      <c r="G87" s="4">
        <f t="shared" si="11"/>
        <v>0</v>
      </c>
      <c r="H87" s="4">
        <f t="shared" si="11"/>
        <v>0</v>
      </c>
      <c r="I87" s="4">
        <f t="shared" si="11"/>
        <v>0</v>
      </c>
      <c r="J87" s="4">
        <f t="shared" si="11"/>
        <v>0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184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/>
      <c r="F89" s="4"/>
      <c r="G89" s="4"/>
      <c r="H89" s="4"/>
      <c r="I89" s="4"/>
      <c r="J89" s="4"/>
      <c r="K89" s="4"/>
      <c r="L89" s="4"/>
      <c r="M89" s="4"/>
      <c r="N89" s="4">
        <f>SUM(D89+E89+F89+G89+H89+I89+J89+K89+L89+M89)</f>
        <v>93</v>
      </c>
      <c r="O89" s="10">
        <f>IF(COUNT(D89:M89),AVERAGE(D89:M89)," ")</f>
        <v>93</v>
      </c>
    </row>
    <row r="90" spans="1:15" ht="12.75" customHeight="1">
      <c r="A90" s="21" t="s">
        <v>36</v>
      </c>
      <c r="B90" s="10">
        <v>90</v>
      </c>
      <c r="D90" s="4">
        <v>89</v>
      </c>
      <c r="E90" s="4"/>
      <c r="F90" s="4"/>
      <c r="G90" s="4"/>
      <c r="H90" s="4"/>
      <c r="I90" s="4"/>
      <c r="J90" s="4"/>
      <c r="K90" s="4"/>
      <c r="L90" s="4"/>
      <c r="M90" s="4"/>
      <c r="N90" s="4">
        <f>SUM(D90+E90+F90+G90+H90+I90+J90+K90+L90+M90)</f>
        <v>89</v>
      </c>
      <c r="O90" s="10">
        <f>IF(COUNT(D90:M90),AVERAGE(D90:M90)," ")</f>
        <v>89</v>
      </c>
    </row>
    <row r="91" spans="1:14" ht="12.75" customHeight="1">
      <c r="A91" s="22"/>
      <c r="C91" s="6">
        <f>+B89+B90</f>
        <v>182.3</v>
      </c>
      <c r="D91" s="4">
        <f>SUM(D89:D90)</f>
        <v>182</v>
      </c>
      <c r="E91" s="4">
        <f aca="true" t="shared" si="12" ref="E91:M91">SUM(E89:E90)</f>
        <v>0</v>
      </c>
      <c r="F91" s="4">
        <f t="shared" si="12"/>
        <v>0</v>
      </c>
      <c r="G91" s="4">
        <f t="shared" si="12"/>
        <v>0</v>
      </c>
      <c r="H91" s="4">
        <f t="shared" si="12"/>
        <v>0</v>
      </c>
      <c r="I91" s="4">
        <f t="shared" si="12"/>
        <v>0</v>
      </c>
      <c r="J91" s="4">
        <f t="shared" si="12"/>
        <v>0</v>
      </c>
      <c r="K91" s="4">
        <f t="shared" si="12"/>
        <v>0</v>
      </c>
      <c r="L91" s="4">
        <f t="shared" si="12"/>
        <v>0</v>
      </c>
      <c r="M91" s="4">
        <f t="shared" si="12"/>
        <v>0</v>
      </c>
      <c r="N91" s="4">
        <f>SUM(D91:M91)</f>
        <v>182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33</v>
      </c>
      <c r="B96" s="11"/>
      <c r="C96" s="22"/>
      <c r="G96" s="18">
        <f>+J56</f>
        <v>1</v>
      </c>
      <c r="H96" s="4">
        <v>1</v>
      </c>
      <c r="I96" s="4">
        <v>0</v>
      </c>
      <c r="J96" s="4">
        <v>0</v>
      </c>
      <c r="K96" s="4">
        <f aca="true" t="shared" si="13" ref="K96:K101">+H96*2+I96</f>
        <v>2</v>
      </c>
      <c r="L96" s="4">
        <f>+N71</f>
        <v>192</v>
      </c>
      <c r="M96" s="4"/>
      <c r="N96" s="4"/>
      <c r="O96" s="10"/>
    </row>
    <row r="97" spans="1:15" ht="12.75" customHeight="1">
      <c r="A97" s="22" t="s">
        <v>54</v>
      </c>
      <c r="B97" s="11"/>
      <c r="G97" s="18">
        <f>+J56</f>
        <v>1</v>
      </c>
      <c r="H97" s="4">
        <v>1</v>
      </c>
      <c r="I97" s="4">
        <v>0</v>
      </c>
      <c r="J97" s="4">
        <v>0</v>
      </c>
      <c r="K97" s="4">
        <f t="shared" si="13"/>
        <v>2</v>
      </c>
      <c r="L97" s="4">
        <f>+N75</f>
        <v>186</v>
      </c>
      <c r="M97" s="4"/>
      <c r="N97" s="4"/>
      <c r="O97" s="10"/>
    </row>
    <row r="98" spans="1:15" ht="12.75" customHeight="1">
      <c r="A98" s="22" t="s">
        <v>56</v>
      </c>
      <c r="B98" s="11"/>
      <c r="C98" s="6"/>
      <c r="G98" s="18">
        <v>1</v>
      </c>
      <c r="H98" s="4">
        <v>1</v>
      </c>
      <c r="I98" s="4">
        <v>0</v>
      </c>
      <c r="J98" s="4">
        <v>0</v>
      </c>
      <c r="K98" s="4">
        <f t="shared" si="13"/>
        <v>2</v>
      </c>
      <c r="L98" s="4">
        <f>+N83</f>
        <v>182</v>
      </c>
      <c r="M98" s="4"/>
      <c r="N98" s="4"/>
      <c r="O98" s="10"/>
    </row>
    <row r="99" spans="1:15" ht="12.75" customHeight="1">
      <c r="A99" s="22" t="s">
        <v>57</v>
      </c>
      <c r="B99" s="11"/>
      <c r="C99" s="6"/>
      <c r="G99" s="18">
        <v>1</v>
      </c>
      <c r="H99" s="4">
        <v>0</v>
      </c>
      <c r="I99" s="4">
        <v>0</v>
      </c>
      <c r="J99" s="4">
        <v>1</v>
      </c>
      <c r="K99" s="4">
        <f t="shared" si="13"/>
        <v>0</v>
      </c>
      <c r="L99" s="4">
        <f>+N87</f>
        <v>184</v>
      </c>
      <c r="M99" s="4"/>
      <c r="N99" s="4"/>
      <c r="O99" s="10"/>
    </row>
    <row r="100" spans="1:15" ht="12.75" customHeight="1">
      <c r="A100" s="22" t="s">
        <v>58</v>
      </c>
      <c r="C100" s="6"/>
      <c r="G100" s="18">
        <f>+J56</f>
        <v>1</v>
      </c>
      <c r="H100" s="4">
        <v>0</v>
      </c>
      <c r="I100" s="4">
        <v>0</v>
      </c>
      <c r="J100" s="4">
        <v>1</v>
      </c>
      <c r="K100" s="4">
        <f t="shared" si="13"/>
        <v>0</v>
      </c>
      <c r="L100" s="4">
        <f>+N91</f>
        <v>182</v>
      </c>
      <c r="M100" s="4"/>
      <c r="N100" s="4"/>
      <c r="O100" s="10"/>
    </row>
    <row r="101" spans="1:15" ht="12.75" customHeight="1">
      <c r="A101" s="22" t="s">
        <v>55</v>
      </c>
      <c r="B101" s="11"/>
      <c r="C101" s="6"/>
      <c r="G101" s="18">
        <f>+J56</f>
        <v>1</v>
      </c>
      <c r="H101" s="4">
        <v>0</v>
      </c>
      <c r="I101" s="4">
        <v>0</v>
      </c>
      <c r="J101" s="4">
        <v>1</v>
      </c>
      <c r="K101" s="4">
        <f t="shared" si="13"/>
        <v>0</v>
      </c>
      <c r="L101" s="4">
        <f>+N79</f>
        <v>176</v>
      </c>
      <c r="M101" s="4"/>
      <c r="N101" s="4"/>
      <c r="O101" s="10"/>
    </row>
    <row r="102" spans="1:15" ht="12.75" customHeight="1">
      <c r="A102" s="15"/>
      <c r="B102" s="2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ht="12">
      <c r="E2" s="28" t="s">
        <v>5</v>
      </c>
    </row>
    <row r="3" ht="12.75">
      <c r="E3" s="23" t="s">
        <v>6</v>
      </c>
    </row>
    <row r="4" spans="1:6" ht="12.75">
      <c r="A4" s="36" t="s">
        <v>63</v>
      </c>
      <c r="F4" s="23" t="s">
        <v>37</v>
      </c>
    </row>
    <row r="5" spans="5:10" ht="12">
      <c r="E5" s="24" t="s">
        <v>35</v>
      </c>
      <c r="J5" s="9">
        <v>10</v>
      </c>
    </row>
    <row r="6" ht="12.75" customHeight="1">
      <c r="G6" s="24" t="s">
        <v>26</v>
      </c>
    </row>
    <row r="7" spans="2:13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+A22</f>
        <v>A Gibbs</v>
      </c>
      <c r="K7" s="22"/>
      <c r="L7" s="1"/>
      <c r="M7" s="14"/>
    </row>
    <row r="8" spans="2:14" ht="12.75" customHeight="1">
      <c r="B8" s="22" t="str">
        <f>+A19</f>
        <v>J.B. Hall</v>
      </c>
      <c r="C8" s="22"/>
      <c r="D8" s="1"/>
      <c r="E8" s="14">
        <f>+M20</f>
        <v>197</v>
      </c>
      <c r="F8" s="4"/>
      <c r="G8" s="28" t="s">
        <v>59</v>
      </c>
      <c r="H8" s="4"/>
      <c r="I8" s="14"/>
      <c r="J8" s="22" t="str">
        <f>+A23</f>
        <v>B Wilton</v>
      </c>
      <c r="N8" s="14">
        <f>+M24</f>
        <v>191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+A26</f>
        <v>Mrs.P. Major</v>
      </c>
      <c r="G10" s="4"/>
      <c r="H10" s="4"/>
      <c r="J10" s="22" t="str">
        <f>+A34</f>
        <v>G. Simmons</v>
      </c>
      <c r="P10" s="1"/>
      <c r="Q10" s="4"/>
    </row>
    <row r="11" spans="2:16" ht="12.75" customHeight="1">
      <c r="B11" s="22" t="str">
        <f>+A27</f>
        <v>Miss.S. Alford</v>
      </c>
      <c r="E11" s="14">
        <f>+M28</f>
        <v>190</v>
      </c>
      <c r="G11" s="28" t="s">
        <v>59</v>
      </c>
      <c r="H11" s="4"/>
      <c r="I11" s="14"/>
      <c r="J11" s="22" t="str">
        <f>+A35</f>
        <v>J.C. Simmons</v>
      </c>
      <c r="K11" s="22"/>
      <c r="N11" s="14">
        <f>+M36</f>
        <v>185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+A30</f>
        <v>A Godden</v>
      </c>
      <c r="G13" s="4"/>
      <c r="H13" s="4"/>
      <c r="J13" s="22" t="str">
        <f>+A38</f>
        <v>D. Kernick</v>
      </c>
      <c r="P13" s="1"/>
    </row>
    <row r="14" spans="2:16" ht="12.75" customHeight="1">
      <c r="B14" s="22" t="str">
        <f>+A31</f>
        <v>J. Mules</v>
      </c>
      <c r="E14" s="14">
        <f>+M32</f>
        <v>189</v>
      </c>
      <c r="G14" s="28" t="s">
        <v>59</v>
      </c>
      <c r="H14" s="4"/>
      <c r="J14" s="22" t="str">
        <f>+A39</f>
        <v>S. Hurrell</v>
      </c>
      <c r="N14" s="14">
        <f>+M40</f>
        <v>187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>
        <v>97</v>
      </c>
      <c r="G18" s="4">
        <v>98</v>
      </c>
      <c r="H18" s="4">
        <v>98</v>
      </c>
      <c r="I18" s="4">
        <v>97</v>
      </c>
      <c r="J18" s="4">
        <v>95</v>
      </c>
      <c r="K18" s="4">
        <v>96</v>
      </c>
      <c r="L18" s="4">
        <v>99</v>
      </c>
      <c r="M18" s="4">
        <v>97</v>
      </c>
      <c r="N18" s="4">
        <f>SUM(D18+E18+F18+G18+H18+I18+J18+K18+L18+M18)</f>
        <v>973</v>
      </c>
      <c r="O18" s="10">
        <f>IF(COUNT(D18:M18),AVERAGE(D18:M18)," ")</f>
        <v>97.3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>
        <v>96</v>
      </c>
      <c r="G19" s="4">
        <v>97</v>
      </c>
      <c r="H19" s="4">
        <v>99</v>
      </c>
      <c r="I19" s="4">
        <v>97</v>
      </c>
      <c r="J19" s="4">
        <v>98</v>
      </c>
      <c r="K19" s="4">
        <v>96</v>
      </c>
      <c r="L19" s="4">
        <v>97</v>
      </c>
      <c r="M19" s="14">
        <v>100</v>
      </c>
      <c r="N19" s="4">
        <f>SUM(D19+E19+F19+G19+H19+I19+J19+K19+L19+M19)</f>
        <v>972</v>
      </c>
      <c r="O19" s="10">
        <f>IF(COUNT(D19:M19),AVERAGE(D19:M19)," ")</f>
        <v>97.2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193</v>
      </c>
      <c r="G20" s="4">
        <f t="shared" si="0"/>
        <v>195</v>
      </c>
      <c r="H20" s="4">
        <f t="shared" si="0"/>
        <v>197</v>
      </c>
      <c r="I20" s="4">
        <f t="shared" si="0"/>
        <v>194</v>
      </c>
      <c r="J20" s="4">
        <f t="shared" si="0"/>
        <v>193</v>
      </c>
      <c r="K20" s="4">
        <f t="shared" si="0"/>
        <v>192</v>
      </c>
      <c r="L20" s="4">
        <f t="shared" si="0"/>
        <v>196</v>
      </c>
      <c r="M20" s="4">
        <f t="shared" si="0"/>
        <v>197</v>
      </c>
      <c r="N20" s="4">
        <f>SUM(D20:M20)</f>
        <v>1945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>
        <v>98</v>
      </c>
      <c r="G22" s="4">
        <v>95</v>
      </c>
      <c r="H22" s="14">
        <v>100</v>
      </c>
      <c r="I22" s="4">
        <v>98</v>
      </c>
      <c r="J22" s="4">
        <v>97</v>
      </c>
      <c r="K22" s="4">
        <v>95</v>
      </c>
      <c r="L22" s="4">
        <v>95</v>
      </c>
      <c r="M22" s="4">
        <v>97</v>
      </c>
      <c r="N22" s="4">
        <f>SUM(D22+E22+F22+G22+H22+I22+J22+K22+L22+M22)</f>
        <v>965</v>
      </c>
      <c r="O22" s="10">
        <f>IF(COUNT(D22:M22),AVERAGE(D22:M22)," ")</f>
        <v>96.5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>
        <v>97</v>
      </c>
      <c r="G23" s="4">
        <v>95</v>
      </c>
      <c r="H23" s="4">
        <v>96</v>
      </c>
      <c r="I23" s="4">
        <v>94</v>
      </c>
      <c r="J23" s="4">
        <v>98</v>
      </c>
      <c r="K23" s="4">
        <v>97</v>
      </c>
      <c r="L23" s="4">
        <v>95</v>
      </c>
      <c r="M23" s="4">
        <v>94</v>
      </c>
      <c r="N23" s="4">
        <f>SUM(D23+E23+F23+G23+H23+I23+J23+K23+L23+M23)</f>
        <v>953</v>
      </c>
      <c r="O23" s="10">
        <f>IF(COUNT(D23:M23),AVERAGE(D23:M23)," ")</f>
        <v>95.3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195</v>
      </c>
      <c r="G24" s="4">
        <f t="shared" si="1"/>
        <v>190</v>
      </c>
      <c r="H24" s="4">
        <f t="shared" si="1"/>
        <v>196</v>
      </c>
      <c r="I24" s="4">
        <f t="shared" si="1"/>
        <v>192</v>
      </c>
      <c r="J24" s="4">
        <f t="shared" si="1"/>
        <v>195</v>
      </c>
      <c r="K24" s="4">
        <f t="shared" si="1"/>
        <v>192</v>
      </c>
      <c r="L24" s="4">
        <f t="shared" si="1"/>
        <v>190</v>
      </c>
      <c r="M24" s="4">
        <f t="shared" si="1"/>
        <v>191</v>
      </c>
      <c r="N24" s="4">
        <f>SUM(D24:M24)</f>
        <v>1918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>
        <v>96</v>
      </c>
      <c r="G26" s="4">
        <v>96</v>
      </c>
      <c r="H26" s="4">
        <v>97</v>
      </c>
      <c r="I26" s="4">
        <v>92</v>
      </c>
      <c r="J26" s="4">
        <v>94</v>
      </c>
      <c r="K26" s="4">
        <v>97</v>
      </c>
      <c r="L26" s="4">
        <v>94</v>
      </c>
      <c r="M26" s="4">
        <v>95</v>
      </c>
      <c r="N26" s="4">
        <f>SUM(D26+E26+F26+G26+H26+I26+J26+K26+L26+M26)</f>
        <v>944</v>
      </c>
      <c r="O26" s="10">
        <f>IF(COUNT(D26:M26),AVERAGE(D26:M26)," ")</f>
        <v>94.4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>
        <v>92</v>
      </c>
      <c r="G27" s="35">
        <v>85</v>
      </c>
      <c r="H27" s="4">
        <v>95</v>
      </c>
      <c r="I27" s="4">
        <v>94</v>
      </c>
      <c r="J27" s="4">
        <v>94</v>
      </c>
      <c r="K27" s="4">
        <v>91</v>
      </c>
      <c r="L27" s="4">
        <v>95</v>
      </c>
      <c r="M27" s="4">
        <v>95</v>
      </c>
      <c r="N27" s="4">
        <f>SUM(D27+E27+F27+G27+H27+I27+J27+K27+L27+M27)</f>
        <v>931</v>
      </c>
      <c r="O27" s="10">
        <f>IF(COUNT(D27:M27),AVERAGE(D27:M27)," ")</f>
        <v>93.1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188</v>
      </c>
      <c r="G28" s="4">
        <f t="shared" si="2"/>
        <v>181</v>
      </c>
      <c r="H28" s="4">
        <f t="shared" si="2"/>
        <v>192</v>
      </c>
      <c r="I28" s="4">
        <f t="shared" si="2"/>
        <v>186</v>
      </c>
      <c r="J28" s="4">
        <f t="shared" si="2"/>
        <v>188</v>
      </c>
      <c r="K28" s="4">
        <f t="shared" si="2"/>
        <v>188</v>
      </c>
      <c r="L28" s="4">
        <f t="shared" si="2"/>
        <v>189</v>
      </c>
      <c r="M28" s="4">
        <f t="shared" si="2"/>
        <v>190</v>
      </c>
      <c r="N28" s="4">
        <f>SUM(D28:M28)</f>
        <v>1875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>
        <v>95</v>
      </c>
      <c r="G30" s="4">
        <v>98</v>
      </c>
      <c r="H30" s="4">
        <v>93</v>
      </c>
      <c r="I30" s="4">
        <v>98</v>
      </c>
      <c r="J30" s="4">
        <v>96</v>
      </c>
      <c r="K30" s="4">
        <v>96</v>
      </c>
      <c r="L30" s="4">
        <v>94</v>
      </c>
      <c r="M30" s="4">
        <v>96</v>
      </c>
      <c r="N30" s="4">
        <f>SUM(D30+E30+F30+G30+H30+I30+J30+K30+L30+M30)</f>
        <v>957</v>
      </c>
      <c r="O30" s="10">
        <f>IF(COUNT(D30:M30),AVERAGE(D30:M30)," ")</f>
        <v>95.7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>
        <v>96</v>
      </c>
      <c r="G31" s="4">
        <v>92</v>
      </c>
      <c r="H31" s="4">
        <v>94</v>
      </c>
      <c r="I31" s="4">
        <v>93</v>
      </c>
      <c r="J31" s="4">
        <v>94</v>
      </c>
      <c r="K31" s="4">
        <v>92</v>
      </c>
      <c r="L31" s="4">
        <v>93</v>
      </c>
      <c r="M31" s="4">
        <v>93</v>
      </c>
      <c r="N31" s="4">
        <f>SUM(D31+E31+F31+G31+H31+I31+J31+K31+L31+M31)</f>
        <v>924</v>
      </c>
      <c r="O31" s="10">
        <f>IF(COUNT(D31:M31),AVERAGE(D31:M31)," ")</f>
        <v>92.4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191</v>
      </c>
      <c r="G32" s="4">
        <f t="shared" si="3"/>
        <v>190</v>
      </c>
      <c r="H32" s="4">
        <f t="shared" si="3"/>
        <v>187</v>
      </c>
      <c r="I32" s="4">
        <f t="shared" si="3"/>
        <v>191</v>
      </c>
      <c r="J32" s="4">
        <f t="shared" si="3"/>
        <v>190</v>
      </c>
      <c r="K32" s="4">
        <f t="shared" si="3"/>
        <v>188</v>
      </c>
      <c r="L32" s="4">
        <f t="shared" si="3"/>
        <v>187</v>
      </c>
      <c r="M32" s="4">
        <f t="shared" si="3"/>
        <v>189</v>
      </c>
      <c r="N32" s="4">
        <f>SUM(D32:M32)</f>
        <v>1881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>
        <v>87</v>
      </c>
      <c r="G34" s="4">
        <v>90</v>
      </c>
      <c r="H34" s="4">
        <v>88</v>
      </c>
      <c r="I34" s="4">
        <v>85</v>
      </c>
      <c r="J34" s="4">
        <v>81</v>
      </c>
      <c r="K34" s="4">
        <v>89</v>
      </c>
      <c r="L34" s="4">
        <v>82</v>
      </c>
      <c r="M34" s="4">
        <v>91</v>
      </c>
      <c r="N34" s="4">
        <f>SUM(D34+E34+F34+G34+H34+I34+J34+K34+L34+M34)</f>
        <v>881</v>
      </c>
      <c r="O34" s="10">
        <f>IF(COUNT(D34:M34),AVERAGE(D34:M34)," ")</f>
        <v>88.1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>
        <v>91</v>
      </c>
      <c r="G35" s="4">
        <v>96</v>
      </c>
      <c r="H35" s="4">
        <v>94</v>
      </c>
      <c r="I35" s="4">
        <v>95</v>
      </c>
      <c r="J35" s="4">
        <v>95</v>
      </c>
      <c r="K35" s="4">
        <v>91</v>
      </c>
      <c r="L35" s="4">
        <v>92</v>
      </c>
      <c r="M35" s="4">
        <v>94</v>
      </c>
      <c r="N35" s="4">
        <f>SUM(D35+E35+F35+G35+H35+I35+J35+K35+L35+M35)</f>
        <v>928</v>
      </c>
      <c r="O35" s="10">
        <f>IF(COUNT(D35:M35),AVERAGE(D35:M35)," ")</f>
        <v>92.8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178</v>
      </c>
      <c r="G36" s="4">
        <f t="shared" si="4"/>
        <v>186</v>
      </c>
      <c r="H36" s="4">
        <f t="shared" si="4"/>
        <v>182</v>
      </c>
      <c r="I36" s="4">
        <f t="shared" si="4"/>
        <v>180</v>
      </c>
      <c r="J36" s="4">
        <f t="shared" si="4"/>
        <v>176</v>
      </c>
      <c r="K36" s="4">
        <f t="shared" si="4"/>
        <v>180</v>
      </c>
      <c r="L36" s="4">
        <f t="shared" si="4"/>
        <v>174</v>
      </c>
      <c r="M36" s="4">
        <f t="shared" si="4"/>
        <v>185</v>
      </c>
      <c r="N36" s="4">
        <f>SUM(D36:M36)</f>
        <v>1809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>
        <v>98</v>
      </c>
      <c r="G38" s="4">
        <v>98</v>
      </c>
      <c r="H38" s="14">
        <v>100</v>
      </c>
      <c r="I38" s="4">
        <v>99</v>
      </c>
      <c r="J38" s="4">
        <v>97</v>
      </c>
      <c r="K38" s="4">
        <v>97</v>
      </c>
      <c r="L38" s="4">
        <v>95</v>
      </c>
      <c r="M38" s="4">
        <v>96</v>
      </c>
      <c r="N38" s="4">
        <f>SUM(D38+E38+F38+G38+H38+I38+J38+K38+L38+M38)</f>
        <v>975</v>
      </c>
      <c r="O38" s="10">
        <f>IF(COUNT(D38:M38),AVERAGE(D38:M38)," ")</f>
        <v>97.5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>
        <v>90</v>
      </c>
      <c r="G39" s="4">
        <v>89</v>
      </c>
      <c r="H39" s="4">
        <v>89</v>
      </c>
      <c r="I39" s="4">
        <v>90</v>
      </c>
      <c r="J39" s="4">
        <v>90</v>
      </c>
      <c r="K39" s="4">
        <v>86</v>
      </c>
      <c r="L39" s="4">
        <v>83</v>
      </c>
      <c r="M39" s="4">
        <v>91</v>
      </c>
      <c r="N39" s="4">
        <f>SUM(D39+E39+F39+G39+H39+I39+J39+K39+L39+M39)</f>
        <v>880</v>
      </c>
      <c r="O39" s="10">
        <f>IF(COUNT(D39:M39),AVERAGE(D39:M39)," ")</f>
        <v>88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188</v>
      </c>
      <c r="G40" s="4">
        <f t="shared" si="5"/>
        <v>187</v>
      </c>
      <c r="H40" s="4">
        <f t="shared" si="5"/>
        <v>189</v>
      </c>
      <c r="I40" s="4">
        <f t="shared" si="5"/>
        <v>189</v>
      </c>
      <c r="J40" s="4">
        <f t="shared" si="5"/>
        <v>187</v>
      </c>
      <c r="K40" s="4">
        <f t="shared" si="5"/>
        <v>183</v>
      </c>
      <c r="L40" s="4">
        <f t="shared" si="5"/>
        <v>178</v>
      </c>
      <c r="M40" s="4">
        <f t="shared" si="5"/>
        <v>187</v>
      </c>
      <c r="N40" s="4">
        <f>SUM(D40:M40)</f>
        <v>1855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10</v>
      </c>
      <c r="H43" s="4">
        <v>10</v>
      </c>
      <c r="I43" s="4">
        <v>0</v>
      </c>
      <c r="J43" s="4">
        <v>0</v>
      </c>
      <c r="K43" s="4">
        <f aca="true" t="shared" si="6" ref="K43:K48">+H43*2+I43</f>
        <v>20</v>
      </c>
      <c r="L43" s="4">
        <f>+N20</f>
        <v>1945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10</v>
      </c>
      <c r="H44" s="4">
        <v>8</v>
      </c>
      <c r="I44" s="4">
        <v>0</v>
      </c>
      <c r="J44" s="4">
        <v>2</v>
      </c>
      <c r="K44" s="4">
        <f t="shared" si="6"/>
        <v>16</v>
      </c>
      <c r="L44" s="4">
        <f>+N24</f>
        <v>1918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10</v>
      </c>
      <c r="H45" s="4">
        <v>5</v>
      </c>
      <c r="I45" s="4">
        <v>0</v>
      </c>
      <c r="J45" s="4">
        <v>5</v>
      </c>
      <c r="K45" s="4">
        <f t="shared" si="6"/>
        <v>10</v>
      </c>
      <c r="L45" s="4">
        <f>+N28</f>
        <v>1875</v>
      </c>
      <c r="M45" s="4"/>
      <c r="N45" s="4"/>
      <c r="O45" s="10"/>
    </row>
    <row r="46" spans="1:15" ht="12.75" customHeight="1">
      <c r="A46" s="22" t="s">
        <v>62</v>
      </c>
      <c r="B46" s="11"/>
      <c r="C46" s="6"/>
      <c r="G46" s="18">
        <f>+J5</f>
        <v>10</v>
      </c>
      <c r="H46" s="4">
        <v>4</v>
      </c>
      <c r="I46" s="4">
        <v>0</v>
      </c>
      <c r="J46" s="4">
        <v>6</v>
      </c>
      <c r="K46" s="4">
        <f t="shared" si="6"/>
        <v>8</v>
      </c>
      <c r="L46" s="4">
        <f>+N32</f>
        <v>1881</v>
      </c>
      <c r="M46" s="4"/>
      <c r="N46" s="4"/>
      <c r="O46" s="10"/>
    </row>
    <row r="47" spans="1:15" ht="12.75" customHeight="1">
      <c r="A47" s="22" t="s">
        <v>46</v>
      </c>
      <c r="C47" s="6"/>
      <c r="G47" s="18">
        <f>+J5</f>
        <v>10</v>
      </c>
      <c r="H47" s="4">
        <v>3</v>
      </c>
      <c r="I47" s="4">
        <v>0</v>
      </c>
      <c r="J47" s="4">
        <v>7</v>
      </c>
      <c r="K47" s="4">
        <f t="shared" si="6"/>
        <v>6</v>
      </c>
      <c r="L47" s="4">
        <f>+N40</f>
        <v>1855</v>
      </c>
      <c r="M47" s="4"/>
      <c r="N47" s="4"/>
      <c r="O47" s="10"/>
    </row>
    <row r="48" spans="1:15" ht="12.75" customHeight="1">
      <c r="A48" s="22" t="s">
        <v>25</v>
      </c>
      <c r="B48" s="11"/>
      <c r="C48" s="6"/>
      <c r="G48" s="18">
        <f>+J5</f>
        <v>10</v>
      </c>
      <c r="H48" s="4">
        <v>0</v>
      </c>
      <c r="I48" s="4">
        <v>0</v>
      </c>
      <c r="J48" s="4">
        <v>10</v>
      </c>
      <c r="K48" s="4">
        <f t="shared" si="6"/>
        <v>0</v>
      </c>
      <c r="L48" s="4">
        <f>+N36</f>
        <v>1809</v>
      </c>
      <c r="M48" s="4"/>
      <c r="N48" s="4"/>
      <c r="O48" s="10"/>
    </row>
    <row r="49" ht="12.75" customHeight="1">
      <c r="O49" s="10"/>
    </row>
    <row r="50" ht="12.75" customHeight="1"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ht="12.75" customHeight="1">
      <c r="E53" s="28" t="s">
        <v>5</v>
      </c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10</v>
      </c>
    </row>
    <row r="57" ht="12.75" customHeight="1">
      <c r="G57" s="24" t="s">
        <v>26</v>
      </c>
    </row>
    <row r="58" spans="2:13" ht="12.75" customHeight="1">
      <c r="B58" s="22" t="str">
        <f>+A69</f>
        <v>D. Hopper</v>
      </c>
      <c r="C58" s="22"/>
      <c r="D58" s="1"/>
      <c r="F58" s="4"/>
      <c r="G58" s="14"/>
      <c r="H58" s="4"/>
      <c r="J58" s="22" t="str">
        <f>+A73</f>
        <v>D. Richards</v>
      </c>
      <c r="K58" s="22"/>
      <c r="L58" s="1"/>
      <c r="M58" s="14"/>
    </row>
    <row r="59" spans="2:14" ht="12.75" customHeight="1">
      <c r="B59" s="22" t="str">
        <f>+A70</f>
        <v>R. Kent</v>
      </c>
      <c r="C59" s="22"/>
      <c r="D59" s="1"/>
      <c r="E59" s="14">
        <f>+M71</f>
        <v>181</v>
      </c>
      <c r="F59" s="4"/>
      <c r="G59" s="28" t="s">
        <v>59</v>
      </c>
      <c r="H59" s="4"/>
      <c r="I59" s="14"/>
      <c r="J59" s="22" t="str">
        <f>+A74</f>
        <v>J. Richards</v>
      </c>
      <c r="N59" s="14">
        <f>+M75</f>
        <v>178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0" ht="12.75" customHeight="1">
      <c r="B61" s="22" t="str">
        <f>+A77</f>
        <v>J. Harvey </v>
      </c>
      <c r="G61" s="4"/>
      <c r="H61" s="4"/>
      <c r="J61" s="22" t="str">
        <f>+A85</f>
        <v>A Eustice</v>
      </c>
    </row>
    <row r="62" spans="2:14" ht="12.75" customHeight="1">
      <c r="B62" s="22" t="str">
        <f>+A78</f>
        <v>J. Arundel</v>
      </c>
      <c r="E62" s="14">
        <f>+M79</f>
        <v>190</v>
      </c>
      <c r="G62" s="28" t="s">
        <v>59</v>
      </c>
      <c r="H62" s="4"/>
      <c r="I62" s="14"/>
      <c r="J62" s="22" t="str">
        <f>+A86</f>
        <v>L Eustice</v>
      </c>
      <c r="K62" s="22"/>
      <c r="N62" s="14">
        <f>+M87</f>
        <v>0</v>
      </c>
    </row>
    <row r="63" spans="6:8" ht="12.75" customHeight="1">
      <c r="F63" s="4"/>
      <c r="G63" s="4"/>
      <c r="H63" s="4"/>
    </row>
    <row r="64" spans="2:10" ht="12.75" customHeight="1">
      <c r="B64" s="22" t="str">
        <f>+A81</f>
        <v>Mrs.M. Tanner</v>
      </c>
      <c r="G64" s="4"/>
      <c r="H64" s="4"/>
      <c r="J64" s="22" t="str">
        <f>+A89</f>
        <v>A Savory</v>
      </c>
    </row>
    <row r="65" spans="2:14" ht="12.75" customHeight="1">
      <c r="B65" s="22" t="str">
        <f>+A82</f>
        <v>C. Guildford </v>
      </c>
      <c r="E65" s="14">
        <f>+M83</f>
        <v>187</v>
      </c>
      <c r="G65" s="28" t="s">
        <v>59</v>
      </c>
      <c r="H65" s="4"/>
      <c r="J65" s="22" t="str">
        <f>+A90</f>
        <v>P. Leahy</v>
      </c>
      <c r="N65" s="14">
        <f>+M91</f>
        <v>178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66</v>
      </c>
      <c r="B69" s="10">
        <v>94.6</v>
      </c>
      <c r="C69" s="6"/>
      <c r="D69" s="4">
        <v>96</v>
      </c>
      <c r="E69" s="4">
        <v>97</v>
      </c>
      <c r="F69" s="4">
        <v>97</v>
      </c>
      <c r="G69" s="4">
        <v>96</v>
      </c>
      <c r="H69" s="4">
        <v>94</v>
      </c>
      <c r="I69" s="4">
        <v>91</v>
      </c>
      <c r="J69" s="4">
        <v>99</v>
      </c>
      <c r="K69" s="4">
        <v>94</v>
      </c>
      <c r="L69" s="4">
        <v>91</v>
      </c>
      <c r="M69" s="4">
        <v>95</v>
      </c>
      <c r="N69" s="4">
        <f>SUM(D69+E69+F69+G69+H69+I69+J69+K69+L69+M69)</f>
        <v>950</v>
      </c>
      <c r="O69" s="10">
        <f>IF(COUNT(D69:M69),AVERAGE(D69:M69)," ")</f>
        <v>95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>
        <v>86</v>
      </c>
      <c r="G70" s="4">
        <v>91</v>
      </c>
      <c r="H70" s="4">
        <v>86</v>
      </c>
      <c r="I70" s="4">
        <v>92</v>
      </c>
      <c r="J70" s="4">
        <v>91</v>
      </c>
      <c r="K70" s="4">
        <v>93</v>
      </c>
      <c r="L70" s="4">
        <v>85</v>
      </c>
      <c r="M70" s="4">
        <v>86</v>
      </c>
      <c r="N70" s="4">
        <f>SUM(D70+E70+F70+G70+H70+I70+J70+K70+L70+M70)</f>
        <v>900</v>
      </c>
      <c r="O70" s="10">
        <f>IF(COUNT(D70:M70),AVERAGE(D70:M70)," ")</f>
        <v>90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183</v>
      </c>
      <c r="G71" s="4">
        <f t="shared" si="7"/>
        <v>187</v>
      </c>
      <c r="H71" s="4">
        <f t="shared" si="7"/>
        <v>180</v>
      </c>
      <c r="I71" s="4">
        <f t="shared" si="7"/>
        <v>183</v>
      </c>
      <c r="J71" s="4">
        <f t="shared" si="7"/>
        <v>190</v>
      </c>
      <c r="K71" s="4">
        <f t="shared" si="7"/>
        <v>187</v>
      </c>
      <c r="L71" s="4">
        <f t="shared" si="7"/>
        <v>176</v>
      </c>
      <c r="M71" s="4">
        <f t="shared" si="7"/>
        <v>181</v>
      </c>
      <c r="N71" s="4">
        <f>SUM(D71:M71)</f>
        <v>1850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>
        <v>93</v>
      </c>
      <c r="G73" s="4">
        <v>92</v>
      </c>
      <c r="H73" s="4">
        <v>95</v>
      </c>
      <c r="I73" s="4">
        <v>93</v>
      </c>
      <c r="J73" s="4">
        <v>94</v>
      </c>
      <c r="K73" s="4">
        <v>89</v>
      </c>
      <c r="L73" s="4">
        <v>93</v>
      </c>
      <c r="M73" s="4">
        <v>90</v>
      </c>
      <c r="N73" s="4">
        <f>SUM(D73+E73+F73+G73+H73+I73+J73+K73+L73+M73)</f>
        <v>927</v>
      </c>
      <c r="O73" s="10">
        <f>IF(COUNT(D73:M73),AVERAGE(D73:M73)," ")</f>
        <v>92.7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>
        <v>91</v>
      </c>
      <c r="G74" s="4">
        <v>92</v>
      </c>
      <c r="H74" s="4">
        <v>99</v>
      </c>
      <c r="I74" s="4">
        <v>93</v>
      </c>
      <c r="J74" s="4">
        <v>93</v>
      </c>
      <c r="K74" s="4">
        <v>96</v>
      </c>
      <c r="L74" s="4">
        <v>89</v>
      </c>
      <c r="M74" s="4">
        <v>88</v>
      </c>
      <c r="N74" s="4">
        <f>SUM(D74+E74+F74+G74+H74+I74+J74+K74+L74+M74)</f>
        <v>929</v>
      </c>
      <c r="O74" s="10">
        <f>IF(COUNT(D74:M74),AVERAGE(D74:M74)," ")</f>
        <v>92.9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184</v>
      </c>
      <c r="G75" s="4">
        <f t="shared" si="8"/>
        <v>184</v>
      </c>
      <c r="H75" s="4">
        <f t="shared" si="8"/>
        <v>194</v>
      </c>
      <c r="I75" s="4">
        <f t="shared" si="8"/>
        <v>186</v>
      </c>
      <c r="J75" s="4">
        <f t="shared" si="8"/>
        <v>187</v>
      </c>
      <c r="K75" s="4">
        <f t="shared" si="8"/>
        <v>185</v>
      </c>
      <c r="L75" s="4">
        <f t="shared" si="8"/>
        <v>182</v>
      </c>
      <c r="M75" s="4">
        <f t="shared" si="8"/>
        <v>178</v>
      </c>
      <c r="N75" s="4">
        <f>SUM(D75:M75)</f>
        <v>1856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>
        <v>93</v>
      </c>
      <c r="G77" s="4">
        <v>98</v>
      </c>
      <c r="H77" s="4">
        <v>97</v>
      </c>
      <c r="I77" s="4">
        <v>95</v>
      </c>
      <c r="J77" s="4">
        <v>95</v>
      </c>
      <c r="K77" s="4">
        <v>94</v>
      </c>
      <c r="L77" s="4">
        <v>91</v>
      </c>
      <c r="M77" s="4">
        <v>95</v>
      </c>
      <c r="N77" s="4">
        <f>SUM(D77+E77+F77+G77+H77+I77+J77+K77+L77+M77)</f>
        <v>942</v>
      </c>
      <c r="O77" s="10">
        <f>IF(COUNT(D77:M77),AVERAGE(D77:M77)," ")</f>
        <v>94.2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>
        <v>90</v>
      </c>
      <c r="G78" s="4">
        <v>95</v>
      </c>
      <c r="H78" s="4">
        <v>93</v>
      </c>
      <c r="I78" s="4">
        <v>92</v>
      </c>
      <c r="J78" s="4">
        <v>91</v>
      </c>
      <c r="K78" s="4">
        <v>89</v>
      </c>
      <c r="L78" s="4">
        <v>93</v>
      </c>
      <c r="M78" s="4">
        <v>95</v>
      </c>
      <c r="N78" s="4">
        <f>SUM(D78+E78+F78+G78+H78+I78+J78+K78+L78+M78)</f>
        <v>917</v>
      </c>
      <c r="O78" s="10">
        <f>IF(COUNT(D78:M78),AVERAGE(D78:M78)," ")</f>
        <v>91.7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183</v>
      </c>
      <c r="G79" s="4">
        <f t="shared" si="9"/>
        <v>193</v>
      </c>
      <c r="H79" s="4">
        <f t="shared" si="9"/>
        <v>190</v>
      </c>
      <c r="I79" s="4">
        <f t="shared" si="9"/>
        <v>187</v>
      </c>
      <c r="J79" s="4">
        <f t="shared" si="9"/>
        <v>186</v>
      </c>
      <c r="K79" s="4">
        <f t="shared" si="9"/>
        <v>183</v>
      </c>
      <c r="L79" s="4">
        <f t="shared" si="9"/>
        <v>184</v>
      </c>
      <c r="M79" s="4">
        <f t="shared" si="9"/>
        <v>190</v>
      </c>
      <c r="N79" s="4">
        <f>SUM(D79:M79)</f>
        <v>1859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>
        <v>95</v>
      </c>
      <c r="G81" s="4">
        <v>91</v>
      </c>
      <c r="H81" s="4">
        <v>98</v>
      </c>
      <c r="I81" s="4">
        <v>95</v>
      </c>
      <c r="J81" s="4">
        <v>94</v>
      </c>
      <c r="K81" s="4">
        <v>95</v>
      </c>
      <c r="L81" s="4">
        <v>96</v>
      </c>
      <c r="M81" s="4">
        <v>99</v>
      </c>
      <c r="N81" s="4">
        <f>SUM(D81+E81+F81+G81+H81+I81+J81+K81+L81+M81)</f>
        <v>951</v>
      </c>
      <c r="O81" s="10">
        <f>IF(COUNT(D81:M81),AVERAGE(D81:M81)," ")</f>
        <v>95.1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>
        <v>92</v>
      </c>
      <c r="G82" s="4">
        <v>95</v>
      </c>
      <c r="H82" s="4">
        <v>95</v>
      </c>
      <c r="I82" s="4">
        <v>92</v>
      </c>
      <c r="J82" s="4">
        <v>93</v>
      </c>
      <c r="K82" s="4">
        <v>95</v>
      </c>
      <c r="L82" s="4">
        <v>84</v>
      </c>
      <c r="M82" s="4">
        <v>88</v>
      </c>
      <c r="N82" s="4">
        <f>SUM(D82+E82+F82+G82+H82+I82+J82+K82+L82+M82)</f>
        <v>917</v>
      </c>
      <c r="O82" s="10">
        <f>IF(COUNT(D82:M82),AVERAGE(D82:M82)," ")</f>
        <v>91.7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187</v>
      </c>
      <c r="G83" s="4">
        <f t="shared" si="10"/>
        <v>186</v>
      </c>
      <c r="H83" s="4">
        <f t="shared" si="10"/>
        <v>193</v>
      </c>
      <c r="I83" s="4">
        <f t="shared" si="10"/>
        <v>187</v>
      </c>
      <c r="J83" s="4">
        <f t="shared" si="10"/>
        <v>187</v>
      </c>
      <c r="K83" s="4">
        <f t="shared" si="10"/>
        <v>190</v>
      </c>
      <c r="L83" s="4">
        <f t="shared" si="10"/>
        <v>180</v>
      </c>
      <c r="M83" s="4">
        <f t="shared" si="10"/>
        <v>187</v>
      </c>
      <c r="N83" s="4">
        <f>SUM(D83:M83)</f>
        <v>1868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>
        <v>93</v>
      </c>
      <c r="G85" s="4">
        <v>98</v>
      </c>
      <c r="H85" s="4">
        <v>93</v>
      </c>
      <c r="I85" s="4">
        <v>93</v>
      </c>
      <c r="J85" s="4">
        <v>95</v>
      </c>
      <c r="K85" s="4"/>
      <c r="L85" s="4"/>
      <c r="M85" s="4"/>
      <c r="N85" s="4">
        <f>SUM(D85+E85+F85+G85+H85+I85+J85+K85+L85+M85)</f>
        <v>663</v>
      </c>
      <c r="O85" s="10">
        <f>IF(COUNT(D85:M85),AVERAGE(D85:M85)," ")</f>
        <v>94.71428571428571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>
        <v>89</v>
      </c>
      <c r="G86" s="4">
        <v>88</v>
      </c>
      <c r="H86" s="4">
        <v>91</v>
      </c>
      <c r="I86" s="4">
        <v>90</v>
      </c>
      <c r="J86" s="4"/>
      <c r="K86" s="4"/>
      <c r="L86" s="4"/>
      <c r="M86" s="4"/>
      <c r="N86" s="4">
        <f>SUM(D86+E86+F86+G86+H86+I86+J86+K86+L86+M86)</f>
        <v>535</v>
      </c>
      <c r="O86" s="10">
        <f>IF(COUNT(D86:M86),AVERAGE(D86:M86)," ")</f>
        <v>89.16666666666667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182</v>
      </c>
      <c r="G87" s="4">
        <f t="shared" si="11"/>
        <v>186</v>
      </c>
      <c r="H87" s="4">
        <f t="shared" si="11"/>
        <v>184</v>
      </c>
      <c r="I87" s="4">
        <f t="shared" si="11"/>
        <v>183</v>
      </c>
      <c r="J87" s="4">
        <f t="shared" si="11"/>
        <v>95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1198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>
        <v>93</v>
      </c>
      <c r="G89" s="4">
        <v>93</v>
      </c>
      <c r="H89" s="4">
        <v>91</v>
      </c>
      <c r="I89" s="4">
        <v>94</v>
      </c>
      <c r="J89" s="4">
        <v>89</v>
      </c>
      <c r="K89" s="4">
        <v>92</v>
      </c>
      <c r="L89" s="4">
        <v>88</v>
      </c>
      <c r="M89" s="4">
        <v>88</v>
      </c>
      <c r="N89" s="4">
        <f>SUM(D89+E89+F89+G89+H89+I89+J89+K89+L89+M89)</f>
        <v>915</v>
      </c>
      <c r="O89" s="10">
        <f>IF(COUNT(D89:M89),AVERAGE(D89:M89)," ")</f>
        <v>91.5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>
        <v>90</v>
      </c>
      <c r="G90" s="4">
        <v>82</v>
      </c>
      <c r="H90" s="4">
        <v>91</v>
      </c>
      <c r="I90" s="4">
        <v>94</v>
      </c>
      <c r="J90" s="4">
        <v>86</v>
      </c>
      <c r="K90" s="4">
        <v>84</v>
      </c>
      <c r="L90" s="4">
        <v>89</v>
      </c>
      <c r="M90" s="4">
        <v>90</v>
      </c>
      <c r="N90" s="4">
        <f>SUM(D90+E90+F90+G90+H90+I90+J90+K90+L90+M90)</f>
        <v>887</v>
      </c>
      <c r="O90" s="10">
        <f>IF(COUNT(D90:M90),AVERAGE(D90:M90)," ")</f>
        <v>88.7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183</v>
      </c>
      <c r="G91" s="4">
        <f t="shared" si="12"/>
        <v>175</v>
      </c>
      <c r="H91" s="4">
        <f t="shared" si="12"/>
        <v>182</v>
      </c>
      <c r="I91" s="4">
        <f t="shared" si="12"/>
        <v>188</v>
      </c>
      <c r="J91" s="4">
        <f t="shared" si="12"/>
        <v>175</v>
      </c>
      <c r="K91" s="4">
        <f t="shared" si="12"/>
        <v>176</v>
      </c>
      <c r="L91" s="4">
        <f t="shared" si="12"/>
        <v>177</v>
      </c>
      <c r="M91" s="4">
        <f t="shared" si="12"/>
        <v>178</v>
      </c>
      <c r="N91" s="4">
        <f>SUM(D91:M91)</f>
        <v>1802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54</v>
      </c>
      <c r="B96" s="11"/>
      <c r="G96" s="18">
        <f>+J56</f>
        <v>10</v>
      </c>
      <c r="H96" s="4">
        <v>8</v>
      </c>
      <c r="I96" s="4">
        <v>1</v>
      </c>
      <c r="J96" s="4">
        <v>1</v>
      </c>
      <c r="K96" s="4">
        <f aca="true" t="shared" si="13" ref="K96:K101">+H96*2+I96</f>
        <v>17</v>
      </c>
      <c r="L96" s="4">
        <f>+N75</f>
        <v>1856</v>
      </c>
      <c r="M96" s="4"/>
      <c r="N96" s="4"/>
      <c r="O96" s="10"/>
    </row>
    <row r="97" spans="1:15" ht="12.75" customHeight="1">
      <c r="A97" s="22" t="s">
        <v>56</v>
      </c>
      <c r="B97" s="11"/>
      <c r="C97" s="6"/>
      <c r="G97" s="18">
        <f>+J56</f>
        <v>10</v>
      </c>
      <c r="H97" s="4">
        <v>6</v>
      </c>
      <c r="I97" s="4">
        <v>3</v>
      </c>
      <c r="J97" s="4">
        <v>1</v>
      </c>
      <c r="K97" s="4">
        <f t="shared" si="13"/>
        <v>15</v>
      </c>
      <c r="L97" s="4">
        <f>+N83</f>
        <v>1868</v>
      </c>
      <c r="M97" s="4"/>
      <c r="N97" s="4"/>
      <c r="O97" s="10"/>
    </row>
    <row r="98" spans="1:15" ht="12.75" customHeight="1">
      <c r="A98" s="22" t="s">
        <v>55</v>
      </c>
      <c r="B98" s="11"/>
      <c r="C98" s="6"/>
      <c r="G98" s="18">
        <f>+J56</f>
        <v>10</v>
      </c>
      <c r="H98" s="4">
        <v>6</v>
      </c>
      <c r="I98" s="4">
        <v>1</v>
      </c>
      <c r="J98" s="4">
        <v>3</v>
      </c>
      <c r="K98" s="4">
        <f t="shared" si="13"/>
        <v>13</v>
      </c>
      <c r="L98" s="4">
        <f>+N79</f>
        <v>1859</v>
      </c>
      <c r="M98" s="4"/>
      <c r="N98" s="4"/>
      <c r="O98" s="10"/>
    </row>
    <row r="99" spans="1:15" ht="12.75" customHeight="1">
      <c r="A99" s="22" t="s">
        <v>33</v>
      </c>
      <c r="B99" s="11"/>
      <c r="C99" s="22"/>
      <c r="G99" s="18">
        <f>+J56</f>
        <v>10</v>
      </c>
      <c r="H99" s="4">
        <v>4</v>
      </c>
      <c r="I99" s="4">
        <v>0</v>
      </c>
      <c r="J99" s="4">
        <v>6</v>
      </c>
      <c r="K99" s="4">
        <f t="shared" si="13"/>
        <v>8</v>
      </c>
      <c r="L99" s="4">
        <f>+N71</f>
        <v>1850</v>
      </c>
      <c r="M99" s="4"/>
      <c r="N99" s="4"/>
      <c r="O99" s="10"/>
    </row>
    <row r="100" spans="1:15" ht="12.75" customHeight="1">
      <c r="A100" s="22" t="s">
        <v>58</v>
      </c>
      <c r="C100" s="6"/>
      <c r="G100" s="18">
        <f>+J56</f>
        <v>10</v>
      </c>
      <c r="H100" s="4">
        <v>3</v>
      </c>
      <c r="I100" s="4">
        <v>0</v>
      </c>
      <c r="J100" s="4">
        <v>7</v>
      </c>
      <c r="K100" s="4">
        <f t="shared" si="13"/>
        <v>6</v>
      </c>
      <c r="L100" s="4">
        <f>+N91</f>
        <v>1802</v>
      </c>
      <c r="M100" s="4"/>
      <c r="N100" s="4"/>
      <c r="O100" s="10"/>
    </row>
    <row r="101" spans="1:15" ht="12.75" customHeight="1">
      <c r="A101" s="22" t="s">
        <v>57</v>
      </c>
      <c r="B101" s="11"/>
      <c r="C101" s="6"/>
      <c r="G101" s="18">
        <f>+J56</f>
        <v>10</v>
      </c>
      <c r="H101" s="4">
        <v>0</v>
      </c>
      <c r="I101" s="4">
        <v>1</v>
      </c>
      <c r="J101" s="4">
        <v>9</v>
      </c>
      <c r="K101" s="4">
        <f t="shared" si="13"/>
        <v>1</v>
      </c>
      <c r="L101" s="4">
        <f>+N87</f>
        <v>1198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1">
      <selection activeCell="N59" sqref="N59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ht="12">
      <c r="E2" s="28" t="s">
        <v>5</v>
      </c>
    </row>
    <row r="3" ht="12.75">
      <c r="E3" s="23" t="s">
        <v>6</v>
      </c>
    </row>
    <row r="4" ht="12.75">
      <c r="F4" s="23" t="s">
        <v>37</v>
      </c>
    </row>
    <row r="5" spans="5:10" ht="12">
      <c r="E5" s="24" t="s">
        <v>35</v>
      </c>
      <c r="J5" s="9">
        <v>2</v>
      </c>
    </row>
    <row r="6" ht="12.75" customHeight="1">
      <c r="G6" s="24" t="s">
        <v>26</v>
      </c>
    </row>
    <row r="7" spans="2:10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+A34</f>
        <v>G. Simmons</v>
      </c>
    </row>
    <row r="8" spans="2:14" ht="12.75" customHeight="1">
      <c r="B8" s="22" t="str">
        <f>+A19</f>
        <v>J.B. Hall</v>
      </c>
      <c r="C8" s="22"/>
      <c r="D8" s="1"/>
      <c r="E8" s="14">
        <f>+E20</f>
        <v>197</v>
      </c>
      <c r="F8" s="4"/>
      <c r="G8" s="28" t="s">
        <v>59</v>
      </c>
      <c r="H8" s="4"/>
      <c r="I8" s="14"/>
      <c r="J8" s="22" t="str">
        <f>+A35</f>
        <v>J.C. Simmons</v>
      </c>
      <c r="K8" s="22"/>
      <c r="N8" s="14">
        <f>+E36</f>
        <v>184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+A22</f>
        <v>A Gibbs</v>
      </c>
      <c r="C10" s="22"/>
      <c r="D10" s="1"/>
      <c r="E10" s="14"/>
      <c r="F10" s="4"/>
      <c r="G10" s="4"/>
      <c r="H10" s="4"/>
      <c r="J10" s="22" t="str">
        <f>+A30</f>
        <v>A Godden</v>
      </c>
      <c r="K10" s="22"/>
      <c r="L10" s="1"/>
      <c r="N10" s="4"/>
      <c r="P10" s="1"/>
      <c r="Q10" s="4"/>
    </row>
    <row r="11" spans="2:16" ht="12.75" customHeight="1">
      <c r="B11" s="22" t="str">
        <f>+A23</f>
        <v>B Wilton</v>
      </c>
      <c r="E11" s="14">
        <f>+E24</f>
        <v>188</v>
      </c>
      <c r="F11" s="4"/>
      <c r="G11" s="28" t="s">
        <v>59</v>
      </c>
      <c r="H11" s="4"/>
      <c r="I11" s="14"/>
      <c r="J11" s="22" t="str">
        <f>+A31</f>
        <v>J. Mules</v>
      </c>
      <c r="K11" s="22"/>
      <c r="L11" s="1"/>
      <c r="N11" s="14">
        <f>+E32</f>
        <v>186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+A26</f>
        <v>Mrs.P. Major</v>
      </c>
      <c r="G13" s="4"/>
      <c r="H13" s="4"/>
      <c r="J13" s="22" t="str">
        <f>+A38</f>
        <v>D. Kernick</v>
      </c>
      <c r="P13" s="1"/>
    </row>
    <row r="14" spans="2:16" ht="12.75" customHeight="1">
      <c r="B14" s="22" t="str">
        <f>+A27</f>
        <v>Miss.S. Alford</v>
      </c>
      <c r="E14" s="14">
        <f>+E28</f>
        <v>187</v>
      </c>
      <c r="G14" s="28" t="s">
        <v>59</v>
      </c>
      <c r="H14" s="4"/>
      <c r="J14" s="22" t="str">
        <f>+A39</f>
        <v>S. Hurrell</v>
      </c>
      <c r="N14" s="14">
        <f>+E40</f>
        <v>180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/>
      <c r="G18" s="4"/>
      <c r="H18" s="4"/>
      <c r="I18" s="4"/>
      <c r="J18" s="4"/>
      <c r="K18" s="4"/>
      <c r="L18" s="4"/>
      <c r="M18" s="4"/>
      <c r="N18" s="4">
        <f>SUM(D18+E18+F18+G18+H18+I18+J18+K18+L18+M18)</f>
        <v>196</v>
      </c>
      <c r="O18" s="10">
        <f>IF(COUNT(D18:M18),AVERAGE(D18:M18)," ")</f>
        <v>98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/>
      <c r="G19" s="4"/>
      <c r="H19" s="4"/>
      <c r="I19" s="4"/>
      <c r="J19" s="4"/>
      <c r="K19" s="4"/>
      <c r="L19" s="4"/>
      <c r="M19" s="4"/>
      <c r="N19" s="4">
        <f>SUM(D19+E19+F19+G19+H19+I19+J19+K19+L19+M19)</f>
        <v>192</v>
      </c>
      <c r="O19" s="10">
        <f>IF(COUNT(D19:M19),AVERAGE(D19:M19)," ")</f>
        <v>96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388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/>
      <c r="G22" s="4"/>
      <c r="H22" s="4"/>
      <c r="I22" s="4"/>
      <c r="J22" s="4"/>
      <c r="K22" s="4"/>
      <c r="L22" s="4"/>
      <c r="M22" s="4"/>
      <c r="N22" s="4">
        <f>SUM(D22+E22+F22+G22+H22+I22+J22+K22+L22+M22)</f>
        <v>190</v>
      </c>
      <c r="O22" s="10">
        <f>IF(COUNT(D22:M22),AVERAGE(D22:M22)," ")</f>
        <v>95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/>
      <c r="G23" s="4"/>
      <c r="H23" s="4"/>
      <c r="I23" s="4"/>
      <c r="J23" s="4"/>
      <c r="K23" s="4"/>
      <c r="L23" s="4"/>
      <c r="M23" s="4"/>
      <c r="N23" s="4">
        <f>SUM(D23+E23+F23+G23+H23+I23+J23+K23+L23+M23)</f>
        <v>187</v>
      </c>
      <c r="O23" s="10">
        <f>IF(COUNT(D23:M23),AVERAGE(D23:M23)," ")</f>
        <v>93.5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377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/>
      <c r="G26" s="4"/>
      <c r="H26" s="4"/>
      <c r="I26" s="4"/>
      <c r="J26" s="4"/>
      <c r="K26" s="4"/>
      <c r="L26" s="4"/>
      <c r="M26" s="4"/>
      <c r="N26" s="4">
        <f>SUM(D26+E26+F26+G26+H26+I26+J26+K26+L26+M26)</f>
        <v>183</v>
      </c>
      <c r="O26" s="10">
        <f>IF(COUNT(D26:M26),AVERAGE(D26:M26)," ")</f>
        <v>91.5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/>
      <c r="G27" s="4"/>
      <c r="H27" s="4"/>
      <c r="I27" s="4"/>
      <c r="J27" s="4"/>
      <c r="K27" s="4"/>
      <c r="L27" s="4"/>
      <c r="M27" s="4"/>
      <c r="N27" s="4">
        <f>SUM(D27+E27+F27+G27+H27+I27+J27+K27+L27+M27)</f>
        <v>190</v>
      </c>
      <c r="O27" s="10">
        <f>IF(COUNT(D27:M27),AVERAGE(D27:M27)," ")</f>
        <v>95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373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/>
      <c r="G30" s="4"/>
      <c r="H30" s="4"/>
      <c r="I30" s="4"/>
      <c r="J30" s="4"/>
      <c r="K30" s="4"/>
      <c r="L30" s="4"/>
      <c r="M30" s="4"/>
      <c r="N30" s="4">
        <f>SUM(D30+E30+F30+G30+H30+I30+J30+K30+L30+M30)</f>
        <v>191</v>
      </c>
      <c r="O30" s="10">
        <f>IF(COUNT(D30:M30),AVERAGE(D30:M30)," ")</f>
        <v>95.5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/>
      <c r="G31" s="4"/>
      <c r="H31" s="4"/>
      <c r="I31" s="4"/>
      <c r="J31" s="4"/>
      <c r="K31" s="4"/>
      <c r="L31" s="4"/>
      <c r="M31" s="4"/>
      <c r="N31" s="4">
        <f>SUM(D31+E31+F31+G31+H31+I31+J31+K31+L31+M31)</f>
        <v>177</v>
      </c>
      <c r="O31" s="10">
        <f>IF(COUNT(D31:M31),AVERAGE(D31:M31)," ")</f>
        <v>88.5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368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/>
      <c r="G34" s="4"/>
      <c r="H34" s="4"/>
      <c r="I34" s="4"/>
      <c r="J34" s="4"/>
      <c r="K34" s="4"/>
      <c r="L34" s="4"/>
      <c r="M34" s="4"/>
      <c r="N34" s="4">
        <f>SUM(D34+E34+F34+G34+H34+I34+J34+K34+L34+M34)</f>
        <v>188</v>
      </c>
      <c r="O34" s="10">
        <f>IF(COUNT(D34:M34),AVERAGE(D34:M34)," ")</f>
        <v>94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/>
      <c r="G35" s="4"/>
      <c r="H35" s="4"/>
      <c r="I35" s="4"/>
      <c r="J35" s="4"/>
      <c r="K35" s="4"/>
      <c r="L35" s="4"/>
      <c r="M35" s="4"/>
      <c r="N35" s="4">
        <f>SUM(D35+E35+F35+G35+H35+I35+J35+K35+L35+M35)</f>
        <v>180</v>
      </c>
      <c r="O35" s="10">
        <f>IF(COUNT(D35:M35),AVERAGE(D35:M35)," ")</f>
        <v>90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368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/>
      <c r="G38" s="4"/>
      <c r="H38" s="4"/>
      <c r="I38" s="4"/>
      <c r="J38" s="4"/>
      <c r="K38" s="4"/>
      <c r="L38" s="4"/>
      <c r="M38" s="4"/>
      <c r="N38" s="4">
        <f>SUM(D38+E38+F38+G38+H38+I38+J38+K38+L38+M38)</f>
        <v>195</v>
      </c>
      <c r="O38" s="10">
        <f>IF(COUNT(D38:M38),AVERAGE(D38:M38)," ")</f>
        <v>97.5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/>
      <c r="G39" s="4"/>
      <c r="H39" s="4"/>
      <c r="I39" s="4"/>
      <c r="J39" s="4"/>
      <c r="K39" s="4"/>
      <c r="L39" s="4"/>
      <c r="M39" s="4"/>
      <c r="N39" s="4">
        <f>SUM(D39+E39+F39+G39+H39+I39+J39+K39+L39+M39)</f>
        <v>172</v>
      </c>
      <c r="O39" s="10">
        <f>IF(COUNT(D39:M39),AVERAGE(D39:M39)," ")</f>
        <v>86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0</v>
      </c>
      <c r="G40" s="4">
        <f t="shared" si="5"/>
        <v>0</v>
      </c>
      <c r="H40" s="4">
        <f t="shared" si="5"/>
        <v>0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>SUM(D40:M40)</f>
        <v>367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2</v>
      </c>
      <c r="H43" s="4">
        <v>2</v>
      </c>
      <c r="I43" s="4">
        <v>0</v>
      </c>
      <c r="J43" s="4">
        <v>0</v>
      </c>
      <c r="K43" s="4">
        <f aca="true" t="shared" si="6" ref="K43:K48">+H43*2+I43</f>
        <v>4</v>
      </c>
      <c r="L43" s="4">
        <f>+N20</f>
        <v>388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2</v>
      </c>
      <c r="H44" s="4">
        <v>2</v>
      </c>
      <c r="I44" s="4">
        <v>0</v>
      </c>
      <c r="J44" s="4">
        <v>0</v>
      </c>
      <c r="K44" s="4">
        <f t="shared" si="6"/>
        <v>4</v>
      </c>
      <c r="L44" s="4">
        <f>+N24</f>
        <v>377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2</v>
      </c>
      <c r="H45" s="4">
        <v>2</v>
      </c>
      <c r="I45" s="4">
        <v>0</v>
      </c>
      <c r="J45" s="4">
        <v>0</v>
      </c>
      <c r="K45" s="4">
        <f t="shared" si="6"/>
        <v>4</v>
      </c>
      <c r="L45" s="4">
        <f>+N28</f>
        <v>373</v>
      </c>
      <c r="M45" s="4"/>
      <c r="N45" s="4"/>
      <c r="O45" s="10"/>
    </row>
    <row r="46" spans="1:15" ht="12.75" customHeight="1">
      <c r="A46" s="22" t="s">
        <v>25</v>
      </c>
      <c r="B46" s="11"/>
      <c r="C46" s="6"/>
      <c r="G46" s="18">
        <f>+J5</f>
        <v>2</v>
      </c>
      <c r="H46" s="4">
        <v>0</v>
      </c>
      <c r="I46" s="4">
        <v>0</v>
      </c>
      <c r="J46" s="4">
        <v>2</v>
      </c>
      <c r="K46" s="4">
        <f t="shared" si="6"/>
        <v>0</v>
      </c>
      <c r="L46" s="4">
        <f>+N36</f>
        <v>368</v>
      </c>
      <c r="M46" s="4"/>
      <c r="N46" s="4"/>
      <c r="O46" s="10"/>
    </row>
    <row r="47" spans="1:15" ht="12.75" customHeight="1">
      <c r="A47" s="22" t="s">
        <v>62</v>
      </c>
      <c r="B47" s="11"/>
      <c r="C47" s="6"/>
      <c r="G47" s="18">
        <f>+J5</f>
        <v>2</v>
      </c>
      <c r="H47" s="4">
        <v>0</v>
      </c>
      <c r="I47" s="4">
        <v>0</v>
      </c>
      <c r="J47" s="4">
        <v>2</v>
      </c>
      <c r="K47" s="4">
        <f t="shared" si="6"/>
        <v>0</v>
      </c>
      <c r="L47" s="4">
        <f>+N32</f>
        <v>368</v>
      </c>
      <c r="M47" s="4"/>
      <c r="N47" s="4"/>
      <c r="O47" s="10"/>
    </row>
    <row r="48" spans="1:15" ht="12.75" customHeight="1">
      <c r="A48" s="22" t="s">
        <v>46</v>
      </c>
      <c r="C48" s="6"/>
      <c r="G48" s="18">
        <f>+J5</f>
        <v>2</v>
      </c>
      <c r="H48" s="4">
        <v>0</v>
      </c>
      <c r="I48" s="4">
        <v>0</v>
      </c>
      <c r="J48" s="4">
        <v>2</v>
      </c>
      <c r="K48" s="4">
        <f t="shared" si="6"/>
        <v>0</v>
      </c>
      <c r="L48" s="4">
        <f>+N40</f>
        <v>367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ht="12.75" customHeight="1">
      <c r="E53" s="28" t="s">
        <v>5</v>
      </c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2</v>
      </c>
    </row>
    <row r="57" ht="12.75" customHeight="1">
      <c r="G57" s="24" t="s">
        <v>26</v>
      </c>
    </row>
    <row r="58" spans="2:10" ht="12.75" customHeight="1">
      <c r="B58" s="22" t="str">
        <f>+A69</f>
        <v>D. Hooper</v>
      </c>
      <c r="C58" s="22"/>
      <c r="D58" s="1"/>
      <c r="F58" s="4"/>
      <c r="G58" s="14"/>
      <c r="H58" s="4"/>
      <c r="J58" s="22" t="str">
        <f>+A85</f>
        <v>A Eustice</v>
      </c>
    </row>
    <row r="59" spans="2:14" ht="12.75" customHeight="1">
      <c r="B59" s="22" t="str">
        <f>+A70</f>
        <v>R. Kent</v>
      </c>
      <c r="C59" s="22"/>
      <c r="D59" s="1"/>
      <c r="E59" s="14">
        <f>+E71</f>
        <v>191</v>
      </c>
      <c r="F59" s="4"/>
      <c r="G59" s="28"/>
      <c r="H59" s="4"/>
      <c r="I59" s="14"/>
      <c r="J59" s="22" t="str">
        <f>+A86</f>
        <v>L Eustice</v>
      </c>
      <c r="K59" s="22"/>
      <c r="N59" s="14">
        <f>+E87</f>
        <v>184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4" ht="12.75" customHeight="1">
      <c r="B61" s="22" t="str">
        <f>+A73</f>
        <v>D. Richards</v>
      </c>
      <c r="C61" s="22"/>
      <c r="D61" s="1"/>
      <c r="E61" s="14"/>
      <c r="F61" s="4"/>
      <c r="G61" s="4"/>
      <c r="H61" s="4"/>
      <c r="J61" s="22" t="str">
        <f>+A81</f>
        <v>Mrs.M. Tanner</v>
      </c>
      <c r="K61" s="22"/>
      <c r="L61" s="1"/>
      <c r="N61" s="4"/>
    </row>
    <row r="62" spans="2:14" ht="12.75" customHeight="1">
      <c r="B62" s="22" t="str">
        <f>+A74</f>
        <v>J. Richards</v>
      </c>
      <c r="E62" s="14">
        <f>+E75</f>
        <v>190</v>
      </c>
      <c r="F62" s="4"/>
      <c r="G62" s="28"/>
      <c r="H62" s="4"/>
      <c r="I62" s="14"/>
      <c r="J62" s="22" t="str">
        <f>+A82</f>
        <v>C. Guildford </v>
      </c>
      <c r="K62" s="22"/>
      <c r="L62" s="1"/>
      <c r="N62" s="14">
        <f>+E83</f>
        <v>189</v>
      </c>
    </row>
    <row r="63" spans="6:8" ht="12.75" customHeight="1">
      <c r="F63" s="4"/>
      <c r="G63" s="4"/>
      <c r="H63" s="4"/>
    </row>
    <row r="64" spans="2:10" ht="12.75" customHeight="1">
      <c r="B64" s="22" t="str">
        <f>+A77</f>
        <v>J. Harvey </v>
      </c>
      <c r="G64" s="4"/>
      <c r="H64" s="4"/>
      <c r="J64" s="22" t="str">
        <f>+A89</f>
        <v>A Savory</v>
      </c>
    </row>
    <row r="65" spans="2:14" ht="12.75" customHeight="1">
      <c r="B65" s="22" t="str">
        <f>+A78</f>
        <v>J. Arundel</v>
      </c>
      <c r="F65" s="14">
        <f>+E79</f>
        <v>187</v>
      </c>
      <c r="G65" s="28"/>
      <c r="H65" s="4"/>
      <c r="J65" s="22" t="str">
        <f>+A90</f>
        <v>P. Leahy</v>
      </c>
      <c r="N65" s="14">
        <f>+E91</f>
        <v>186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32</v>
      </c>
      <c r="B69" s="10">
        <v>94.6</v>
      </c>
      <c r="C69" s="6"/>
      <c r="D69" s="4">
        <v>96</v>
      </c>
      <c r="E69" s="4">
        <v>97</v>
      </c>
      <c r="F69" s="4"/>
      <c r="G69" s="4"/>
      <c r="H69" s="4"/>
      <c r="I69" s="4"/>
      <c r="J69" s="4"/>
      <c r="K69" s="4"/>
      <c r="L69" s="4"/>
      <c r="M69" s="4"/>
      <c r="N69" s="4">
        <f>SUM(D69+E69+F69+G69+H69+I69+J69+K69+L69+M69)</f>
        <v>193</v>
      </c>
      <c r="O69" s="10">
        <f>IF(COUNT(D69:M69),AVERAGE(D69:M69)," ")</f>
        <v>96.5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/>
      <c r="G70" s="4"/>
      <c r="H70" s="4"/>
      <c r="I70" s="4"/>
      <c r="J70" s="4"/>
      <c r="K70" s="4"/>
      <c r="L70" s="4"/>
      <c r="M70" s="4"/>
      <c r="N70" s="4">
        <f>SUM(D70+E70+F70+G70+H70+I70+J70+K70+L70+M70)</f>
        <v>190</v>
      </c>
      <c r="O70" s="10">
        <f>IF(COUNT(D70:M70),AVERAGE(D70:M70)," ")</f>
        <v>95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0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>SUM(D71:M71)</f>
        <v>383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/>
      <c r="G73" s="4"/>
      <c r="H73" s="4"/>
      <c r="I73" s="4"/>
      <c r="J73" s="4"/>
      <c r="K73" s="4"/>
      <c r="L73" s="4"/>
      <c r="M73" s="4"/>
      <c r="N73" s="4">
        <f>SUM(D73+E73+F73+G73+H73+I73+J73+K73+L73+M73)</f>
        <v>188</v>
      </c>
      <c r="O73" s="10">
        <f>IF(COUNT(D73:M73),AVERAGE(D73:M73)," ")</f>
        <v>94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/>
      <c r="G74" s="4"/>
      <c r="H74" s="4"/>
      <c r="I74" s="4"/>
      <c r="J74" s="4"/>
      <c r="K74" s="4"/>
      <c r="L74" s="4"/>
      <c r="M74" s="4"/>
      <c r="N74" s="4">
        <f>SUM(D74+E74+F74+G74+H74+I74+J74+K74+L74+M74)</f>
        <v>188</v>
      </c>
      <c r="O74" s="10">
        <f>IF(COUNT(D74:M74),AVERAGE(D74:M74)," ")</f>
        <v>94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0</v>
      </c>
      <c r="G75" s="4">
        <f t="shared" si="8"/>
        <v>0</v>
      </c>
      <c r="H75" s="4">
        <f t="shared" si="8"/>
        <v>0</v>
      </c>
      <c r="I75" s="4">
        <f t="shared" si="8"/>
        <v>0</v>
      </c>
      <c r="J75" s="4">
        <f t="shared" si="8"/>
        <v>0</v>
      </c>
      <c r="K75" s="4">
        <f t="shared" si="8"/>
        <v>0</v>
      </c>
      <c r="L75" s="4">
        <f t="shared" si="8"/>
        <v>0</v>
      </c>
      <c r="M75" s="4">
        <f t="shared" si="8"/>
        <v>0</v>
      </c>
      <c r="N75" s="4">
        <f>SUM(D75:M75)</f>
        <v>376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/>
      <c r="G77" s="4"/>
      <c r="H77" s="4"/>
      <c r="I77" s="4"/>
      <c r="J77" s="4"/>
      <c r="K77" s="4"/>
      <c r="L77" s="4"/>
      <c r="M77" s="4"/>
      <c r="N77" s="4">
        <f>SUM(D77+E77+F77+G77+H77+I77+J77+K77+L77+M77)</f>
        <v>184</v>
      </c>
      <c r="O77" s="10">
        <f>IF(COUNT(D77:M77),AVERAGE(D77:M77)," ")</f>
        <v>92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/>
      <c r="G78" s="4"/>
      <c r="H78" s="4"/>
      <c r="I78" s="4"/>
      <c r="J78" s="4"/>
      <c r="K78" s="4"/>
      <c r="L78" s="4"/>
      <c r="M78" s="4"/>
      <c r="N78" s="4">
        <f>SUM(D78+E78+F78+G78+H78+I78+J78+K78+L78+M78)</f>
        <v>179</v>
      </c>
      <c r="O78" s="10">
        <f>IF(COUNT(D78:M78),AVERAGE(D78:M78)," ")</f>
        <v>89.5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0</v>
      </c>
      <c r="G79" s="4">
        <f t="shared" si="9"/>
        <v>0</v>
      </c>
      <c r="H79" s="4">
        <f t="shared" si="9"/>
        <v>0</v>
      </c>
      <c r="I79" s="4">
        <f t="shared" si="9"/>
        <v>0</v>
      </c>
      <c r="J79" s="4">
        <f t="shared" si="9"/>
        <v>0</v>
      </c>
      <c r="K79" s="4">
        <f t="shared" si="9"/>
        <v>0</v>
      </c>
      <c r="L79" s="4">
        <f t="shared" si="9"/>
        <v>0</v>
      </c>
      <c r="M79" s="4">
        <f t="shared" si="9"/>
        <v>0</v>
      </c>
      <c r="N79" s="4">
        <f>SUM(D79:M79)</f>
        <v>363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/>
      <c r="G81" s="4"/>
      <c r="H81" s="4"/>
      <c r="I81" s="4"/>
      <c r="J81" s="4"/>
      <c r="K81" s="4"/>
      <c r="L81" s="4"/>
      <c r="M81" s="4"/>
      <c r="N81" s="4">
        <f>SUM(D81+E81+F81+G81+H81+I81+J81+K81+L81+M81)</f>
        <v>188</v>
      </c>
      <c r="O81" s="10">
        <f>IF(COUNT(D81:M81),AVERAGE(D81:M81)," ")</f>
        <v>94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/>
      <c r="G82" s="4"/>
      <c r="H82" s="4"/>
      <c r="I82" s="4"/>
      <c r="J82" s="4"/>
      <c r="K82" s="4"/>
      <c r="L82" s="4"/>
      <c r="M82" s="4"/>
      <c r="N82" s="4">
        <f>SUM(D82+E82+F82+G82+H82+I82+J82+K82+L82+M82)</f>
        <v>183</v>
      </c>
      <c r="O82" s="10">
        <f>IF(COUNT(D82:M82),AVERAGE(D82:M82)," ")</f>
        <v>91.5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0</v>
      </c>
      <c r="G83" s="4">
        <f t="shared" si="10"/>
        <v>0</v>
      </c>
      <c r="H83" s="4">
        <f t="shared" si="10"/>
        <v>0</v>
      </c>
      <c r="I83" s="4">
        <f t="shared" si="10"/>
        <v>0</v>
      </c>
      <c r="J83" s="4">
        <f t="shared" si="10"/>
        <v>0</v>
      </c>
      <c r="K83" s="4">
        <f t="shared" si="10"/>
        <v>0</v>
      </c>
      <c r="L83" s="4">
        <f t="shared" si="10"/>
        <v>0</v>
      </c>
      <c r="M83" s="4">
        <f t="shared" si="10"/>
        <v>0</v>
      </c>
      <c r="N83" s="4">
        <f>SUM(D83:M83)</f>
        <v>371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/>
      <c r="G85" s="4"/>
      <c r="H85" s="4"/>
      <c r="I85" s="4"/>
      <c r="J85" s="4"/>
      <c r="K85" s="4"/>
      <c r="L85" s="4"/>
      <c r="M85" s="4"/>
      <c r="N85" s="4">
        <f>SUM(D85+E85+F85+G85+H85+I85+J85+K85+L85+M85)</f>
        <v>191</v>
      </c>
      <c r="O85" s="10">
        <f>IF(COUNT(D85:M85),AVERAGE(D85:M85)," ")</f>
        <v>95.5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/>
      <c r="G86" s="4"/>
      <c r="H86" s="4"/>
      <c r="I86" s="4"/>
      <c r="J86" s="4"/>
      <c r="K86" s="4"/>
      <c r="L86" s="4"/>
      <c r="M86" s="4"/>
      <c r="N86" s="4">
        <f>SUM(D86+E86+F86+G86+H86+I86+J86+K86+L86+M86)</f>
        <v>177</v>
      </c>
      <c r="O86" s="10">
        <f>IF(COUNT(D86:M86),AVERAGE(D86:M86)," ")</f>
        <v>88.5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0</v>
      </c>
      <c r="G87" s="4">
        <f t="shared" si="11"/>
        <v>0</v>
      </c>
      <c r="H87" s="4">
        <f t="shared" si="11"/>
        <v>0</v>
      </c>
      <c r="I87" s="4">
        <f t="shared" si="11"/>
        <v>0</v>
      </c>
      <c r="J87" s="4">
        <f t="shared" si="11"/>
        <v>0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368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/>
      <c r="G89" s="4"/>
      <c r="H89" s="4"/>
      <c r="I89" s="4"/>
      <c r="J89" s="4"/>
      <c r="K89" s="4"/>
      <c r="L89" s="4"/>
      <c r="M89" s="4"/>
      <c r="N89" s="4">
        <f>SUM(D89+E89+F89+G89+H89+I89+J89+K89+L89+M89)</f>
        <v>187</v>
      </c>
      <c r="O89" s="10">
        <f>IF(COUNT(D89:M89),AVERAGE(D89:M89)," ")</f>
        <v>93.5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/>
      <c r="G90" s="4"/>
      <c r="H90" s="4"/>
      <c r="I90" s="4"/>
      <c r="J90" s="4"/>
      <c r="K90" s="4"/>
      <c r="L90" s="4"/>
      <c r="M90" s="4"/>
      <c r="N90" s="4">
        <f>SUM(D90+E90+F90+G90+H90+I90+J90+K90+L90+M90)</f>
        <v>181</v>
      </c>
      <c r="O90" s="10">
        <f>IF(COUNT(D90:M90),AVERAGE(D90:M90)," ")</f>
        <v>90.5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0</v>
      </c>
      <c r="G91" s="4">
        <f t="shared" si="12"/>
        <v>0</v>
      </c>
      <c r="H91" s="4">
        <f t="shared" si="12"/>
        <v>0</v>
      </c>
      <c r="I91" s="4">
        <f t="shared" si="12"/>
        <v>0</v>
      </c>
      <c r="J91" s="4">
        <f t="shared" si="12"/>
        <v>0</v>
      </c>
      <c r="K91" s="4">
        <f t="shared" si="12"/>
        <v>0</v>
      </c>
      <c r="L91" s="4">
        <f t="shared" si="12"/>
        <v>0</v>
      </c>
      <c r="M91" s="4">
        <f t="shared" si="12"/>
        <v>0</v>
      </c>
      <c r="N91" s="4">
        <f>SUM(D91:M91)</f>
        <v>368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33</v>
      </c>
      <c r="B96" s="11"/>
      <c r="C96" s="22"/>
      <c r="G96" s="18">
        <f>+J56</f>
        <v>2</v>
      </c>
      <c r="H96" s="4">
        <v>2</v>
      </c>
      <c r="I96" s="4">
        <v>0</v>
      </c>
      <c r="J96" s="4">
        <v>0</v>
      </c>
      <c r="K96" s="4">
        <f aca="true" t="shared" si="13" ref="K96:K101">+H96*2+I96</f>
        <v>4</v>
      </c>
      <c r="L96" s="4">
        <f>+N71</f>
        <v>383</v>
      </c>
      <c r="M96" s="4"/>
      <c r="N96" s="4"/>
      <c r="O96" s="10"/>
    </row>
    <row r="97" spans="1:15" ht="12.75" customHeight="1">
      <c r="A97" s="22" t="s">
        <v>54</v>
      </c>
      <c r="B97" s="11"/>
      <c r="G97" s="18">
        <f>+J56</f>
        <v>2</v>
      </c>
      <c r="H97" s="4">
        <v>2</v>
      </c>
      <c r="I97" s="4">
        <v>0</v>
      </c>
      <c r="J97" s="4">
        <v>0</v>
      </c>
      <c r="K97" s="4">
        <f t="shared" si="13"/>
        <v>4</v>
      </c>
      <c r="L97" s="4">
        <f>+N75</f>
        <v>376</v>
      </c>
      <c r="M97" s="4"/>
      <c r="N97" s="4"/>
      <c r="O97" s="10"/>
    </row>
    <row r="98" spans="1:15" ht="12.75" customHeight="1">
      <c r="A98" s="22" t="s">
        <v>56</v>
      </c>
      <c r="B98" s="11"/>
      <c r="C98" s="6"/>
      <c r="G98" s="18">
        <f>+J56</f>
        <v>2</v>
      </c>
      <c r="H98" s="4">
        <v>1</v>
      </c>
      <c r="I98" s="4">
        <v>0</v>
      </c>
      <c r="J98" s="4">
        <v>1</v>
      </c>
      <c r="K98" s="4">
        <f t="shared" si="13"/>
        <v>2</v>
      </c>
      <c r="L98" s="4">
        <f>+N83</f>
        <v>371</v>
      </c>
      <c r="M98" s="4"/>
      <c r="N98" s="4"/>
      <c r="O98" s="10"/>
    </row>
    <row r="99" spans="1:15" ht="12.75" customHeight="1">
      <c r="A99" s="22" t="s">
        <v>55</v>
      </c>
      <c r="B99" s="11"/>
      <c r="C99" s="6"/>
      <c r="G99" s="18">
        <f>+J56</f>
        <v>2</v>
      </c>
      <c r="H99" s="4">
        <v>1</v>
      </c>
      <c r="I99" s="4">
        <v>0</v>
      </c>
      <c r="J99" s="4">
        <v>1</v>
      </c>
      <c r="K99" s="4">
        <f t="shared" si="13"/>
        <v>2</v>
      </c>
      <c r="L99" s="4">
        <f>+N79</f>
        <v>363</v>
      </c>
      <c r="M99" s="4"/>
      <c r="N99" s="4"/>
      <c r="O99" s="10"/>
    </row>
    <row r="100" spans="1:15" ht="12.75" customHeight="1">
      <c r="A100" s="22" t="s">
        <v>57</v>
      </c>
      <c r="B100" s="11"/>
      <c r="C100" s="6"/>
      <c r="G100" s="18">
        <f>+J56</f>
        <v>2</v>
      </c>
      <c r="H100" s="4">
        <v>0</v>
      </c>
      <c r="I100" s="4">
        <v>0</v>
      </c>
      <c r="J100" s="4">
        <v>2</v>
      </c>
      <c r="K100" s="4">
        <f t="shared" si="13"/>
        <v>0</v>
      </c>
      <c r="L100" s="4">
        <f>+N87</f>
        <v>368</v>
      </c>
      <c r="M100" s="4"/>
      <c r="N100" s="4"/>
      <c r="O100" s="10"/>
    </row>
    <row r="101" spans="1:15" ht="12.75" customHeight="1">
      <c r="A101" s="22" t="s">
        <v>58</v>
      </c>
      <c r="C101" s="6"/>
      <c r="G101" s="18">
        <f>+J56</f>
        <v>2</v>
      </c>
      <c r="H101" s="4">
        <v>0</v>
      </c>
      <c r="I101" s="4">
        <v>0</v>
      </c>
      <c r="J101" s="4">
        <v>2</v>
      </c>
      <c r="K101" s="4">
        <f t="shared" si="13"/>
        <v>0</v>
      </c>
      <c r="L101" s="4">
        <f>+N91</f>
        <v>368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1">
      <selection activeCell="A1" sqref="A1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ht="12">
      <c r="E2" s="28" t="s">
        <v>5</v>
      </c>
    </row>
    <row r="3" ht="12.75">
      <c r="E3" s="23" t="s">
        <v>6</v>
      </c>
    </row>
    <row r="4" ht="12.75">
      <c r="F4" s="23" t="s">
        <v>37</v>
      </c>
    </row>
    <row r="5" spans="5:10" ht="12">
      <c r="E5" s="24" t="s">
        <v>35</v>
      </c>
      <c r="J5" s="9">
        <v>3</v>
      </c>
    </row>
    <row r="6" ht="12.75" customHeight="1">
      <c r="G6" s="24" t="s">
        <v>26</v>
      </c>
    </row>
    <row r="7" spans="2:14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+A30</f>
        <v>A Godden</v>
      </c>
      <c r="K7" s="22"/>
      <c r="L7" s="1"/>
      <c r="N7" s="4"/>
    </row>
    <row r="8" spans="2:14" ht="12.75" customHeight="1">
      <c r="B8" s="22" t="str">
        <f>+A19</f>
        <v>J.B. Hall</v>
      </c>
      <c r="C8" s="22"/>
      <c r="D8" s="1"/>
      <c r="E8" s="14">
        <f>+F20</f>
        <v>193</v>
      </c>
      <c r="F8" s="4"/>
      <c r="G8" s="28" t="s">
        <v>59</v>
      </c>
      <c r="H8" s="4"/>
      <c r="I8" s="14"/>
      <c r="J8" s="22" t="str">
        <f>+A31</f>
        <v>J. Mules</v>
      </c>
      <c r="K8" s="22"/>
      <c r="L8" s="1"/>
      <c r="N8" s="14">
        <f>+F32</f>
        <v>191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+A22</f>
        <v>A Gibbs</v>
      </c>
      <c r="C10" s="22"/>
      <c r="D10" s="1"/>
      <c r="E10" s="14"/>
      <c r="F10" s="4"/>
      <c r="G10" s="4"/>
      <c r="H10" s="4"/>
      <c r="J10" s="22" t="str">
        <f>+A26</f>
        <v>Mrs.P. Major</v>
      </c>
      <c r="P10" s="1"/>
      <c r="Q10" s="4"/>
    </row>
    <row r="11" spans="2:16" ht="12.75" customHeight="1">
      <c r="B11" s="22" t="str">
        <f>+A23</f>
        <v>B Wilton</v>
      </c>
      <c r="E11" s="14">
        <f>+F24</f>
        <v>195</v>
      </c>
      <c r="F11" s="4"/>
      <c r="G11" s="28" t="s">
        <v>59</v>
      </c>
      <c r="H11" s="4"/>
      <c r="I11" s="14"/>
      <c r="J11" s="22" t="str">
        <f>+A27</f>
        <v>Miss.S. Alford</v>
      </c>
      <c r="N11" s="14">
        <f>+F28</f>
        <v>188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+A34</f>
        <v>G. Simmons</v>
      </c>
      <c r="G13" s="4"/>
      <c r="H13" s="4"/>
      <c r="J13" s="22" t="str">
        <f>+A38</f>
        <v>D. Kernick</v>
      </c>
      <c r="P13" s="1"/>
    </row>
    <row r="14" spans="2:16" ht="12.75" customHeight="1">
      <c r="B14" s="22" t="str">
        <f>+A35</f>
        <v>J.C. Simmons</v>
      </c>
      <c r="C14" s="22"/>
      <c r="E14" s="14">
        <f>+F36</f>
        <v>178</v>
      </c>
      <c r="G14" s="28" t="s">
        <v>60</v>
      </c>
      <c r="H14" s="4"/>
      <c r="J14" s="22" t="str">
        <f>+A39</f>
        <v>S. Hurrell</v>
      </c>
      <c r="N14" s="14">
        <f>+F40</f>
        <v>188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>
        <v>97</v>
      </c>
      <c r="G18" s="4"/>
      <c r="H18" s="4"/>
      <c r="I18" s="4"/>
      <c r="J18" s="4"/>
      <c r="K18" s="4"/>
      <c r="L18" s="4"/>
      <c r="M18" s="4"/>
      <c r="N18" s="4">
        <f>SUM(D18+E18+F18+G18+H18+I18+J18+K18+L18+M18)</f>
        <v>293</v>
      </c>
      <c r="O18" s="10">
        <f>IF(COUNT(D18:M18),AVERAGE(D18:M18)," ")</f>
        <v>97.66666666666667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>
        <v>96</v>
      </c>
      <c r="G19" s="4"/>
      <c r="H19" s="4"/>
      <c r="I19" s="4"/>
      <c r="J19" s="4"/>
      <c r="K19" s="4"/>
      <c r="L19" s="4"/>
      <c r="M19" s="4"/>
      <c r="N19" s="4">
        <f>SUM(D19+E19+F19+G19+H19+I19+J19+K19+L19+M19)</f>
        <v>288</v>
      </c>
      <c r="O19" s="10">
        <f>IF(COUNT(D19:M19),AVERAGE(D19:M19)," ")</f>
        <v>96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193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581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>
        <v>98</v>
      </c>
      <c r="G22" s="4"/>
      <c r="H22" s="4"/>
      <c r="I22" s="4"/>
      <c r="J22" s="4"/>
      <c r="K22" s="4"/>
      <c r="L22" s="4"/>
      <c r="M22" s="4"/>
      <c r="N22" s="4">
        <f>SUM(D22+E22+F22+G22+H22+I22+J22+K22+L22+M22)</f>
        <v>288</v>
      </c>
      <c r="O22" s="10">
        <f>IF(COUNT(D22:M22),AVERAGE(D22:M22)," ")</f>
        <v>96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>
        <v>97</v>
      </c>
      <c r="G23" s="4"/>
      <c r="H23" s="4"/>
      <c r="I23" s="4"/>
      <c r="J23" s="4"/>
      <c r="K23" s="4"/>
      <c r="L23" s="4"/>
      <c r="M23" s="4"/>
      <c r="N23" s="4">
        <f>SUM(D23+E23+F23+G23+H23+I23+J23+K23+L23+M23)</f>
        <v>284</v>
      </c>
      <c r="O23" s="10">
        <f>IF(COUNT(D23:M23),AVERAGE(D23:M23)," ")</f>
        <v>94.66666666666667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195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572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>
        <v>96</v>
      </c>
      <c r="G26" s="4"/>
      <c r="H26" s="4"/>
      <c r="I26" s="4"/>
      <c r="J26" s="4"/>
      <c r="K26" s="4"/>
      <c r="L26" s="4"/>
      <c r="M26" s="4"/>
      <c r="N26" s="4">
        <f>SUM(D26+E26+F26+G26+H26+I26+J26+K26+L26+M26)</f>
        <v>279</v>
      </c>
      <c r="O26" s="10">
        <f>IF(COUNT(D26:M26),AVERAGE(D26:M26)," ")</f>
        <v>93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>
        <v>92</v>
      </c>
      <c r="G27" s="4"/>
      <c r="H27" s="4"/>
      <c r="I27" s="4"/>
      <c r="J27" s="4"/>
      <c r="K27" s="4"/>
      <c r="L27" s="4"/>
      <c r="M27" s="4"/>
      <c r="N27" s="4">
        <f>SUM(D27+E27+F27+G27+H27+I27+J27+K27+L27+M27)</f>
        <v>282</v>
      </c>
      <c r="O27" s="10">
        <f>IF(COUNT(D27:M27),AVERAGE(D27:M27)," ")</f>
        <v>94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188</v>
      </c>
      <c r="G28" s="4">
        <f t="shared" si="2"/>
        <v>0</v>
      </c>
      <c r="H28" s="4">
        <f t="shared" si="2"/>
        <v>0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561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>
        <v>95</v>
      </c>
      <c r="G30" s="4"/>
      <c r="H30" s="4"/>
      <c r="I30" s="4"/>
      <c r="J30" s="4"/>
      <c r="K30" s="4"/>
      <c r="L30" s="4"/>
      <c r="M30" s="4"/>
      <c r="N30" s="4">
        <f>SUM(D30+E30+F30+G30+H30+I30+J30+K30+L30+M30)</f>
        <v>286</v>
      </c>
      <c r="O30" s="10">
        <f>IF(COUNT(D30:M30),AVERAGE(D30:M30)," ")</f>
        <v>95.33333333333333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>
        <v>96</v>
      </c>
      <c r="G31" s="4"/>
      <c r="H31" s="4"/>
      <c r="I31" s="4"/>
      <c r="J31" s="4"/>
      <c r="K31" s="4"/>
      <c r="L31" s="4"/>
      <c r="M31" s="4"/>
      <c r="N31" s="4">
        <f>SUM(D31+E31+F31+G31+H31+I31+J31+K31+L31+M31)</f>
        <v>273</v>
      </c>
      <c r="O31" s="10">
        <f>IF(COUNT(D31:M31),AVERAGE(D31:M31)," ")</f>
        <v>91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191</v>
      </c>
      <c r="G32" s="4">
        <f t="shared" si="3"/>
        <v>0</v>
      </c>
      <c r="H32" s="4">
        <f t="shared" si="3"/>
        <v>0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559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>
        <v>87</v>
      </c>
      <c r="G34" s="4"/>
      <c r="H34" s="4"/>
      <c r="I34" s="4"/>
      <c r="J34" s="4"/>
      <c r="K34" s="4"/>
      <c r="L34" s="4"/>
      <c r="M34" s="4"/>
      <c r="N34" s="4">
        <f>SUM(D34+E34+F34+G34+H34+I34+J34+K34+L34+M34)</f>
        <v>275</v>
      </c>
      <c r="O34" s="10">
        <f>IF(COUNT(D34:M34),AVERAGE(D34:M34)," ")</f>
        <v>91.66666666666667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>
        <v>91</v>
      </c>
      <c r="G35" s="4"/>
      <c r="H35" s="4"/>
      <c r="I35" s="4"/>
      <c r="J35" s="4"/>
      <c r="K35" s="4"/>
      <c r="L35" s="4"/>
      <c r="M35" s="4"/>
      <c r="N35" s="4">
        <f>SUM(D35+E35+F35+G35+H35+I35+J35+K35+L35+M35)</f>
        <v>271</v>
      </c>
      <c r="O35" s="10">
        <f>IF(COUNT(D35:M35),AVERAGE(D35:M35)," ")</f>
        <v>90.33333333333333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178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546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>
        <v>98</v>
      </c>
      <c r="G38" s="4"/>
      <c r="H38" s="4"/>
      <c r="I38" s="4"/>
      <c r="J38" s="4"/>
      <c r="K38" s="4"/>
      <c r="L38" s="4"/>
      <c r="M38" s="4"/>
      <c r="N38" s="4">
        <f>SUM(D38+E38+F38+G38+H38+I38+J38+K38+L38+M38)</f>
        <v>293</v>
      </c>
      <c r="O38" s="10">
        <f>IF(COUNT(D38:M38),AVERAGE(D38:M38)," ")</f>
        <v>97.66666666666667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>
        <v>90</v>
      </c>
      <c r="G39" s="4"/>
      <c r="H39" s="4"/>
      <c r="I39" s="4"/>
      <c r="J39" s="4"/>
      <c r="K39" s="4"/>
      <c r="L39" s="4"/>
      <c r="M39" s="4"/>
      <c r="N39" s="4">
        <f>SUM(D39+E39+F39+G39+H39+I39+J39+K39+L39+M39)</f>
        <v>262</v>
      </c>
      <c r="O39" s="10">
        <f>IF(COUNT(D39:M39),AVERAGE(D39:M39)," ")</f>
        <v>87.33333333333333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188</v>
      </c>
      <c r="G40" s="4">
        <f t="shared" si="5"/>
        <v>0</v>
      </c>
      <c r="H40" s="4">
        <f t="shared" si="5"/>
        <v>0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>SUM(D40:M40)</f>
        <v>555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3</v>
      </c>
      <c r="H43" s="4">
        <v>3</v>
      </c>
      <c r="I43" s="4">
        <v>0</v>
      </c>
      <c r="J43" s="4">
        <v>0</v>
      </c>
      <c r="K43" s="4">
        <f aca="true" t="shared" si="6" ref="K43:K48">+H43*2+I43</f>
        <v>6</v>
      </c>
      <c r="L43" s="4">
        <f>+N20</f>
        <v>581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3</v>
      </c>
      <c r="H44" s="4">
        <v>3</v>
      </c>
      <c r="I44" s="4">
        <v>0</v>
      </c>
      <c r="J44" s="4">
        <v>0</v>
      </c>
      <c r="K44" s="4">
        <f t="shared" si="6"/>
        <v>6</v>
      </c>
      <c r="L44" s="4">
        <f>+N24</f>
        <v>572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3</v>
      </c>
      <c r="H45" s="4">
        <v>2</v>
      </c>
      <c r="I45" s="4">
        <v>0</v>
      </c>
      <c r="J45" s="4">
        <v>1</v>
      </c>
      <c r="K45" s="4">
        <f t="shared" si="6"/>
        <v>4</v>
      </c>
      <c r="L45" s="4">
        <f>+N28</f>
        <v>561</v>
      </c>
      <c r="M45" s="4"/>
      <c r="N45" s="4"/>
      <c r="O45" s="10"/>
    </row>
    <row r="46" spans="1:15" ht="12.75" customHeight="1">
      <c r="A46" s="22" t="s">
        <v>46</v>
      </c>
      <c r="C46" s="6"/>
      <c r="G46" s="18">
        <f>+J5</f>
        <v>3</v>
      </c>
      <c r="H46" s="4">
        <v>1</v>
      </c>
      <c r="I46" s="4">
        <v>0</v>
      </c>
      <c r="J46" s="4">
        <v>2</v>
      </c>
      <c r="K46" s="4">
        <f t="shared" si="6"/>
        <v>2</v>
      </c>
      <c r="L46" s="4">
        <f>+N40</f>
        <v>555</v>
      </c>
      <c r="M46" s="4"/>
      <c r="N46" s="4"/>
      <c r="O46" s="10"/>
    </row>
    <row r="47" spans="1:15" ht="12.75" customHeight="1">
      <c r="A47" s="22" t="s">
        <v>62</v>
      </c>
      <c r="B47" s="11"/>
      <c r="C47" s="6"/>
      <c r="G47" s="18">
        <f>+J5</f>
        <v>3</v>
      </c>
      <c r="H47" s="4">
        <v>0</v>
      </c>
      <c r="I47" s="4">
        <v>0</v>
      </c>
      <c r="J47" s="4">
        <v>3</v>
      </c>
      <c r="K47" s="4">
        <f t="shared" si="6"/>
        <v>0</v>
      </c>
      <c r="L47" s="4">
        <f>+N32</f>
        <v>559</v>
      </c>
      <c r="M47" s="4"/>
      <c r="N47" s="4"/>
      <c r="O47" s="10"/>
    </row>
    <row r="48" spans="1:15" ht="12.75" customHeight="1">
      <c r="A48" s="22" t="s">
        <v>25</v>
      </c>
      <c r="B48" s="11"/>
      <c r="C48" s="6"/>
      <c r="G48" s="18">
        <f>+J5</f>
        <v>3</v>
      </c>
      <c r="H48" s="4">
        <v>0</v>
      </c>
      <c r="I48" s="4">
        <v>0</v>
      </c>
      <c r="J48" s="4">
        <v>3</v>
      </c>
      <c r="K48" s="4">
        <f t="shared" si="6"/>
        <v>0</v>
      </c>
      <c r="L48" s="4">
        <f>+N36</f>
        <v>546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ht="12.75" customHeight="1">
      <c r="E53" s="28" t="s">
        <v>5</v>
      </c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3</v>
      </c>
    </row>
    <row r="57" ht="12.75" customHeight="1">
      <c r="G57" s="24" t="s">
        <v>26</v>
      </c>
    </row>
    <row r="58" spans="2:14" ht="12.75" customHeight="1">
      <c r="B58" s="22" t="str">
        <f>+A69</f>
        <v>D. Hooper</v>
      </c>
      <c r="C58" s="22"/>
      <c r="D58" s="1"/>
      <c r="F58" s="4"/>
      <c r="G58" s="14"/>
      <c r="H58" s="4"/>
      <c r="J58" s="22" t="str">
        <f>+A81</f>
        <v>Mrs.M. Tanner</v>
      </c>
      <c r="K58" s="22"/>
      <c r="L58" s="1"/>
      <c r="N58" s="4"/>
    </row>
    <row r="59" spans="2:14" ht="12.75" customHeight="1">
      <c r="B59" s="22" t="str">
        <f>+A70</f>
        <v>R. Kent</v>
      </c>
      <c r="C59" s="22"/>
      <c r="D59" s="1"/>
      <c r="E59" s="14">
        <f>+F71</f>
        <v>183</v>
      </c>
      <c r="F59" s="4"/>
      <c r="G59" s="28" t="s">
        <v>60</v>
      </c>
      <c r="H59" s="4"/>
      <c r="I59" s="14"/>
      <c r="J59" s="22" t="str">
        <f>+A82</f>
        <v>C. Guildford </v>
      </c>
      <c r="K59" s="22"/>
      <c r="L59" s="1"/>
      <c r="N59" s="14">
        <f>+F83</f>
        <v>187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0" ht="12.75" customHeight="1">
      <c r="B61" s="22" t="str">
        <f>+A73</f>
        <v>D. Richards</v>
      </c>
      <c r="C61" s="22"/>
      <c r="D61" s="1"/>
      <c r="E61" s="14"/>
      <c r="F61" s="4"/>
      <c r="G61" s="4"/>
      <c r="H61" s="4"/>
      <c r="J61" s="22" t="str">
        <f>+A77</f>
        <v>J. Harvey </v>
      </c>
    </row>
    <row r="62" spans="2:14" ht="12.75" customHeight="1">
      <c r="B62" s="22" t="str">
        <f>+A74</f>
        <v>J. Richards</v>
      </c>
      <c r="E62" s="14">
        <f>+F75</f>
        <v>184</v>
      </c>
      <c r="F62" s="4"/>
      <c r="G62" s="28" t="s">
        <v>59</v>
      </c>
      <c r="H62" s="4"/>
      <c r="I62" s="14"/>
      <c r="J62" s="22" t="str">
        <f>+A78</f>
        <v>J. Arundel</v>
      </c>
      <c r="N62" s="14">
        <f>+F79</f>
        <v>183</v>
      </c>
    </row>
    <row r="63" spans="6:8" ht="12.75" customHeight="1">
      <c r="F63" s="4"/>
      <c r="G63" s="4"/>
      <c r="H63" s="4"/>
    </row>
    <row r="64" spans="2:10" ht="12.75" customHeight="1">
      <c r="B64" s="22" t="str">
        <f>+A85</f>
        <v>A Eustice</v>
      </c>
      <c r="G64" s="4"/>
      <c r="H64" s="4"/>
      <c r="J64" s="22" t="str">
        <f>+A89</f>
        <v>A Savory</v>
      </c>
    </row>
    <row r="65" spans="2:14" ht="12.75" customHeight="1">
      <c r="B65" s="22" t="str">
        <f>+A86</f>
        <v>L Eustice</v>
      </c>
      <c r="C65" s="22"/>
      <c r="E65" s="14">
        <f>+F87</f>
        <v>182</v>
      </c>
      <c r="G65" s="28" t="s">
        <v>60</v>
      </c>
      <c r="H65" s="4"/>
      <c r="J65" s="22" t="str">
        <f>+A90</f>
        <v>P. Leahy</v>
      </c>
      <c r="N65" s="14">
        <f>+F91</f>
        <v>183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32</v>
      </c>
      <c r="B69" s="10">
        <v>94.6</v>
      </c>
      <c r="C69" s="6"/>
      <c r="D69" s="4">
        <v>96</v>
      </c>
      <c r="E69" s="4">
        <v>97</v>
      </c>
      <c r="F69" s="4">
        <v>97</v>
      </c>
      <c r="G69" s="4"/>
      <c r="H69" s="4"/>
      <c r="I69" s="4"/>
      <c r="J69" s="4"/>
      <c r="K69" s="4"/>
      <c r="L69" s="4"/>
      <c r="M69" s="4"/>
      <c r="N69" s="4">
        <f>SUM(D69+E69+F69+G69+H69+I69+J69+K69+L69+M69)</f>
        <v>290</v>
      </c>
      <c r="O69" s="10">
        <f>IF(COUNT(D69:M69),AVERAGE(D69:M69)," ")</f>
        <v>96.66666666666667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>
        <v>86</v>
      </c>
      <c r="G70" s="4"/>
      <c r="H70" s="4"/>
      <c r="I70" s="4"/>
      <c r="J70" s="4"/>
      <c r="K70" s="4"/>
      <c r="L70" s="4"/>
      <c r="M70" s="4"/>
      <c r="N70" s="4">
        <f>SUM(D70+E70+F70+G70+H70+I70+J70+K70+L70+M70)</f>
        <v>276</v>
      </c>
      <c r="O70" s="10">
        <f>IF(COUNT(D70:M70),AVERAGE(D70:M70)," ")</f>
        <v>92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183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>SUM(D71:M71)</f>
        <v>566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>
        <v>93</v>
      </c>
      <c r="G73" s="4"/>
      <c r="H73" s="4"/>
      <c r="I73" s="4"/>
      <c r="J73" s="4"/>
      <c r="K73" s="4"/>
      <c r="L73" s="4"/>
      <c r="M73" s="4"/>
      <c r="N73" s="4">
        <f>SUM(D73+E73+F73+G73+H73+I73+J73+K73+L73+M73)</f>
        <v>281</v>
      </c>
      <c r="O73" s="10">
        <f>IF(COUNT(D73:M73),AVERAGE(D73:M73)," ")</f>
        <v>93.66666666666667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>
        <v>91</v>
      </c>
      <c r="G74" s="4"/>
      <c r="H74" s="4"/>
      <c r="I74" s="4"/>
      <c r="J74" s="4"/>
      <c r="K74" s="4"/>
      <c r="L74" s="4"/>
      <c r="M74" s="4"/>
      <c r="N74" s="4">
        <f>SUM(D74+E74+F74+G74+H74+I74+J74+K74+L74+M74)</f>
        <v>279</v>
      </c>
      <c r="O74" s="10">
        <f>IF(COUNT(D74:M74),AVERAGE(D74:M74)," ")</f>
        <v>93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184</v>
      </c>
      <c r="G75" s="4">
        <f t="shared" si="8"/>
        <v>0</v>
      </c>
      <c r="H75" s="4">
        <f t="shared" si="8"/>
        <v>0</v>
      </c>
      <c r="I75" s="4">
        <f t="shared" si="8"/>
        <v>0</v>
      </c>
      <c r="J75" s="4">
        <f t="shared" si="8"/>
        <v>0</v>
      </c>
      <c r="K75" s="4">
        <f t="shared" si="8"/>
        <v>0</v>
      </c>
      <c r="L75" s="4">
        <f t="shared" si="8"/>
        <v>0</v>
      </c>
      <c r="M75" s="4">
        <f t="shared" si="8"/>
        <v>0</v>
      </c>
      <c r="N75" s="4">
        <f>SUM(D75:M75)</f>
        <v>560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>
        <v>93</v>
      </c>
      <c r="G77" s="4"/>
      <c r="H77" s="4"/>
      <c r="I77" s="4"/>
      <c r="J77" s="4"/>
      <c r="K77" s="4"/>
      <c r="L77" s="4"/>
      <c r="M77" s="4"/>
      <c r="N77" s="4">
        <f>SUM(D77+E77+F77+G77+H77+I77+J77+K77+L77+M77)</f>
        <v>277</v>
      </c>
      <c r="O77" s="10">
        <f>IF(COUNT(D77:M77),AVERAGE(D77:M77)," ")</f>
        <v>92.33333333333333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>
        <v>90</v>
      </c>
      <c r="G78" s="4"/>
      <c r="H78" s="4"/>
      <c r="I78" s="4"/>
      <c r="J78" s="4"/>
      <c r="K78" s="4"/>
      <c r="L78" s="4"/>
      <c r="M78" s="4"/>
      <c r="N78" s="4">
        <f>SUM(D78+E78+F78+G78+H78+I78+J78+K78+L78+M78)</f>
        <v>269</v>
      </c>
      <c r="O78" s="10">
        <f>IF(COUNT(D78:M78),AVERAGE(D78:M78)," ")</f>
        <v>89.66666666666667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183</v>
      </c>
      <c r="G79" s="4">
        <f t="shared" si="9"/>
        <v>0</v>
      </c>
      <c r="H79" s="4">
        <f t="shared" si="9"/>
        <v>0</v>
      </c>
      <c r="I79" s="4">
        <f t="shared" si="9"/>
        <v>0</v>
      </c>
      <c r="J79" s="4">
        <f t="shared" si="9"/>
        <v>0</v>
      </c>
      <c r="K79" s="4">
        <f t="shared" si="9"/>
        <v>0</v>
      </c>
      <c r="L79" s="4">
        <f t="shared" si="9"/>
        <v>0</v>
      </c>
      <c r="M79" s="4">
        <f t="shared" si="9"/>
        <v>0</v>
      </c>
      <c r="N79" s="4">
        <f>SUM(D79:M79)</f>
        <v>546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>
        <v>95</v>
      </c>
      <c r="G81" s="4"/>
      <c r="H81" s="4"/>
      <c r="I81" s="4"/>
      <c r="J81" s="4"/>
      <c r="K81" s="4"/>
      <c r="L81" s="4"/>
      <c r="M81" s="4"/>
      <c r="N81" s="4">
        <f>SUM(D81+E81+F81+G81+H81+I81+J81+K81+L81+M81)</f>
        <v>283</v>
      </c>
      <c r="O81" s="10">
        <f>IF(COUNT(D81:M81),AVERAGE(D81:M81)," ")</f>
        <v>94.33333333333333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>
        <v>92</v>
      </c>
      <c r="G82" s="4"/>
      <c r="H82" s="4"/>
      <c r="I82" s="4"/>
      <c r="J82" s="4"/>
      <c r="K82" s="4"/>
      <c r="L82" s="4"/>
      <c r="M82" s="4"/>
      <c r="N82" s="4">
        <f>SUM(D82+E82+F82+G82+H82+I82+J82+K82+L82+M82)</f>
        <v>275</v>
      </c>
      <c r="O82" s="10">
        <f>IF(COUNT(D82:M82),AVERAGE(D82:M82)," ")</f>
        <v>91.66666666666667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187</v>
      </c>
      <c r="G83" s="4">
        <f t="shared" si="10"/>
        <v>0</v>
      </c>
      <c r="H83" s="4">
        <f t="shared" si="10"/>
        <v>0</v>
      </c>
      <c r="I83" s="4">
        <f t="shared" si="10"/>
        <v>0</v>
      </c>
      <c r="J83" s="4">
        <f t="shared" si="10"/>
        <v>0</v>
      </c>
      <c r="K83" s="4">
        <f t="shared" si="10"/>
        <v>0</v>
      </c>
      <c r="L83" s="4">
        <f t="shared" si="10"/>
        <v>0</v>
      </c>
      <c r="M83" s="4">
        <f t="shared" si="10"/>
        <v>0</v>
      </c>
      <c r="N83" s="4">
        <f>SUM(D83:M83)</f>
        <v>558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>
        <v>93</v>
      </c>
      <c r="G85" s="4"/>
      <c r="H85" s="4"/>
      <c r="I85" s="4"/>
      <c r="J85" s="4"/>
      <c r="K85" s="4"/>
      <c r="L85" s="4"/>
      <c r="M85" s="4"/>
      <c r="N85" s="4">
        <f>SUM(D85+E85+F85+G85+H85+I85+J85+K85+L85+M85)</f>
        <v>284</v>
      </c>
      <c r="O85" s="10">
        <f>IF(COUNT(D85:M85),AVERAGE(D85:M85)," ")</f>
        <v>94.66666666666667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>
        <v>89</v>
      </c>
      <c r="G86" s="4"/>
      <c r="H86" s="4"/>
      <c r="I86" s="4"/>
      <c r="J86" s="4"/>
      <c r="K86" s="4"/>
      <c r="L86" s="4"/>
      <c r="M86" s="4"/>
      <c r="N86" s="4">
        <f>SUM(D86+E86+F86+G86+H86+I86+J86+K86+L86+M86)</f>
        <v>266</v>
      </c>
      <c r="O86" s="10">
        <f>IF(COUNT(D86:M86),AVERAGE(D86:M86)," ")</f>
        <v>88.66666666666667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182</v>
      </c>
      <c r="G87" s="4">
        <f t="shared" si="11"/>
        <v>0</v>
      </c>
      <c r="H87" s="4">
        <f t="shared" si="11"/>
        <v>0</v>
      </c>
      <c r="I87" s="4">
        <f t="shared" si="11"/>
        <v>0</v>
      </c>
      <c r="J87" s="4">
        <f t="shared" si="11"/>
        <v>0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550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>
        <v>93</v>
      </c>
      <c r="G89" s="4"/>
      <c r="H89" s="4"/>
      <c r="I89" s="4"/>
      <c r="J89" s="4"/>
      <c r="K89" s="4"/>
      <c r="L89" s="4"/>
      <c r="M89" s="4"/>
      <c r="N89" s="4">
        <f>SUM(D89+E89+F89+G89+H89+I89+J89+K89+L89+M89)</f>
        <v>280</v>
      </c>
      <c r="O89" s="10">
        <f>IF(COUNT(D89:M89),AVERAGE(D89:M89)," ")</f>
        <v>93.33333333333333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>
        <v>90</v>
      </c>
      <c r="G90" s="4"/>
      <c r="H90" s="4"/>
      <c r="I90" s="4"/>
      <c r="J90" s="4"/>
      <c r="K90" s="4"/>
      <c r="L90" s="4"/>
      <c r="M90" s="4"/>
      <c r="N90" s="4">
        <f>SUM(D90+E90+F90+G90+H90+I90+J90+K90+L90+M90)</f>
        <v>271</v>
      </c>
      <c r="O90" s="10">
        <f>IF(COUNT(D90:M90),AVERAGE(D90:M90)," ")</f>
        <v>90.33333333333333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183</v>
      </c>
      <c r="G91" s="4">
        <f t="shared" si="12"/>
        <v>0</v>
      </c>
      <c r="H91" s="4">
        <f t="shared" si="12"/>
        <v>0</v>
      </c>
      <c r="I91" s="4">
        <f t="shared" si="12"/>
        <v>0</v>
      </c>
      <c r="J91" s="4">
        <f t="shared" si="12"/>
        <v>0</v>
      </c>
      <c r="K91" s="4">
        <f t="shared" si="12"/>
        <v>0</v>
      </c>
      <c r="L91" s="4">
        <f t="shared" si="12"/>
        <v>0</v>
      </c>
      <c r="M91" s="4">
        <f t="shared" si="12"/>
        <v>0</v>
      </c>
      <c r="N91" s="4">
        <f>SUM(D91:M91)</f>
        <v>551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54</v>
      </c>
      <c r="B96" s="11"/>
      <c r="G96" s="18">
        <f>+J56</f>
        <v>3</v>
      </c>
      <c r="H96" s="4">
        <v>3</v>
      </c>
      <c r="I96" s="4">
        <v>0</v>
      </c>
      <c r="J96" s="4">
        <v>0</v>
      </c>
      <c r="K96" s="4">
        <f aca="true" t="shared" si="13" ref="K96:K101">+H96*2+I96</f>
        <v>6</v>
      </c>
      <c r="L96" s="4">
        <f>+N75</f>
        <v>560</v>
      </c>
      <c r="M96" s="4"/>
      <c r="N96" s="4"/>
      <c r="O96" s="10"/>
    </row>
    <row r="97" spans="1:15" ht="12.75" customHeight="1">
      <c r="A97" s="22" t="s">
        <v>33</v>
      </c>
      <c r="B97" s="11"/>
      <c r="C97" s="22"/>
      <c r="G97" s="18">
        <f>+J56</f>
        <v>3</v>
      </c>
      <c r="H97" s="4">
        <v>2</v>
      </c>
      <c r="I97" s="4">
        <v>0</v>
      </c>
      <c r="J97" s="4">
        <v>1</v>
      </c>
      <c r="K97" s="4">
        <f t="shared" si="13"/>
        <v>4</v>
      </c>
      <c r="L97" s="4">
        <f>+N71</f>
        <v>566</v>
      </c>
      <c r="M97" s="4"/>
      <c r="N97" s="4"/>
      <c r="O97" s="10"/>
    </row>
    <row r="98" spans="1:15" ht="12.75" customHeight="1">
      <c r="A98" s="22" t="s">
        <v>56</v>
      </c>
      <c r="B98" s="11"/>
      <c r="C98" s="6"/>
      <c r="G98" s="18">
        <f>+J56</f>
        <v>3</v>
      </c>
      <c r="H98" s="4">
        <v>2</v>
      </c>
      <c r="I98" s="4">
        <v>0</v>
      </c>
      <c r="J98" s="4">
        <v>1</v>
      </c>
      <c r="K98" s="4">
        <f t="shared" si="13"/>
        <v>4</v>
      </c>
      <c r="L98" s="4">
        <f>+N83</f>
        <v>558</v>
      </c>
      <c r="M98" s="4"/>
      <c r="N98" s="4"/>
      <c r="O98" s="10"/>
    </row>
    <row r="99" spans="1:15" ht="12.75" customHeight="1">
      <c r="A99" s="22" t="s">
        <v>58</v>
      </c>
      <c r="C99" s="6"/>
      <c r="G99" s="18">
        <f>+J56</f>
        <v>3</v>
      </c>
      <c r="H99" s="4">
        <v>1</v>
      </c>
      <c r="I99" s="4">
        <v>0</v>
      </c>
      <c r="J99" s="4">
        <v>2</v>
      </c>
      <c r="K99" s="4">
        <f t="shared" si="13"/>
        <v>2</v>
      </c>
      <c r="L99" s="4">
        <f>+N91</f>
        <v>551</v>
      </c>
      <c r="M99" s="4"/>
      <c r="N99" s="4"/>
      <c r="O99" s="10"/>
    </row>
    <row r="100" spans="1:15" ht="12.75" customHeight="1">
      <c r="A100" s="22" t="s">
        <v>55</v>
      </c>
      <c r="B100" s="11"/>
      <c r="C100" s="6"/>
      <c r="G100" s="18">
        <f>+J56</f>
        <v>3</v>
      </c>
      <c r="H100" s="4">
        <v>1</v>
      </c>
      <c r="I100" s="4">
        <v>0</v>
      </c>
      <c r="J100" s="4">
        <v>2</v>
      </c>
      <c r="K100" s="4">
        <f t="shared" si="13"/>
        <v>2</v>
      </c>
      <c r="L100" s="4">
        <f>+N79</f>
        <v>546</v>
      </c>
      <c r="M100" s="4"/>
      <c r="N100" s="4"/>
      <c r="O100" s="10"/>
    </row>
    <row r="101" spans="1:15" ht="12.75" customHeight="1">
      <c r="A101" s="22" t="s">
        <v>57</v>
      </c>
      <c r="B101" s="11"/>
      <c r="C101" s="6"/>
      <c r="G101" s="18">
        <f>+J56</f>
        <v>3</v>
      </c>
      <c r="H101" s="4">
        <v>0</v>
      </c>
      <c r="I101" s="4">
        <v>0</v>
      </c>
      <c r="J101" s="4">
        <v>3</v>
      </c>
      <c r="K101" s="4">
        <f t="shared" si="13"/>
        <v>0</v>
      </c>
      <c r="L101" s="4">
        <f>+N87</f>
        <v>550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52">
      <selection activeCell="I36" sqref="I36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spans="5:15" ht="12">
      <c r="E2" s="28" t="s">
        <v>5</v>
      </c>
      <c r="O2" s="4"/>
    </row>
    <row r="3" ht="12.75">
      <c r="E3" s="23" t="s">
        <v>6</v>
      </c>
    </row>
    <row r="4" spans="1:6" ht="12.75">
      <c r="A4" s="36" t="s">
        <v>63</v>
      </c>
      <c r="F4" s="23" t="s">
        <v>37</v>
      </c>
    </row>
    <row r="5" spans="5:10" ht="12">
      <c r="E5" s="24" t="s">
        <v>35</v>
      </c>
      <c r="J5" s="9">
        <v>4</v>
      </c>
    </row>
    <row r="6" ht="12.75" customHeight="1">
      <c r="G6" s="24" t="s">
        <v>26</v>
      </c>
    </row>
    <row r="7" spans="2:10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+A26</f>
        <v>Mrs.P. Major</v>
      </c>
    </row>
    <row r="8" spans="2:14" ht="12.75" customHeight="1">
      <c r="B8" s="22" t="str">
        <f>+A19</f>
        <v>J.B. Hall</v>
      </c>
      <c r="C8" s="22"/>
      <c r="D8" s="1"/>
      <c r="E8" s="14">
        <f>+G20</f>
        <v>195</v>
      </c>
      <c r="F8" s="4"/>
      <c r="G8" s="28" t="s">
        <v>59</v>
      </c>
      <c r="H8" s="4"/>
      <c r="I8" s="14"/>
      <c r="J8" s="22" t="str">
        <f>+A27</f>
        <v>Miss.S. Alford</v>
      </c>
      <c r="N8" s="14">
        <f>+G28</f>
        <v>181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+A22</f>
        <v>A Gibbs</v>
      </c>
      <c r="C10" s="22"/>
      <c r="D10" s="1"/>
      <c r="E10" s="14"/>
      <c r="G10" s="4"/>
      <c r="H10" s="4"/>
      <c r="J10" s="22" t="str">
        <f>+A38</f>
        <v>D. Kernick</v>
      </c>
      <c r="P10" s="1"/>
      <c r="Q10" s="4"/>
    </row>
    <row r="11" spans="2:16" ht="12.75" customHeight="1">
      <c r="B11" s="22" t="str">
        <f>+A23</f>
        <v>B Wilton</v>
      </c>
      <c r="E11" s="14">
        <f>+G24</f>
        <v>190</v>
      </c>
      <c r="G11" s="28" t="s">
        <v>59</v>
      </c>
      <c r="H11" s="4"/>
      <c r="I11" s="14"/>
      <c r="J11" s="22" t="str">
        <f>+A39</f>
        <v>S. Hurrell</v>
      </c>
      <c r="N11" s="14">
        <f>+G40</f>
        <v>187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+A30</f>
        <v>A Godden</v>
      </c>
      <c r="G13" s="4"/>
      <c r="H13" s="4"/>
      <c r="J13" s="22" t="str">
        <f>+A34</f>
        <v>G. Simmons</v>
      </c>
      <c r="P13" s="1"/>
    </row>
    <row r="14" spans="2:16" ht="12.75" customHeight="1">
      <c r="B14" s="22" t="str">
        <f>+A31</f>
        <v>J. Mules</v>
      </c>
      <c r="E14" s="14">
        <f>+G32</f>
        <v>190</v>
      </c>
      <c r="G14" s="28" t="s">
        <v>59</v>
      </c>
      <c r="H14" s="4"/>
      <c r="J14" s="22" t="str">
        <f>+A35</f>
        <v>J.C. Simmons</v>
      </c>
      <c r="K14" s="22"/>
      <c r="N14" s="14">
        <f>+G36</f>
        <v>186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>
        <v>97</v>
      </c>
      <c r="G18" s="4">
        <v>98</v>
      </c>
      <c r="H18" s="4">
        <v>98</v>
      </c>
      <c r="I18" s="4"/>
      <c r="J18" s="4"/>
      <c r="K18" s="4"/>
      <c r="L18" s="4"/>
      <c r="M18" s="4"/>
      <c r="N18" s="4">
        <f>SUM(D18+E18+F18+G18+H18+I18+J18+K18+L18+M18)</f>
        <v>489</v>
      </c>
      <c r="O18" s="10">
        <f>IF(COUNT(D18:M18),AVERAGE(D18:M18)," ")</f>
        <v>97.8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>
        <v>96</v>
      </c>
      <c r="G19" s="4">
        <v>97</v>
      </c>
      <c r="H19" s="4">
        <v>99</v>
      </c>
      <c r="I19" s="4"/>
      <c r="J19" s="4"/>
      <c r="K19" s="4"/>
      <c r="L19" s="4"/>
      <c r="M19" s="4"/>
      <c r="N19" s="4">
        <f>SUM(D19+E19+F19+G19+H19+I19+J19+K19+L19+M19)</f>
        <v>484</v>
      </c>
      <c r="O19" s="10">
        <f>IF(COUNT(D19:M19),AVERAGE(D19:M19)," ")</f>
        <v>96.8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193</v>
      </c>
      <c r="G20" s="4">
        <f t="shared" si="0"/>
        <v>195</v>
      </c>
      <c r="H20" s="4">
        <f t="shared" si="0"/>
        <v>197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973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>
        <v>98</v>
      </c>
      <c r="G22" s="4">
        <v>95</v>
      </c>
      <c r="H22" s="14">
        <v>100</v>
      </c>
      <c r="I22" s="4"/>
      <c r="J22" s="4"/>
      <c r="K22" s="4"/>
      <c r="L22" s="4"/>
      <c r="M22" s="4"/>
      <c r="N22" s="4">
        <f>SUM(D22+E22+F22+G22+H22+I22+J22+K22+L22+M22)</f>
        <v>483</v>
      </c>
      <c r="O22" s="10">
        <f>IF(COUNT(D22:M22),AVERAGE(D22:M22)," ")</f>
        <v>96.6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>
        <v>97</v>
      </c>
      <c r="G23" s="4">
        <v>95</v>
      </c>
      <c r="H23" s="4">
        <v>96</v>
      </c>
      <c r="I23" s="4"/>
      <c r="J23" s="4"/>
      <c r="K23" s="4"/>
      <c r="L23" s="4"/>
      <c r="M23" s="4"/>
      <c r="N23" s="4">
        <f>SUM(D23+E23+F23+G23+H23+I23+J23+K23+L23+M23)</f>
        <v>475</v>
      </c>
      <c r="O23" s="10">
        <f>IF(COUNT(D23:M23),AVERAGE(D23:M23)," ")</f>
        <v>95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195</v>
      </c>
      <c r="G24" s="4">
        <f t="shared" si="1"/>
        <v>190</v>
      </c>
      <c r="H24" s="4">
        <f t="shared" si="1"/>
        <v>196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958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>
        <v>96</v>
      </c>
      <c r="G26" s="4">
        <v>96</v>
      </c>
      <c r="H26" s="4">
        <v>97</v>
      </c>
      <c r="I26" s="4"/>
      <c r="J26" s="4"/>
      <c r="K26" s="4"/>
      <c r="L26" s="4"/>
      <c r="M26" s="4"/>
      <c r="N26" s="4">
        <f>SUM(D26+E26+F26+G26+H26+I26+J26+K26+L26+M26)</f>
        <v>472</v>
      </c>
      <c r="O26" s="10">
        <f>IF(COUNT(D26:M26),AVERAGE(D26:M26)," ")</f>
        <v>94.4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>
        <v>92</v>
      </c>
      <c r="G27" s="35">
        <v>85</v>
      </c>
      <c r="H27" s="4">
        <v>95</v>
      </c>
      <c r="I27" s="4"/>
      <c r="J27" s="4"/>
      <c r="K27" s="4"/>
      <c r="L27" s="4"/>
      <c r="M27" s="4"/>
      <c r="N27" s="4">
        <f>SUM(D27+E27+F27+G27+H27+I27+J27+K27+L27+M27)</f>
        <v>462</v>
      </c>
      <c r="O27" s="10">
        <f>IF(COUNT(D27:M27),AVERAGE(D27:M27)," ")</f>
        <v>92.4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188</v>
      </c>
      <c r="G28" s="4">
        <f t="shared" si="2"/>
        <v>181</v>
      </c>
      <c r="H28" s="4">
        <f t="shared" si="2"/>
        <v>192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934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>
        <v>95</v>
      </c>
      <c r="G30" s="4">
        <v>98</v>
      </c>
      <c r="H30" s="4">
        <v>93</v>
      </c>
      <c r="I30" s="4"/>
      <c r="J30" s="4"/>
      <c r="K30" s="4"/>
      <c r="L30" s="4"/>
      <c r="M30" s="4"/>
      <c r="N30" s="4">
        <f>SUM(D30+E30+F30+G30+H30+I30+J30+K30+L30+M30)</f>
        <v>477</v>
      </c>
      <c r="O30" s="10">
        <f>IF(COUNT(D30:M30),AVERAGE(D30:M30)," ")</f>
        <v>95.4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>
        <v>96</v>
      </c>
      <c r="G31" s="4">
        <v>92</v>
      </c>
      <c r="H31" s="4">
        <v>94</v>
      </c>
      <c r="I31" s="4"/>
      <c r="J31" s="4"/>
      <c r="K31" s="4"/>
      <c r="L31" s="4"/>
      <c r="M31" s="4"/>
      <c r="N31" s="4">
        <f>SUM(D31+E31+F31+G31+H31+I31+J31+K31+L31+M31)</f>
        <v>459</v>
      </c>
      <c r="O31" s="10">
        <f>IF(COUNT(D31:M31),AVERAGE(D31:M31)," ")</f>
        <v>91.8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191</v>
      </c>
      <c r="G32" s="4">
        <f t="shared" si="3"/>
        <v>190</v>
      </c>
      <c r="H32" s="4">
        <f t="shared" si="3"/>
        <v>187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936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>
        <v>87</v>
      </c>
      <c r="G34" s="4">
        <v>90</v>
      </c>
      <c r="H34" s="4">
        <v>88</v>
      </c>
      <c r="I34" s="4">
        <v>85</v>
      </c>
      <c r="J34" s="4"/>
      <c r="K34" s="4"/>
      <c r="L34" s="4"/>
      <c r="M34" s="4"/>
      <c r="N34" s="4">
        <f>SUM(D34+E34+F34+G34+H34+I34+J34+K34+L34+M34)</f>
        <v>538</v>
      </c>
      <c r="O34" s="10">
        <f>IF(COUNT(D34:M34),AVERAGE(D34:M34)," ")</f>
        <v>89.66666666666667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>
        <v>91</v>
      </c>
      <c r="G35" s="4">
        <v>96</v>
      </c>
      <c r="H35" s="4">
        <v>94</v>
      </c>
      <c r="I35" s="4">
        <v>95</v>
      </c>
      <c r="J35" s="4"/>
      <c r="K35" s="4"/>
      <c r="L35" s="4"/>
      <c r="M35" s="4"/>
      <c r="N35" s="4">
        <f>SUM(D35+E35+F35+G35+H35+I35+J35+K35+L35+M35)</f>
        <v>556</v>
      </c>
      <c r="O35" s="10">
        <f>IF(COUNT(D35:M35),AVERAGE(D35:M35)," ")</f>
        <v>92.66666666666667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178</v>
      </c>
      <c r="G36" s="4">
        <f t="shared" si="4"/>
        <v>186</v>
      </c>
      <c r="H36" s="4">
        <f t="shared" si="4"/>
        <v>182</v>
      </c>
      <c r="I36" s="4">
        <f t="shared" si="4"/>
        <v>180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1094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>
        <v>98</v>
      </c>
      <c r="G38" s="4">
        <v>98</v>
      </c>
      <c r="H38" s="14">
        <v>100</v>
      </c>
      <c r="I38" s="4"/>
      <c r="J38" s="4"/>
      <c r="K38" s="4"/>
      <c r="L38" s="4"/>
      <c r="M38" s="4"/>
      <c r="N38" s="4">
        <f>SUM(D38+E38+F38+G38+H38+I38+J38+K38+L38+M38)</f>
        <v>491</v>
      </c>
      <c r="O38" s="10">
        <f>IF(COUNT(D38:M38),AVERAGE(D38:M38)," ")</f>
        <v>98.2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>
        <v>90</v>
      </c>
      <c r="G39" s="4">
        <v>89</v>
      </c>
      <c r="H39" s="4">
        <v>89</v>
      </c>
      <c r="I39" s="4"/>
      <c r="J39" s="4"/>
      <c r="K39" s="4"/>
      <c r="L39" s="4"/>
      <c r="M39" s="4"/>
      <c r="N39" s="4">
        <f>SUM(D39+E39+F39+G39+H39+I39+J39+K39+L39+M39)</f>
        <v>440</v>
      </c>
      <c r="O39" s="10">
        <f>IF(COUNT(D39:M39),AVERAGE(D39:M39)," ")</f>
        <v>88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188</v>
      </c>
      <c r="G40" s="4">
        <f t="shared" si="5"/>
        <v>187</v>
      </c>
      <c r="H40" s="4">
        <f t="shared" si="5"/>
        <v>189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>SUM(D40:M40)</f>
        <v>931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4</v>
      </c>
      <c r="H43" s="4">
        <v>5</v>
      </c>
      <c r="I43" s="4">
        <v>0</v>
      </c>
      <c r="J43" s="4">
        <v>0</v>
      </c>
      <c r="K43" s="4">
        <f aca="true" t="shared" si="6" ref="K43:K48">+H43*2+I43</f>
        <v>10</v>
      </c>
      <c r="L43" s="4">
        <f>+N20</f>
        <v>973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4</v>
      </c>
      <c r="H44" s="4">
        <v>4</v>
      </c>
      <c r="I44" s="4">
        <v>0</v>
      </c>
      <c r="J44" s="4">
        <v>1</v>
      </c>
      <c r="K44" s="4">
        <f t="shared" si="6"/>
        <v>8</v>
      </c>
      <c r="L44" s="4">
        <f>+N24</f>
        <v>958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4</v>
      </c>
      <c r="H45" s="4">
        <v>3</v>
      </c>
      <c r="I45" s="4">
        <v>0</v>
      </c>
      <c r="J45" s="4">
        <v>2</v>
      </c>
      <c r="K45" s="4">
        <f t="shared" si="6"/>
        <v>6</v>
      </c>
      <c r="L45" s="4">
        <f>+N28</f>
        <v>934</v>
      </c>
      <c r="M45" s="4"/>
      <c r="N45" s="4"/>
      <c r="O45" s="10"/>
    </row>
    <row r="46" spans="1:15" ht="12.75" customHeight="1">
      <c r="A46" s="22" t="s">
        <v>62</v>
      </c>
      <c r="B46" s="11"/>
      <c r="C46" s="6"/>
      <c r="G46" s="18">
        <f>+J5</f>
        <v>4</v>
      </c>
      <c r="H46" s="4">
        <v>1</v>
      </c>
      <c r="I46" s="4">
        <v>0</v>
      </c>
      <c r="J46" s="4">
        <v>4</v>
      </c>
      <c r="K46" s="4">
        <f>+H46*2+I46</f>
        <v>2</v>
      </c>
      <c r="L46" s="4">
        <f>+N32</f>
        <v>936</v>
      </c>
      <c r="M46" s="4"/>
      <c r="N46" s="4"/>
      <c r="O46" s="10"/>
    </row>
    <row r="47" spans="1:15" ht="12.75" customHeight="1">
      <c r="A47" s="22" t="s">
        <v>46</v>
      </c>
      <c r="C47" s="6"/>
      <c r="G47" s="18">
        <f>+J5</f>
        <v>4</v>
      </c>
      <c r="H47" s="4">
        <v>2</v>
      </c>
      <c r="I47" s="4">
        <v>0</v>
      </c>
      <c r="J47" s="4">
        <v>3</v>
      </c>
      <c r="K47" s="4">
        <f>+H47*2+I47</f>
        <v>4</v>
      </c>
      <c r="L47" s="4">
        <f>+N40</f>
        <v>931</v>
      </c>
      <c r="M47" s="4"/>
      <c r="N47" s="4"/>
      <c r="O47" s="10"/>
    </row>
    <row r="48" spans="1:15" ht="12.75" customHeight="1">
      <c r="A48" s="22" t="s">
        <v>25</v>
      </c>
      <c r="B48" s="11"/>
      <c r="C48" s="6"/>
      <c r="G48" s="18">
        <f>+J5</f>
        <v>4</v>
      </c>
      <c r="H48" s="4">
        <v>0</v>
      </c>
      <c r="I48" s="4">
        <v>0</v>
      </c>
      <c r="J48" s="4">
        <v>5</v>
      </c>
      <c r="K48" s="4">
        <f t="shared" si="6"/>
        <v>0</v>
      </c>
      <c r="L48" s="4">
        <f>+N36</f>
        <v>1094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spans="5:15" ht="12.75" customHeight="1">
      <c r="E53" s="28" t="s">
        <v>5</v>
      </c>
      <c r="L53" s="22"/>
      <c r="M53" s="1"/>
      <c r="O53" s="4"/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4</v>
      </c>
    </row>
    <row r="57" ht="12.75" customHeight="1">
      <c r="G57" s="24" t="s">
        <v>26</v>
      </c>
    </row>
    <row r="58" spans="2:10" ht="12.75" customHeight="1">
      <c r="B58" s="22" t="str">
        <f>+A69</f>
        <v>D. Hooper</v>
      </c>
      <c r="C58" s="22"/>
      <c r="D58" s="1"/>
      <c r="F58" s="4"/>
      <c r="G58" s="14"/>
      <c r="H58" s="4"/>
      <c r="J58" s="22" t="str">
        <f>+A77</f>
        <v>J. Harvey </v>
      </c>
    </row>
    <row r="59" spans="2:14" ht="12.75" customHeight="1">
      <c r="B59" s="22" t="str">
        <f>+A70</f>
        <v>R. Kent</v>
      </c>
      <c r="C59" s="22"/>
      <c r="D59" s="1"/>
      <c r="E59" s="14">
        <f>+G71</f>
        <v>187</v>
      </c>
      <c r="F59" s="4"/>
      <c r="G59" s="28" t="s">
        <v>60</v>
      </c>
      <c r="H59" s="4"/>
      <c r="I59" s="14"/>
      <c r="J59" s="22" t="str">
        <f>+A78</f>
        <v>J. Arundel</v>
      </c>
      <c r="N59" s="14">
        <f>+G79</f>
        <v>193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0" ht="12.75" customHeight="1">
      <c r="B61" s="22" t="str">
        <f>+A73</f>
        <v>D. Richards</v>
      </c>
      <c r="C61" s="22"/>
      <c r="D61" s="1"/>
      <c r="E61" s="14"/>
      <c r="G61" s="4"/>
      <c r="H61" s="4"/>
      <c r="J61" s="22" t="str">
        <f>+A89</f>
        <v>A Savory</v>
      </c>
    </row>
    <row r="62" spans="2:14" ht="12.75" customHeight="1">
      <c r="B62" s="22" t="str">
        <f>+A74</f>
        <v>J. Richards</v>
      </c>
      <c r="E62" s="14">
        <f>+G75</f>
        <v>184</v>
      </c>
      <c r="G62" s="28" t="s">
        <v>59</v>
      </c>
      <c r="H62" s="4"/>
      <c r="I62" s="14"/>
      <c r="J62" s="22" t="str">
        <f>+A90</f>
        <v>P. Leahy</v>
      </c>
      <c r="N62" s="14">
        <f>+G91</f>
        <v>175</v>
      </c>
    </row>
    <row r="63" spans="6:8" ht="12.75" customHeight="1">
      <c r="F63" s="4"/>
      <c r="G63" s="4"/>
      <c r="H63" s="4"/>
    </row>
    <row r="64" spans="2:10" ht="12.75" customHeight="1">
      <c r="B64" s="22" t="str">
        <f>+A81</f>
        <v>Mrs.M. Tanner</v>
      </c>
      <c r="G64" s="4"/>
      <c r="H64" s="4"/>
      <c r="J64" s="22" t="str">
        <f>+A85</f>
        <v>A Eustice</v>
      </c>
    </row>
    <row r="65" spans="2:14" ht="12.75" customHeight="1">
      <c r="B65" s="22" t="str">
        <f>+A82</f>
        <v>C. Guildford </v>
      </c>
      <c r="E65" s="14">
        <f>+G83</f>
        <v>186</v>
      </c>
      <c r="G65" s="28" t="s">
        <v>64</v>
      </c>
      <c r="H65" s="4"/>
      <c r="J65" s="22" t="str">
        <f>+A86</f>
        <v>L Eustice</v>
      </c>
      <c r="K65" s="22"/>
      <c r="N65" s="14">
        <f>+G87</f>
        <v>186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32</v>
      </c>
      <c r="B69" s="10">
        <v>94.6</v>
      </c>
      <c r="C69" s="6"/>
      <c r="D69" s="4">
        <v>96</v>
      </c>
      <c r="E69" s="4">
        <v>97</v>
      </c>
      <c r="F69" s="4">
        <v>97</v>
      </c>
      <c r="G69" s="4">
        <v>96</v>
      </c>
      <c r="H69" s="4">
        <v>94</v>
      </c>
      <c r="I69" s="4"/>
      <c r="J69" s="4"/>
      <c r="K69" s="4"/>
      <c r="L69" s="4"/>
      <c r="M69" s="4"/>
      <c r="N69" s="4">
        <f>SUM(D69+E69+F69+G69+H69+I69+J69+K69+L69+M69)</f>
        <v>480</v>
      </c>
      <c r="O69" s="10">
        <f>IF(COUNT(D69:M69),AVERAGE(D69:M69)," ")</f>
        <v>96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>
        <v>86</v>
      </c>
      <c r="G70" s="4">
        <v>91</v>
      </c>
      <c r="H70" s="4">
        <v>86</v>
      </c>
      <c r="I70" s="4"/>
      <c r="J70" s="4"/>
      <c r="K70" s="4"/>
      <c r="L70" s="4"/>
      <c r="M70" s="4"/>
      <c r="N70" s="4">
        <f>SUM(D70+E70+F70+G70+H70+I70+J70+K70+L70+M70)</f>
        <v>453</v>
      </c>
      <c r="O70" s="10">
        <f>IF(COUNT(D70:M70),AVERAGE(D70:M70)," ")</f>
        <v>90.6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183</v>
      </c>
      <c r="G71" s="4">
        <f t="shared" si="7"/>
        <v>187</v>
      </c>
      <c r="H71" s="4">
        <f t="shared" si="7"/>
        <v>180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>SUM(D71:M71)</f>
        <v>933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>
        <v>93</v>
      </c>
      <c r="G73" s="4">
        <v>92</v>
      </c>
      <c r="H73" s="4">
        <v>95</v>
      </c>
      <c r="I73" s="4"/>
      <c r="J73" s="4"/>
      <c r="K73" s="4"/>
      <c r="L73" s="4"/>
      <c r="M73" s="4"/>
      <c r="N73" s="4">
        <f>SUM(D73+E73+F73+G73+H73+I73+J73+K73+L73+M73)</f>
        <v>468</v>
      </c>
      <c r="O73" s="10">
        <f>IF(COUNT(D73:M73),AVERAGE(D73:M73)," ")</f>
        <v>93.6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>
        <v>91</v>
      </c>
      <c r="G74" s="4">
        <v>92</v>
      </c>
      <c r="H74" s="4">
        <v>99</v>
      </c>
      <c r="I74" s="4"/>
      <c r="J74" s="4"/>
      <c r="K74" s="4"/>
      <c r="L74" s="4"/>
      <c r="M74" s="4"/>
      <c r="N74" s="4">
        <f>SUM(D74+E74+F74+G74+H74+I74+J74+K74+L74+M74)</f>
        <v>470</v>
      </c>
      <c r="O74" s="10">
        <f>IF(COUNT(D74:M74),AVERAGE(D74:M74)," ")</f>
        <v>94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184</v>
      </c>
      <c r="G75" s="4">
        <f t="shared" si="8"/>
        <v>184</v>
      </c>
      <c r="H75" s="4">
        <f t="shared" si="8"/>
        <v>194</v>
      </c>
      <c r="I75" s="4">
        <f t="shared" si="8"/>
        <v>0</v>
      </c>
      <c r="J75" s="4">
        <f t="shared" si="8"/>
        <v>0</v>
      </c>
      <c r="K75" s="4">
        <f t="shared" si="8"/>
        <v>0</v>
      </c>
      <c r="L75" s="4">
        <f t="shared" si="8"/>
        <v>0</v>
      </c>
      <c r="M75" s="4">
        <f t="shared" si="8"/>
        <v>0</v>
      </c>
      <c r="N75" s="4">
        <f>SUM(D75:M75)</f>
        <v>938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>
        <v>93</v>
      </c>
      <c r="G77" s="4">
        <v>98</v>
      </c>
      <c r="H77" s="4">
        <v>97</v>
      </c>
      <c r="I77" s="4"/>
      <c r="J77" s="4"/>
      <c r="K77" s="4"/>
      <c r="L77" s="4"/>
      <c r="M77" s="4"/>
      <c r="N77" s="4">
        <f>SUM(D77+E77+F77+G77+H77+I77+J77+K77+L77+M77)</f>
        <v>472</v>
      </c>
      <c r="O77" s="10">
        <f>IF(COUNT(D77:M77),AVERAGE(D77:M77)," ")</f>
        <v>94.4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>
        <v>90</v>
      </c>
      <c r="G78" s="4">
        <v>95</v>
      </c>
      <c r="H78" s="4">
        <v>93</v>
      </c>
      <c r="I78" s="4"/>
      <c r="J78" s="4"/>
      <c r="K78" s="4"/>
      <c r="L78" s="4"/>
      <c r="M78" s="4"/>
      <c r="N78" s="4">
        <f>SUM(D78+E78+F78+G78+H78+I78+J78+K78+L78+M78)</f>
        <v>457</v>
      </c>
      <c r="O78" s="10">
        <f>IF(COUNT(D78:M78),AVERAGE(D78:M78)," ")</f>
        <v>91.4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183</v>
      </c>
      <c r="G79" s="4">
        <f t="shared" si="9"/>
        <v>193</v>
      </c>
      <c r="H79" s="4">
        <f t="shared" si="9"/>
        <v>190</v>
      </c>
      <c r="I79" s="4">
        <f t="shared" si="9"/>
        <v>0</v>
      </c>
      <c r="J79" s="4">
        <f t="shared" si="9"/>
        <v>0</v>
      </c>
      <c r="K79" s="4">
        <f t="shared" si="9"/>
        <v>0</v>
      </c>
      <c r="L79" s="4">
        <f t="shared" si="9"/>
        <v>0</v>
      </c>
      <c r="M79" s="4">
        <f t="shared" si="9"/>
        <v>0</v>
      </c>
      <c r="N79" s="4">
        <f>SUM(D79:M79)</f>
        <v>929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>
        <v>95</v>
      </c>
      <c r="G81" s="4">
        <v>91</v>
      </c>
      <c r="H81" s="4">
        <v>98</v>
      </c>
      <c r="I81" s="4"/>
      <c r="J81" s="4"/>
      <c r="K81" s="4"/>
      <c r="L81" s="4"/>
      <c r="M81" s="4"/>
      <c r="N81" s="4">
        <f>SUM(D81+E81+F81+G81+H81+I81+J81+K81+L81+M81)</f>
        <v>472</v>
      </c>
      <c r="O81" s="10">
        <f>IF(COUNT(D81:M81),AVERAGE(D81:M81)," ")</f>
        <v>94.4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>
        <v>92</v>
      </c>
      <c r="G82" s="4">
        <v>95</v>
      </c>
      <c r="H82" s="4">
        <v>95</v>
      </c>
      <c r="I82" s="4"/>
      <c r="J82" s="4"/>
      <c r="K82" s="4"/>
      <c r="L82" s="4"/>
      <c r="M82" s="4"/>
      <c r="N82" s="4">
        <f>SUM(D82+E82+F82+G82+H82+I82+J82+K82+L82+M82)</f>
        <v>465</v>
      </c>
      <c r="O82" s="10">
        <f>IF(COUNT(D82:M82),AVERAGE(D82:M82)," ")</f>
        <v>93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187</v>
      </c>
      <c r="G83" s="4">
        <f t="shared" si="10"/>
        <v>186</v>
      </c>
      <c r="H83" s="4">
        <f t="shared" si="10"/>
        <v>193</v>
      </c>
      <c r="I83" s="4">
        <f t="shared" si="10"/>
        <v>0</v>
      </c>
      <c r="J83" s="4">
        <f t="shared" si="10"/>
        <v>0</v>
      </c>
      <c r="K83" s="4">
        <f t="shared" si="10"/>
        <v>0</v>
      </c>
      <c r="L83" s="4">
        <f t="shared" si="10"/>
        <v>0</v>
      </c>
      <c r="M83" s="4">
        <f t="shared" si="10"/>
        <v>0</v>
      </c>
      <c r="N83" s="4">
        <f>SUM(D83:M83)</f>
        <v>937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>
        <v>93</v>
      </c>
      <c r="G85" s="4">
        <v>98</v>
      </c>
      <c r="H85" s="4">
        <v>93</v>
      </c>
      <c r="I85" s="4"/>
      <c r="J85" s="4"/>
      <c r="K85" s="4"/>
      <c r="L85" s="4"/>
      <c r="M85" s="4"/>
      <c r="N85" s="4">
        <f>SUM(D85+E85+F85+G85+H85+I85+J85+K85+L85+M85)</f>
        <v>475</v>
      </c>
      <c r="O85" s="10">
        <f>IF(COUNT(D85:M85),AVERAGE(D85:M85)," ")</f>
        <v>95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>
        <v>89</v>
      </c>
      <c r="G86" s="4">
        <v>88</v>
      </c>
      <c r="H86" s="4">
        <v>91</v>
      </c>
      <c r="I86" s="4"/>
      <c r="J86" s="4"/>
      <c r="K86" s="4"/>
      <c r="L86" s="4"/>
      <c r="M86" s="4"/>
      <c r="N86" s="4">
        <f>SUM(D86+E86+F86+G86+H86+I86+J86+K86+L86+M86)</f>
        <v>445</v>
      </c>
      <c r="O86" s="10">
        <f>IF(COUNT(D86:M86),AVERAGE(D86:M86)," ")</f>
        <v>89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182</v>
      </c>
      <c r="G87" s="4">
        <f t="shared" si="11"/>
        <v>186</v>
      </c>
      <c r="H87" s="4">
        <f t="shared" si="11"/>
        <v>184</v>
      </c>
      <c r="I87" s="4">
        <f t="shared" si="11"/>
        <v>0</v>
      </c>
      <c r="J87" s="4">
        <f t="shared" si="11"/>
        <v>0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920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>
        <v>93</v>
      </c>
      <c r="G89" s="4">
        <v>93</v>
      </c>
      <c r="H89" s="4"/>
      <c r="I89" s="4"/>
      <c r="J89" s="4"/>
      <c r="K89" s="4"/>
      <c r="L89" s="4"/>
      <c r="M89" s="4"/>
      <c r="N89" s="4">
        <f>SUM(D89+E89+F89+G89+H89+I89+J89+K89+L89+M89)</f>
        <v>373</v>
      </c>
      <c r="O89" s="10">
        <f>IF(COUNT(D89:M89),AVERAGE(D89:M89)," ")</f>
        <v>93.25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>
        <v>90</v>
      </c>
      <c r="G90" s="4">
        <v>82</v>
      </c>
      <c r="H90" s="4"/>
      <c r="I90" s="4"/>
      <c r="J90" s="4"/>
      <c r="K90" s="4"/>
      <c r="L90" s="4"/>
      <c r="M90" s="4"/>
      <c r="N90" s="4">
        <f>SUM(D90+E90+F90+G90+H90+I90+J90+K90+L90+M90)</f>
        <v>353</v>
      </c>
      <c r="O90" s="10">
        <f>IF(COUNT(D90:M90),AVERAGE(D90:M90)," ")</f>
        <v>88.25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183</v>
      </c>
      <c r="G91" s="4">
        <f t="shared" si="12"/>
        <v>175</v>
      </c>
      <c r="H91" s="4">
        <f t="shared" si="12"/>
        <v>0</v>
      </c>
      <c r="I91" s="4">
        <f t="shared" si="12"/>
        <v>0</v>
      </c>
      <c r="J91" s="4">
        <f t="shared" si="12"/>
        <v>0</v>
      </c>
      <c r="K91" s="4">
        <f t="shared" si="12"/>
        <v>0</v>
      </c>
      <c r="L91" s="4">
        <f t="shared" si="12"/>
        <v>0</v>
      </c>
      <c r="M91" s="4">
        <f t="shared" si="12"/>
        <v>0</v>
      </c>
      <c r="N91" s="4">
        <f>SUM(D91:M91)</f>
        <v>726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54</v>
      </c>
      <c r="B96" s="11"/>
      <c r="G96" s="18">
        <f>+J56</f>
        <v>4</v>
      </c>
      <c r="H96" s="4">
        <v>5</v>
      </c>
      <c r="I96" s="4">
        <v>0</v>
      </c>
      <c r="J96" s="4">
        <v>0</v>
      </c>
      <c r="K96" s="4">
        <f aca="true" t="shared" si="13" ref="K96:K101">+H96*2+I96</f>
        <v>10</v>
      </c>
      <c r="L96" s="4">
        <f>+N75</f>
        <v>938</v>
      </c>
      <c r="M96" s="4"/>
      <c r="N96" s="4"/>
      <c r="O96" s="10"/>
    </row>
    <row r="97" spans="1:15" ht="12.75" customHeight="1">
      <c r="A97" s="22" t="s">
        <v>56</v>
      </c>
      <c r="B97" s="11"/>
      <c r="C97" s="6"/>
      <c r="G97" s="18">
        <f>+J56</f>
        <v>4</v>
      </c>
      <c r="H97" s="4">
        <v>2</v>
      </c>
      <c r="I97" s="4">
        <v>1</v>
      </c>
      <c r="J97" s="4">
        <v>1</v>
      </c>
      <c r="K97" s="4">
        <f t="shared" si="13"/>
        <v>5</v>
      </c>
      <c r="L97" s="4">
        <f>+N83</f>
        <v>937</v>
      </c>
      <c r="M97" s="4"/>
      <c r="N97" s="4"/>
      <c r="O97" s="10"/>
    </row>
    <row r="98" spans="1:15" ht="12.75" customHeight="1">
      <c r="A98" s="22" t="s">
        <v>33</v>
      </c>
      <c r="B98" s="11"/>
      <c r="C98" s="22"/>
      <c r="G98" s="18">
        <f>+J56</f>
        <v>4</v>
      </c>
      <c r="H98" s="4">
        <v>2</v>
      </c>
      <c r="I98" s="4">
        <v>0</v>
      </c>
      <c r="J98" s="4">
        <v>3</v>
      </c>
      <c r="K98" s="4">
        <f t="shared" si="13"/>
        <v>4</v>
      </c>
      <c r="L98" s="4">
        <f>+N71</f>
        <v>933</v>
      </c>
      <c r="M98" s="4"/>
      <c r="N98" s="4"/>
      <c r="O98" s="10"/>
    </row>
    <row r="99" spans="1:15" ht="12.75" customHeight="1">
      <c r="A99" s="22" t="s">
        <v>55</v>
      </c>
      <c r="B99" s="11"/>
      <c r="C99" s="6"/>
      <c r="G99" s="18">
        <f>+J56</f>
        <v>4</v>
      </c>
      <c r="H99" s="4">
        <v>3</v>
      </c>
      <c r="I99" s="4">
        <v>0</v>
      </c>
      <c r="J99" s="4">
        <v>2</v>
      </c>
      <c r="K99" s="4">
        <f t="shared" si="13"/>
        <v>6</v>
      </c>
      <c r="L99" s="4">
        <f>+N79</f>
        <v>929</v>
      </c>
      <c r="M99" s="4"/>
      <c r="N99" s="4"/>
      <c r="O99" s="10"/>
    </row>
    <row r="100" spans="1:15" ht="12.75" customHeight="1">
      <c r="A100" s="22" t="s">
        <v>58</v>
      </c>
      <c r="C100" s="6"/>
      <c r="G100" s="18">
        <f>+J56</f>
        <v>4</v>
      </c>
      <c r="H100" s="4">
        <v>1</v>
      </c>
      <c r="I100" s="4">
        <v>0</v>
      </c>
      <c r="J100" s="4">
        <v>3</v>
      </c>
      <c r="K100" s="4">
        <f t="shared" si="13"/>
        <v>2</v>
      </c>
      <c r="L100" s="4">
        <f>+N91</f>
        <v>726</v>
      </c>
      <c r="M100" s="4"/>
      <c r="N100" s="4"/>
      <c r="O100" s="10"/>
    </row>
    <row r="101" spans="1:15" ht="12.75" customHeight="1">
      <c r="A101" s="22" t="s">
        <v>57</v>
      </c>
      <c r="B101" s="11"/>
      <c r="C101" s="6"/>
      <c r="G101" s="18">
        <f>+J56</f>
        <v>4</v>
      </c>
      <c r="H101" s="4">
        <v>0</v>
      </c>
      <c r="I101" s="4">
        <v>1</v>
      </c>
      <c r="J101" s="4">
        <v>4</v>
      </c>
      <c r="K101" s="4">
        <f t="shared" si="13"/>
        <v>1</v>
      </c>
      <c r="L101" s="4">
        <f>+N87</f>
        <v>920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1">
      <selection activeCell="A1" sqref="A1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spans="5:15" ht="12">
      <c r="E2" s="28" t="s">
        <v>5</v>
      </c>
      <c r="O2" s="4"/>
    </row>
    <row r="3" ht="12.75">
      <c r="E3" s="23" t="s">
        <v>6</v>
      </c>
    </row>
    <row r="4" spans="1:6" ht="12.75">
      <c r="A4" s="36" t="s">
        <v>63</v>
      </c>
      <c r="F4" s="23" t="s">
        <v>37</v>
      </c>
    </row>
    <row r="5" spans="5:10" ht="12">
      <c r="E5" s="24" t="s">
        <v>35</v>
      </c>
      <c r="J5" s="9">
        <v>5</v>
      </c>
    </row>
    <row r="6" ht="12.75" customHeight="1">
      <c r="G6" s="24" t="s">
        <v>26</v>
      </c>
    </row>
    <row r="7" spans="2:13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+A22</f>
        <v>A Gibbs</v>
      </c>
      <c r="K7" s="22"/>
      <c r="L7" s="1"/>
      <c r="M7" s="14"/>
    </row>
    <row r="8" spans="2:14" ht="12.75" customHeight="1">
      <c r="B8" s="22" t="str">
        <f>+A19</f>
        <v>J.B. Hall</v>
      </c>
      <c r="C8" s="22"/>
      <c r="D8" s="1"/>
      <c r="E8" s="14">
        <f>+H20</f>
        <v>197</v>
      </c>
      <c r="F8" s="4"/>
      <c r="G8" s="28" t="s">
        <v>59</v>
      </c>
      <c r="H8" s="4"/>
      <c r="I8" s="14"/>
      <c r="J8" s="22" t="str">
        <f>+A23</f>
        <v>B Wilton</v>
      </c>
      <c r="N8" s="14">
        <f>+H24</f>
        <v>196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+A26</f>
        <v>Mrs.P. Major</v>
      </c>
      <c r="G10" s="4"/>
      <c r="H10" s="4"/>
      <c r="J10" s="22" t="str">
        <f>+A34</f>
        <v>G. Simmons</v>
      </c>
      <c r="P10" s="1"/>
      <c r="Q10" s="4"/>
    </row>
    <row r="11" spans="2:16" ht="12.75" customHeight="1">
      <c r="B11" s="22" t="str">
        <f>+A27</f>
        <v>Miss.S. Alford</v>
      </c>
      <c r="E11" s="14">
        <f>+H28</f>
        <v>192</v>
      </c>
      <c r="G11" s="28" t="s">
        <v>59</v>
      </c>
      <c r="H11" s="4"/>
      <c r="I11" s="14"/>
      <c r="J11" s="22" t="str">
        <f>+A35</f>
        <v>J.C. Simmons</v>
      </c>
      <c r="K11" s="22"/>
      <c r="N11" s="14">
        <f>+H36</f>
        <v>182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+A30</f>
        <v>A Godden</v>
      </c>
      <c r="G13" s="4"/>
      <c r="H13" s="4"/>
      <c r="J13" s="22" t="str">
        <f>+A38</f>
        <v>D. Kernick</v>
      </c>
      <c r="P13" s="1"/>
    </row>
    <row r="14" spans="2:16" ht="12.75" customHeight="1">
      <c r="B14" s="22" t="str">
        <f>+A31</f>
        <v>J. Mules</v>
      </c>
      <c r="E14" s="14">
        <f>+H32</f>
        <v>187</v>
      </c>
      <c r="G14" s="28" t="s">
        <v>60</v>
      </c>
      <c r="H14" s="4"/>
      <c r="J14" s="22" t="str">
        <f>+A39</f>
        <v>S. Hurrell</v>
      </c>
      <c r="N14" s="14">
        <f>+H40</f>
        <v>189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>
        <v>97</v>
      </c>
      <c r="G18" s="4">
        <v>98</v>
      </c>
      <c r="H18" s="4">
        <v>98</v>
      </c>
      <c r="I18" s="4"/>
      <c r="J18" s="4"/>
      <c r="K18" s="4"/>
      <c r="L18" s="4"/>
      <c r="M18" s="4"/>
      <c r="N18" s="4">
        <f>SUM(D18+E18+F18+G18+H18+I18+J18+K18+L18+M18)</f>
        <v>489</v>
      </c>
      <c r="O18" s="10">
        <f>IF(COUNT(D18:M18),AVERAGE(D18:M18)," ")</f>
        <v>97.8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>
        <v>96</v>
      </c>
      <c r="G19" s="4">
        <v>97</v>
      </c>
      <c r="H19" s="4">
        <v>99</v>
      </c>
      <c r="I19" s="4"/>
      <c r="J19" s="4"/>
      <c r="K19" s="4"/>
      <c r="L19" s="4"/>
      <c r="M19" s="4"/>
      <c r="N19" s="4">
        <f>SUM(D19+E19+F19+G19+H19+I19+J19+K19+L19+M19)</f>
        <v>484</v>
      </c>
      <c r="O19" s="10">
        <f>IF(COUNT(D19:M19),AVERAGE(D19:M19)," ")</f>
        <v>96.8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193</v>
      </c>
      <c r="G20" s="4">
        <f t="shared" si="0"/>
        <v>195</v>
      </c>
      <c r="H20" s="4">
        <f t="shared" si="0"/>
        <v>197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973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>
        <v>98</v>
      </c>
      <c r="G22" s="4">
        <v>95</v>
      </c>
      <c r="H22" s="14">
        <v>100</v>
      </c>
      <c r="I22" s="4"/>
      <c r="J22" s="4"/>
      <c r="K22" s="4"/>
      <c r="L22" s="4"/>
      <c r="M22" s="4"/>
      <c r="N22" s="4">
        <f>SUM(D22+E22+F22+G22+H22+I22+J22+K22+L22+M22)</f>
        <v>483</v>
      </c>
      <c r="O22" s="10">
        <f>IF(COUNT(D22:M22),AVERAGE(D22:M22)," ")</f>
        <v>96.6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>
        <v>97</v>
      </c>
      <c r="G23" s="4">
        <v>95</v>
      </c>
      <c r="H23" s="4">
        <v>96</v>
      </c>
      <c r="I23" s="4"/>
      <c r="J23" s="4"/>
      <c r="K23" s="4"/>
      <c r="L23" s="4"/>
      <c r="M23" s="4"/>
      <c r="N23" s="4">
        <f>SUM(D23+E23+F23+G23+H23+I23+J23+K23+L23+M23)</f>
        <v>475</v>
      </c>
      <c r="O23" s="10">
        <f>IF(COUNT(D23:M23),AVERAGE(D23:M23)," ")</f>
        <v>95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195</v>
      </c>
      <c r="G24" s="4">
        <f t="shared" si="1"/>
        <v>190</v>
      </c>
      <c r="H24" s="4">
        <f t="shared" si="1"/>
        <v>196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958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>
        <v>96</v>
      </c>
      <c r="G26" s="4">
        <v>96</v>
      </c>
      <c r="H26" s="4">
        <v>97</v>
      </c>
      <c r="I26" s="4"/>
      <c r="J26" s="4"/>
      <c r="K26" s="4"/>
      <c r="L26" s="4"/>
      <c r="M26" s="4"/>
      <c r="N26" s="4">
        <f>SUM(D26+E26+F26+G26+H26+I26+J26+K26+L26+M26)</f>
        <v>472</v>
      </c>
      <c r="O26" s="10">
        <f>IF(COUNT(D26:M26),AVERAGE(D26:M26)," ")</f>
        <v>94.4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>
        <v>92</v>
      </c>
      <c r="G27" s="35">
        <v>85</v>
      </c>
      <c r="H27" s="4">
        <v>95</v>
      </c>
      <c r="I27" s="4"/>
      <c r="J27" s="4"/>
      <c r="K27" s="4"/>
      <c r="L27" s="4"/>
      <c r="M27" s="4"/>
      <c r="N27" s="4">
        <f>SUM(D27+E27+F27+G27+H27+I27+J27+K27+L27+M27)</f>
        <v>462</v>
      </c>
      <c r="O27" s="10">
        <f>IF(COUNT(D27:M27),AVERAGE(D27:M27)," ")</f>
        <v>92.4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188</v>
      </c>
      <c r="G28" s="4">
        <f t="shared" si="2"/>
        <v>181</v>
      </c>
      <c r="H28" s="4">
        <f t="shared" si="2"/>
        <v>192</v>
      </c>
      <c r="I28" s="4">
        <f t="shared" si="2"/>
        <v>0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934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>
        <v>95</v>
      </c>
      <c r="G30" s="4">
        <v>98</v>
      </c>
      <c r="H30" s="4">
        <v>93</v>
      </c>
      <c r="I30" s="4"/>
      <c r="J30" s="4"/>
      <c r="K30" s="4"/>
      <c r="L30" s="4"/>
      <c r="M30" s="4"/>
      <c r="N30" s="4">
        <f>SUM(D30+E30+F30+G30+H30+I30+J30+K30+L30+M30)</f>
        <v>477</v>
      </c>
      <c r="O30" s="10">
        <f>IF(COUNT(D30:M30),AVERAGE(D30:M30)," ")</f>
        <v>95.4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>
        <v>96</v>
      </c>
      <c r="G31" s="4">
        <v>92</v>
      </c>
      <c r="H31" s="4">
        <v>94</v>
      </c>
      <c r="I31" s="4"/>
      <c r="J31" s="4"/>
      <c r="K31" s="4"/>
      <c r="L31" s="4"/>
      <c r="M31" s="4"/>
      <c r="N31" s="4">
        <f>SUM(D31+E31+F31+G31+H31+I31+J31+K31+L31+M31)</f>
        <v>459</v>
      </c>
      <c r="O31" s="10">
        <f>IF(COUNT(D31:M31),AVERAGE(D31:M31)," ")</f>
        <v>91.8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191</v>
      </c>
      <c r="G32" s="4">
        <f t="shared" si="3"/>
        <v>190</v>
      </c>
      <c r="H32" s="4">
        <f t="shared" si="3"/>
        <v>187</v>
      </c>
      <c r="I32" s="4">
        <f t="shared" si="3"/>
        <v>0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936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>
        <v>87</v>
      </c>
      <c r="G34" s="4">
        <v>90</v>
      </c>
      <c r="H34" s="4">
        <v>88</v>
      </c>
      <c r="I34" s="4"/>
      <c r="J34" s="4"/>
      <c r="K34" s="4"/>
      <c r="L34" s="4"/>
      <c r="M34" s="4"/>
      <c r="N34" s="4">
        <f>SUM(D34+E34+F34+G34+H34+I34+J34+K34+L34+M34)</f>
        <v>453</v>
      </c>
      <c r="O34" s="10">
        <f>IF(COUNT(D34:M34),AVERAGE(D34:M34)," ")</f>
        <v>90.6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>
        <v>91</v>
      </c>
      <c r="G35" s="4">
        <v>96</v>
      </c>
      <c r="H35" s="4">
        <v>94</v>
      </c>
      <c r="I35" s="4"/>
      <c r="J35" s="4"/>
      <c r="K35" s="4"/>
      <c r="L35" s="4"/>
      <c r="M35" s="4"/>
      <c r="N35" s="4">
        <f>SUM(D35+E35+F35+G35+H35+I35+J35+K35+L35+M35)</f>
        <v>461</v>
      </c>
      <c r="O35" s="10">
        <f>IF(COUNT(D35:M35),AVERAGE(D35:M35)," ")</f>
        <v>92.2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178</v>
      </c>
      <c r="G36" s="4">
        <f t="shared" si="4"/>
        <v>186</v>
      </c>
      <c r="H36" s="4">
        <f t="shared" si="4"/>
        <v>182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914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>
        <v>98</v>
      </c>
      <c r="G38" s="4">
        <v>98</v>
      </c>
      <c r="H38" s="14">
        <v>100</v>
      </c>
      <c r="I38" s="4"/>
      <c r="J38" s="4"/>
      <c r="K38" s="4"/>
      <c r="L38" s="4"/>
      <c r="M38" s="4"/>
      <c r="N38" s="4">
        <f>SUM(D38+E38+F38+G38+H38+I38+J38+K38+L38+M38)</f>
        <v>491</v>
      </c>
      <c r="O38" s="10">
        <f>IF(COUNT(D38:M38),AVERAGE(D38:M38)," ")</f>
        <v>98.2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>
        <v>90</v>
      </c>
      <c r="G39" s="4">
        <v>89</v>
      </c>
      <c r="H39" s="4">
        <v>89</v>
      </c>
      <c r="I39" s="4"/>
      <c r="J39" s="4"/>
      <c r="K39" s="4"/>
      <c r="L39" s="4"/>
      <c r="M39" s="4"/>
      <c r="N39" s="4">
        <f>SUM(D39+E39+F39+G39+H39+I39+J39+K39+L39+M39)</f>
        <v>440</v>
      </c>
      <c r="O39" s="10">
        <f>IF(COUNT(D39:M39),AVERAGE(D39:M39)," ")</f>
        <v>88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188</v>
      </c>
      <c r="G40" s="4">
        <f t="shared" si="5"/>
        <v>187</v>
      </c>
      <c r="H40" s="4">
        <f t="shared" si="5"/>
        <v>189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>SUM(D40:M40)</f>
        <v>931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5</v>
      </c>
      <c r="H43" s="4">
        <v>5</v>
      </c>
      <c r="I43" s="4">
        <v>0</v>
      </c>
      <c r="J43" s="4">
        <v>0</v>
      </c>
      <c r="K43" s="4">
        <f aca="true" t="shared" si="6" ref="K43:K48">+H43*2+I43</f>
        <v>10</v>
      </c>
      <c r="L43" s="4">
        <f>+N20</f>
        <v>973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5</v>
      </c>
      <c r="H44" s="4">
        <v>4</v>
      </c>
      <c r="I44" s="4">
        <v>0</v>
      </c>
      <c r="J44" s="4">
        <v>1</v>
      </c>
      <c r="K44" s="4">
        <f t="shared" si="6"/>
        <v>8</v>
      </c>
      <c r="L44" s="4">
        <f>+N24</f>
        <v>958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5</v>
      </c>
      <c r="H45" s="4">
        <v>3</v>
      </c>
      <c r="I45" s="4">
        <v>0</v>
      </c>
      <c r="J45" s="4">
        <v>2</v>
      </c>
      <c r="K45" s="4">
        <f t="shared" si="6"/>
        <v>6</v>
      </c>
      <c r="L45" s="4">
        <f>+N28</f>
        <v>934</v>
      </c>
      <c r="M45" s="4"/>
      <c r="N45" s="4"/>
      <c r="O45" s="10"/>
    </row>
    <row r="46" spans="1:15" ht="12.75" customHeight="1">
      <c r="A46" s="22" t="s">
        <v>46</v>
      </c>
      <c r="C46" s="6"/>
      <c r="G46" s="18">
        <f>+J5</f>
        <v>5</v>
      </c>
      <c r="H46" s="4">
        <v>2</v>
      </c>
      <c r="I46" s="4">
        <v>0</v>
      </c>
      <c r="J46" s="4">
        <v>3</v>
      </c>
      <c r="K46" s="4">
        <f>+H46*2+I46</f>
        <v>4</v>
      </c>
      <c r="L46" s="4">
        <f>+N40</f>
        <v>931</v>
      </c>
      <c r="M46" s="4"/>
      <c r="N46" s="4"/>
      <c r="O46" s="10"/>
    </row>
    <row r="47" spans="1:15" ht="12.75" customHeight="1">
      <c r="A47" s="22" t="s">
        <v>62</v>
      </c>
      <c r="B47" s="11"/>
      <c r="C47" s="6"/>
      <c r="G47" s="18">
        <f>+J5</f>
        <v>5</v>
      </c>
      <c r="H47" s="4">
        <v>1</v>
      </c>
      <c r="I47" s="4">
        <v>0</v>
      </c>
      <c r="J47" s="4">
        <v>4</v>
      </c>
      <c r="K47" s="4">
        <f>+H47*2+I47</f>
        <v>2</v>
      </c>
      <c r="L47" s="4">
        <f>+N32</f>
        <v>936</v>
      </c>
      <c r="M47" s="4"/>
      <c r="N47" s="4"/>
      <c r="O47" s="10"/>
    </row>
    <row r="48" spans="1:15" ht="12.75" customHeight="1">
      <c r="A48" s="22" t="s">
        <v>25</v>
      </c>
      <c r="B48" s="11"/>
      <c r="C48" s="6"/>
      <c r="G48" s="18">
        <f>+J5</f>
        <v>5</v>
      </c>
      <c r="H48" s="4">
        <v>0</v>
      </c>
      <c r="I48" s="4">
        <v>0</v>
      </c>
      <c r="J48" s="4">
        <v>5</v>
      </c>
      <c r="K48" s="4">
        <f t="shared" si="6"/>
        <v>0</v>
      </c>
      <c r="L48" s="4">
        <f>+N36</f>
        <v>914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spans="5:15" ht="12.75" customHeight="1">
      <c r="E53" s="28" t="s">
        <v>5</v>
      </c>
      <c r="L53" s="22"/>
      <c r="M53" s="1"/>
      <c r="O53" s="4"/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5</v>
      </c>
    </row>
    <row r="57" ht="12.75" customHeight="1">
      <c r="G57" s="24" t="s">
        <v>26</v>
      </c>
    </row>
    <row r="58" spans="2:13" ht="12.75" customHeight="1">
      <c r="B58" s="22" t="str">
        <f>+A69</f>
        <v>D. Hooper</v>
      </c>
      <c r="C58" s="22"/>
      <c r="D58" s="1"/>
      <c r="F58" s="4"/>
      <c r="G58" s="14"/>
      <c r="H58" s="4"/>
      <c r="J58" s="22" t="str">
        <f>+A73</f>
        <v>D. Richards</v>
      </c>
      <c r="K58" s="22"/>
      <c r="L58" s="1"/>
      <c r="M58" s="14"/>
    </row>
    <row r="59" spans="2:14" ht="12.75" customHeight="1">
      <c r="B59" s="22" t="str">
        <f>+A70</f>
        <v>R. Kent</v>
      </c>
      <c r="C59" s="22"/>
      <c r="D59" s="1"/>
      <c r="E59" s="14">
        <f>+H71</f>
        <v>180</v>
      </c>
      <c r="F59" s="4"/>
      <c r="G59" s="28" t="s">
        <v>60</v>
      </c>
      <c r="H59" s="4"/>
      <c r="I59" s="14"/>
      <c r="J59" s="22" t="str">
        <f>+A74</f>
        <v>J. Richards</v>
      </c>
      <c r="N59" s="14">
        <f>+H75</f>
        <v>194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0" ht="12.75" customHeight="1">
      <c r="B61" s="22" t="str">
        <f>+A77</f>
        <v>J. Harvey </v>
      </c>
      <c r="G61" s="4"/>
      <c r="H61" s="4"/>
      <c r="J61" s="22" t="str">
        <f>+A85</f>
        <v>A Eustice</v>
      </c>
    </row>
    <row r="62" spans="2:14" ht="12.75" customHeight="1">
      <c r="B62" s="22" t="str">
        <f>+A78</f>
        <v>J. Arundel</v>
      </c>
      <c r="E62" s="14">
        <f>+H79</f>
        <v>190</v>
      </c>
      <c r="G62" s="28" t="s">
        <v>59</v>
      </c>
      <c r="H62" s="4"/>
      <c r="I62" s="14"/>
      <c r="J62" s="22" t="str">
        <f>+A86</f>
        <v>L Eustice</v>
      </c>
      <c r="K62" s="22"/>
      <c r="N62" s="14">
        <f>+H87</f>
        <v>184</v>
      </c>
    </row>
    <row r="63" spans="6:8" ht="12.75" customHeight="1">
      <c r="F63" s="4"/>
      <c r="G63" s="4"/>
      <c r="H63" s="4"/>
    </row>
    <row r="64" spans="2:10" ht="12.75" customHeight="1">
      <c r="B64" s="22" t="str">
        <f>+A81</f>
        <v>Mrs.M. Tanner</v>
      </c>
      <c r="G64" s="4"/>
      <c r="H64" s="4"/>
      <c r="J64" s="22" t="str">
        <f>+A89</f>
        <v>A Savory</v>
      </c>
    </row>
    <row r="65" spans="2:14" ht="12.75" customHeight="1">
      <c r="B65" s="22" t="str">
        <f>+A82</f>
        <v>C. Guildford </v>
      </c>
      <c r="E65" s="14">
        <f>+H83</f>
        <v>193</v>
      </c>
      <c r="G65" s="28" t="s">
        <v>59</v>
      </c>
      <c r="H65" s="4"/>
      <c r="J65" s="22" t="str">
        <f>+A90</f>
        <v>P. Leahy</v>
      </c>
      <c r="N65" s="14">
        <f>+H91</f>
        <v>182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32</v>
      </c>
      <c r="B69" s="10">
        <v>94.6</v>
      </c>
      <c r="C69" s="6"/>
      <c r="D69" s="4">
        <v>96</v>
      </c>
      <c r="E69" s="4">
        <v>97</v>
      </c>
      <c r="F69" s="4">
        <v>97</v>
      </c>
      <c r="G69" s="4">
        <v>96</v>
      </c>
      <c r="H69" s="4">
        <v>94</v>
      </c>
      <c r="I69" s="4"/>
      <c r="J69" s="4"/>
      <c r="K69" s="4"/>
      <c r="L69" s="4"/>
      <c r="M69" s="4"/>
      <c r="N69" s="4">
        <f>SUM(D69+E69+F69+G69+H69+I69+J69+K69+L69+M69)</f>
        <v>480</v>
      </c>
      <c r="O69" s="10">
        <f>IF(COUNT(D69:M69),AVERAGE(D69:M69)," ")</f>
        <v>96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>
        <v>86</v>
      </c>
      <c r="G70" s="4">
        <v>91</v>
      </c>
      <c r="H70" s="4">
        <v>86</v>
      </c>
      <c r="I70" s="4"/>
      <c r="J70" s="4"/>
      <c r="K70" s="4"/>
      <c r="L70" s="4"/>
      <c r="M70" s="4"/>
      <c r="N70" s="4">
        <f>SUM(D70+E70+F70+G70+H70+I70+J70+K70+L70+M70)</f>
        <v>453</v>
      </c>
      <c r="O70" s="10">
        <f>IF(COUNT(D70:M70),AVERAGE(D70:M70)," ")</f>
        <v>90.6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183</v>
      </c>
      <c r="G71" s="4">
        <f t="shared" si="7"/>
        <v>187</v>
      </c>
      <c r="H71" s="4">
        <f t="shared" si="7"/>
        <v>180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>SUM(D71:M71)</f>
        <v>933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>
        <v>93</v>
      </c>
      <c r="G73" s="4">
        <v>92</v>
      </c>
      <c r="H73" s="4">
        <v>95</v>
      </c>
      <c r="I73" s="4"/>
      <c r="J73" s="4"/>
      <c r="K73" s="4"/>
      <c r="L73" s="4"/>
      <c r="M73" s="4"/>
      <c r="N73" s="4">
        <f>SUM(D73+E73+F73+G73+H73+I73+J73+K73+L73+M73)</f>
        <v>468</v>
      </c>
      <c r="O73" s="10">
        <f>IF(COUNT(D73:M73),AVERAGE(D73:M73)," ")</f>
        <v>93.6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>
        <v>91</v>
      </c>
      <c r="G74" s="4">
        <v>92</v>
      </c>
      <c r="H74" s="4">
        <v>99</v>
      </c>
      <c r="I74" s="4"/>
      <c r="J74" s="4"/>
      <c r="K74" s="4"/>
      <c r="L74" s="4"/>
      <c r="M74" s="4"/>
      <c r="N74" s="4">
        <f>SUM(D74+E74+F74+G74+H74+I74+J74+K74+L74+M74)</f>
        <v>470</v>
      </c>
      <c r="O74" s="10">
        <f>IF(COUNT(D74:M74),AVERAGE(D74:M74)," ")</f>
        <v>94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184</v>
      </c>
      <c r="G75" s="4">
        <f t="shared" si="8"/>
        <v>184</v>
      </c>
      <c r="H75" s="4">
        <f t="shared" si="8"/>
        <v>194</v>
      </c>
      <c r="I75" s="4">
        <f t="shared" si="8"/>
        <v>0</v>
      </c>
      <c r="J75" s="4">
        <f t="shared" si="8"/>
        <v>0</v>
      </c>
      <c r="K75" s="4">
        <f t="shared" si="8"/>
        <v>0</v>
      </c>
      <c r="L75" s="4">
        <f t="shared" si="8"/>
        <v>0</v>
      </c>
      <c r="M75" s="4">
        <f t="shared" si="8"/>
        <v>0</v>
      </c>
      <c r="N75" s="4">
        <f>SUM(D75:M75)</f>
        <v>938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>
        <v>93</v>
      </c>
      <c r="G77" s="4">
        <v>98</v>
      </c>
      <c r="H77" s="4">
        <v>97</v>
      </c>
      <c r="I77" s="4"/>
      <c r="J77" s="4"/>
      <c r="K77" s="4"/>
      <c r="L77" s="4"/>
      <c r="M77" s="4"/>
      <c r="N77" s="4">
        <f>SUM(D77+E77+F77+G77+H77+I77+J77+K77+L77+M77)</f>
        <v>472</v>
      </c>
      <c r="O77" s="10">
        <f>IF(COUNT(D77:M77),AVERAGE(D77:M77)," ")</f>
        <v>94.4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>
        <v>90</v>
      </c>
      <c r="G78" s="4">
        <v>95</v>
      </c>
      <c r="H78" s="4">
        <v>93</v>
      </c>
      <c r="I78" s="4"/>
      <c r="J78" s="4"/>
      <c r="K78" s="4"/>
      <c r="L78" s="4"/>
      <c r="M78" s="4"/>
      <c r="N78" s="4">
        <f>SUM(D78+E78+F78+G78+H78+I78+J78+K78+L78+M78)</f>
        <v>457</v>
      </c>
      <c r="O78" s="10">
        <f>IF(COUNT(D78:M78),AVERAGE(D78:M78)," ")</f>
        <v>91.4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183</v>
      </c>
      <c r="G79" s="4">
        <f t="shared" si="9"/>
        <v>193</v>
      </c>
      <c r="H79" s="4">
        <f t="shared" si="9"/>
        <v>190</v>
      </c>
      <c r="I79" s="4">
        <f t="shared" si="9"/>
        <v>0</v>
      </c>
      <c r="J79" s="4">
        <f t="shared" si="9"/>
        <v>0</v>
      </c>
      <c r="K79" s="4">
        <f t="shared" si="9"/>
        <v>0</v>
      </c>
      <c r="L79" s="4">
        <f t="shared" si="9"/>
        <v>0</v>
      </c>
      <c r="M79" s="4">
        <f t="shared" si="9"/>
        <v>0</v>
      </c>
      <c r="N79" s="4">
        <f>SUM(D79:M79)</f>
        <v>929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>
        <v>95</v>
      </c>
      <c r="G81" s="4">
        <v>91</v>
      </c>
      <c r="H81" s="4">
        <v>98</v>
      </c>
      <c r="I81" s="4"/>
      <c r="J81" s="4"/>
      <c r="K81" s="4"/>
      <c r="L81" s="4"/>
      <c r="M81" s="4"/>
      <c r="N81" s="4">
        <f>SUM(D81+E81+F81+G81+H81+I81+J81+K81+L81+M81)</f>
        <v>472</v>
      </c>
      <c r="O81" s="10">
        <f>IF(COUNT(D81:M81),AVERAGE(D81:M81)," ")</f>
        <v>94.4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>
        <v>92</v>
      </c>
      <c r="G82" s="4">
        <v>95</v>
      </c>
      <c r="H82" s="4">
        <v>95</v>
      </c>
      <c r="I82" s="4"/>
      <c r="J82" s="4"/>
      <c r="K82" s="4"/>
      <c r="L82" s="4"/>
      <c r="M82" s="4"/>
      <c r="N82" s="4">
        <f>SUM(D82+E82+F82+G82+H82+I82+J82+K82+L82+M82)</f>
        <v>465</v>
      </c>
      <c r="O82" s="10">
        <f>IF(COUNT(D82:M82),AVERAGE(D82:M82)," ")</f>
        <v>93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187</v>
      </c>
      <c r="G83" s="4">
        <f t="shared" si="10"/>
        <v>186</v>
      </c>
      <c r="H83" s="4">
        <f t="shared" si="10"/>
        <v>193</v>
      </c>
      <c r="I83" s="4">
        <f t="shared" si="10"/>
        <v>0</v>
      </c>
      <c r="J83" s="4">
        <f t="shared" si="10"/>
        <v>0</v>
      </c>
      <c r="K83" s="4">
        <f t="shared" si="10"/>
        <v>0</v>
      </c>
      <c r="L83" s="4">
        <f t="shared" si="10"/>
        <v>0</v>
      </c>
      <c r="M83" s="4">
        <f t="shared" si="10"/>
        <v>0</v>
      </c>
      <c r="N83" s="4">
        <f>SUM(D83:M83)</f>
        <v>937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>
        <v>93</v>
      </c>
      <c r="G85" s="4">
        <v>98</v>
      </c>
      <c r="H85" s="4">
        <v>93</v>
      </c>
      <c r="I85" s="4"/>
      <c r="J85" s="4"/>
      <c r="K85" s="4"/>
      <c r="L85" s="4"/>
      <c r="M85" s="4"/>
      <c r="N85" s="4">
        <f>SUM(D85+E85+F85+G85+H85+I85+J85+K85+L85+M85)</f>
        <v>475</v>
      </c>
      <c r="O85" s="10">
        <f>IF(COUNT(D85:M85),AVERAGE(D85:M85)," ")</f>
        <v>95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>
        <v>89</v>
      </c>
      <c r="G86" s="4">
        <v>88</v>
      </c>
      <c r="H86" s="4">
        <v>91</v>
      </c>
      <c r="I86" s="4"/>
      <c r="J86" s="4"/>
      <c r="K86" s="4"/>
      <c r="L86" s="4"/>
      <c r="M86" s="4"/>
      <c r="N86" s="4">
        <f>SUM(D86+E86+F86+G86+H86+I86+J86+K86+L86+M86)</f>
        <v>445</v>
      </c>
      <c r="O86" s="10">
        <f>IF(COUNT(D86:M86),AVERAGE(D86:M86)," ")</f>
        <v>89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182</v>
      </c>
      <c r="G87" s="4">
        <f t="shared" si="11"/>
        <v>186</v>
      </c>
      <c r="H87" s="4">
        <f t="shared" si="11"/>
        <v>184</v>
      </c>
      <c r="I87" s="4">
        <f t="shared" si="11"/>
        <v>0</v>
      </c>
      <c r="J87" s="4">
        <f t="shared" si="11"/>
        <v>0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920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>
        <v>93</v>
      </c>
      <c r="G89" s="4">
        <v>93</v>
      </c>
      <c r="H89" s="4">
        <v>91</v>
      </c>
      <c r="I89" s="4"/>
      <c r="J89" s="4"/>
      <c r="K89" s="4"/>
      <c r="L89" s="4"/>
      <c r="M89" s="4"/>
      <c r="N89" s="4">
        <f>SUM(D89+E89+F89+G89+H89+I89+J89+K89+L89+M89)</f>
        <v>464</v>
      </c>
      <c r="O89" s="10">
        <f>IF(COUNT(D89:M89),AVERAGE(D89:M89)," ")</f>
        <v>92.8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>
        <v>90</v>
      </c>
      <c r="G90" s="4">
        <v>82</v>
      </c>
      <c r="H90" s="4">
        <v>91</v>
      </c>
      <c r="I90" s="4"/>
      <c r="J90" s="4"/>
      <c r="K90" s="4"/>
      <c r="L90" s="4"/>
      <c r="M90" s="4"/>
      <c r="N90" s="4">
        <f>SUM(D90+E90+F90+G90+H90+I90+J90+K90+L90+M90)</f>
        <v>444</v>
      </c>
      <c r="O90" s="10">
        <f>IF(COUNT(D90:M90),AVERAGE(D90:M90)," ")</f>
        <v>88.8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183</v>
      </c>
      <c r="G91" s="4">
        <f t="shared" si="12"/>
        <v>175</v>
      </c>
      <c r="H91" s="4">
        <f t="shared" si="12"/>
        <v>182</v>
      </c>
      <c r="I91" s="4">
        <f t="shared" si="12"/>
        <v>0</v>
      </c>
      <c r="J91" s="4">
        <f t="shared" si="12"/>
        <v>0</v>
      </c>
      <c r="K91" s="4">
        <f t="shared" si="12"/>
        <v>0</v>
      </c>
      <c r="L91" s="4">
        <f t="shared" si="12"/>
        <v>0</v>
      </c>
      <c r="M91" s="4">
        <f t="shared" si="12"/>
        <v>0</v>
      </c>
      <c r="N91" s="4">
        <f>SUM(D91:M91)</f>
        <v>908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54</v>
      </c>
      <c r="B96" s="11"/>
      <c r="G96" s="18">
        <f>+J56</f>
        <v>5</v>
      </c>
      <c r="H96" s="4">
        <v>5</v>
      </c>
      <c r="I96" s="4">
        <v>0</v>
      </c>
      <c r="J96" s="4">
        <v>0</v>
      </c>
      <c r="K96" s="4">
        <f aca="true" t="shared" si="13" ref="K96:K101">+H96*2+I96</f>
        <v>10</v>
      </c>
      <c r="L96" s="4">
        <f>+N75</f>
        <v>938</v>
      </c>
      <c r="M96" s="4"/>
      <c r="N96" s="4"/>
      <c r="O96" s="10"/>
    </row>
    <row r="97" spans="1:15" ht="12.75" customHeight="1">
      <c r="A97" s="22" t="s">
        <v>56</v>
      </c>
      <c r="B97" s="11"/>
      <c r="C97" s="6"/>
      <c r="G97" s="18">
        <f>+J56</f>
        <v>5</v>
      </c>
      <c r="H97" s="4">
        <v>3</v>
      </c>
      <c r="I97" s="4">
        <v>1</v>
      </c>
      <c r="J97" s="4">
        <v>1</v>
      </c>
      <c r="K97" s="4">
        <f t="shared" si="13"/>
        <v>7</v>
      </c>
      <c r="L97" s="4">
        <f>+N83</f>
        <v>937</v>
      </c>
      <c r="M97" s="4"/>
      <c r="N97" s="4"/>
      <c r="O97" s="10"/>
    </row>
    <row r="98" spans="1:15" ht="12.75" customHeight="1">
      <c r="A98" s="22" t="s">
        <v>55</v>
      </c>
      <c r="B98" s="11"/>
      <c r="C98" s="6"/>
      <c r="G98" s="18">
        <f>+J56</f>
        <v>5</v>
      </c>
      <c r="H98" s="4">
        <v>3</v>
      </c>
      <c r="I98" s="4">
        <v>0</v>
      </c>
      <c r="J98" s="4">
        <v>2</v>
      </c>
      <c r="K98" s="4">
        <f>+H98*2+I98</f>
        <v>6</v>
      </c>
      <c r="L98" s="4">
        <f>+N79</f>
        <v>929</v>
      </c>
      <c r="M98" s="4"/>
      <c r="N98" s="4"/>
      <c r="O98" s="10"/>
    </row>
    <row r="99" spans="1:15" ht="12.75" customHeight="1">
      <c r="A99" s="22" t="s">
        <v>33</v>
      </c>
      <c r="B99" s="11"/>
      <c r="C99" s="22"/>
      <c r="G99" s="18">
        <f>+J56</f>
        <v>5</v>
      </c>
      <c r="H99" s="4">
        <v>2</v>
      </c>
      <c r="I99" s="4">
        <v>0</v>
      </c>
      <c r="J99" s="4">
        <v>3</v>
      </c>
      <c r="K99" s="4">
        <f>+H99*2+I99</f>
        <v>4</v>
      </c>
      <c r="L99" s="4">
        <f>+N71</f>
        <v>933</v>
      </c>
      <c r="M99" s="4"/>
      <c r="N99" s="4"/>
      <c r="O99" s="10"/>
    </row>
    <row r="100" spans="1:15" ht="12.75" customHeight="1">
      <c r="A100" s="22" t="s">
        <v>58</v>
      </c>
      <c r="C100" s="6"/>
      <c r="G100" s="18">
        <f>+J56</f>
        <v>5</v>
      </c>
      <c r="H100" s="4">
        <v>1</v>
      </c>
      <c r="I100" s="4">
        <v>0</v>
      </c>
      <c r="J100" s="4">
        <v>4</v>
      </c>
      <c r="K100" s="4">
        <f t="shared" si="13"/>
        <v>2</v>
      </c>
      <c r="L100" s="4">
        <f>+N91</f>
        <v>908</v>
      </c>
      <c r="M100" s="4"/>
      <c r="N100" s="4"/>
      <c r="O100" s="10"/>
    </row>
    <row r="101" spans="1:15" ht="12.75" customHeight="1">
      <c r="A101" s="22" t="s">
        <v>57</v>
      </c>
      <c r="B101" s="11"/>
      <c r="C101" s="6"/>
      <c r="G101" s="18">
        <f>+J56</f>
        <v>5</v>
      </c>
      <c r="H101" s="4">
        <v>0</v>
      </c>
      <c r="I101" s="4">
        <v>1</v>
      </c>
      <c r="J101" s="4">
        <v>4</v>
      </c>
      <c r="K101" s="4">
        <f t="shared" si="13"/>
        <v>1</v>
      </c>
      <c r="L101" s="4">
        <f>+N87</f>
        <v>920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1">
      <selection activeCell="J100" sqref="J100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ht="12">
      <c r="E2" s="28" t="s">
        <v>5</v>
      </c>
    </row>
    <row r="3" ht="12.75">
      <c r="E3" s="23" t="s">
        <v>6</v>
      </c>
    </row>
    <row r="4" spans="1:6" ht="12.75">
      <c r="A4" s="36" t="s">
        <v>63</v>
      </c>
      <c r="F4" s="23" t="s">
        <v>37</v>
      </c>
    </row>
    <row r="5" spans="5:10" ht="12">
      <c r="E5" s="24" t="s">
        <v>35</v>
      </c>
      <c r="J5" s="9">
        <v>6</v>
      </c>
    </row>
    <row r="6" ht="12.75" customHeight="1">
      <c r="G6" s="24" t="s">
        <v>26</v>
      </c>
    </row>
    <row r="7" spans="2:10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+A38</f>
        <v>D. Kernick</v>
      </c>
    </row>
    <row r="8" spans="2:14" ht="12.75" customHeight="1">
      <c r="B8" s="22" t="str">
        <f>+A19</f>
        <v>J.B. Hall</v>
      </c>
      <c r="C8" s="22"/>
      <c r="D8" s="1"/>
      <c r="E8" s="14">
        <f>+I20</f>
        <v>194</v>
      </c>
      <c r="F8" s="4"/>
      <c r="G8" s="28" t="s">
        <v>59</v>
      </c>
      <c r="H8" s="4"/>
      <c r="I8" s="14"/>
      <c r="J8" s="22" t="str">
        <f>+A39</f>
        <v>S. Hurrell</v>
      </c>
      <c r="N8" s="14">
        <f>+I40</f>
        <v>189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+A22</f>
        <v>A Gibbs</v>
      </c>
      <c r="C10" s="22"/>
      <c r="D10" s="1"/>
      <c r="E10" s="14"/>
      <c r="G10" s="4"/>
      <c r="H10" s="4"/>
      <c r="J10" s="22" t="str">
        <f>+A34</f>
        <v>G. Simmons</v>
      </c>
      <c r="P10" s="1"/>
      <c r="Q10" s="4"/>
    </row>
    <row r="11" spans="2:16" ht="12.75" customHeight="1">
      <c r="B11" s="22" t="str">
        <f>+A23</f>
        <v>B Wilton</v>
      </c>
      <c r="E11" s="14">
        <f>+I24</f>
        <v>192</v>
      </c>
      <c r="G11" s="28" t="s">
        <v>59</v>
      </c>
      <c r="H11" s="4"/>
      <c r="I11" s="14"/>
      <c r="J11" s="22" t="str">
        <f>+A35</f>
        <v>J.C. Simmons</v>
      </c>
      <c r="K11" s="22"/>
      <c r="N11" s="14">
        <f>+I36</f>
        <v>180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+A26</f>
        <v>Mrs.P. Major</v>
      </c>
      <c r="G13" s="4"/>
      <c r="H13" s="4"/>
      <c r="J13" s="22" t="str">
        <f>+A30</f>
        <v>A Godden</v>
      </c>
      <c r="P13" s="1"/>
    </row>
    <row r="14" spans="2:16" ht="12.75" customHeight="1">
      <c r="B14" s="22" t="str">
        <f>+A27</f>
        <v>Miss.S. Alford</v>
      </c>
      <c r="E14" s="14">
        <f>+I28</f>
        <v>186</v>
      </c>
      <c r="G14" s="28" t="s">
        <v>60</v>
      </c>
      <c r="H14" s="4"/>
      <c r="J14" s="22" t="str">
        <f>+A31</f>
        <v>J. Mules</v>
      </c>
      <c r="N14" s="14">
        <f>+I32</f>
        <v>191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>
        <v>97</v>
      </c>
      <c r="G18" s="4">
        <v>98</v>
      </c>
      <c r="H18" s="4">
        <v>98</v>
      </c>
      <c r="I18" s="4">
        <v>97</v>
      </c>
      <c r="J18" s="4"/>
      <c r="K18" s="4"/>
      <c r="L18" s="4"/>
      <c r="M18" s="4"/>
      <c r="N18" s="4">
        <f>SUM(D18+E18+F18+G18+H18+I18+J18+K18+L18+M18)</f>
        <v>586</v>
      </c>
      <c r="O18" s="10">
        <f>IF(COUNT(D18:M18),AVERAGE(D18:M18)," ")</f>
        <v>97.66666666666667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>
        <v>96</v>
      </c>
      <c r="G19" s="4">
        <v>97</v>
      </c>
      <c r="H19" s="4">
        <v>99</v>
      </c>
      <c r="I19" s="4">
        <v>97</v>
      </c>
      <c r="J19" s="4"/>
      <c r="K19" s="4"/>
      <c r="L19" s="4"/>
      <c r="M19" s="4"/>
      <c r="N19" s="4">
        <f>SUM(D19+E19+F19+G19+H19+I19+J19+K19+L19+M19)</f>
        <v>581</v>
      </c>
      <c r="O19" s="10">
        <f>IF(COUNT(D19:M19),AVERAGE(D19:M19)," ")</f>
        <v>96.83333333333333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193</v>
      </c>
      <c r="G20" s="4">
        <f t="shared" si="0"/>
        <v>195</v>
      </c>
      <c r="H20" s="4">
        <f t="shared" si="0"/>
        <v>197</v>
      </c>
      <c r="I20" s="4">
        <f t="shared" si="0"/>
        <v>194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1167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>
        <v>98</v>
      </c>
      <c r="G22" s="4">
        <v>95</v>
      </c>
      <c r="H22" s="14">
        <v>100</v>
      </c>
      <c r="I22" s="4">
        <v>98</v>
      </c>
      <c r="J22" s="4"/>
      <c r="K22" s="4"/>
      <c r="L22" s="4"/>
      <c r="M22" s="4"/>
      <c r="N22" s="4">
        <f>SUM(D22+E22+F22+G22+H22+I22+J22+K22+L22+M22)</f>
        <v>581</v>
      </c>
      <c r="O22" s="10">
        <f>IF(COUNT(D22:M22),AVERAGE(D22:M22)," ")</f>
        <v>96.83333333333333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>
        <v>97</v>
      </c>
      <c r="G23" s="4">
        <v>95</v>
      </c>
      <c r="H23" s="4">
        <v>96</v>
      </c>
      <c r="I23" s="4">
        <v>94</v>
      </c>
      <c r="J23" s="4"/>
      <c r="K23" s="4"/>
      <c r="L23" s="4"/>
      <c r="M23" s="4"/>
      <c r="N23" s="4">
        <f>SUM(D23+E23+F23+G23+H23+I23+J23+K23+L23+M23)</f>
        <v>569</v>
      </c>
      <c r="O23" s="10">
        <f>IF(COUNT(D23:M23),AVERAGE(D23:M23)," ")</f>
        <v>94.83333333333333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195</v>
      </c>
      <c r="G24" s="4">
        <f t="shared" si="1"/>
        <v>190</v>
      </c>
      <c r="H24" s="4">
        <f t="shared" si="1"/>
        <v>196</v>
      </c>
      <c r="I24" s="4">
        <f t="shared" si="1"/>
        <v>192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1150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>
        <v>96</v>
      </c>
      <c r="G26" s="4">
        <v>96</v>
      </c>
      <c r="H26" s="4">
        <v>97</v>
      </c>
      <c r="I26" s="4">
        <v>92</v>
      </c>
      <c r="J26" s="4"/>
      <c r="K26" s="4"/>
      <c r="L26" s="4"/>
      <c r="M26" s="4"/>
      <c r="N26" s="4">
        <f>SUM(D26+E26+F26+G26+H26+I26+J26+K26+L26+M26)</f>
        <v>564</v>
      </c>
      <c r="O26" s="10">
        <f>IF(COUNT(D26:M26),AVERAGE(D26:M26)," ")</f>
        <v>94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>
        <v>92</v>
      </c>
      <c r="G27" s="35">
        <v>85</v>
      </c>
      <c r="H27" s="4">
        <v>95</v>
      </c>
      <c r="I27" s="4">
        <v>94</v>
      </c>
      <c r="J27" s="4"/>
      <c r="K27" s="4"/>
      <c r="L27" s="4"/>
      <c r="M27" s="4"/>
      <c r="N27" s="4">
        <f>SUM(D27+E27+F27+G27+H27+I27+J27+K27+L27+M27)</f>
        <v>556</v>
      </c>
      <c r="O27" s="10">
        <f>IF(COUNT(D27:M27),AVERAGE(D27:M27)," ")</f>
        <v>92.66666666666667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188</v>
      </c>
      <c r="G28" s="4">
        <f t="shared" si="2"/>
        <v>181</v>
      </c>
      <c r="H28" s="4">
        <f t="shared" si="2"/>
        <v>192</v>
      </c>
      <c r="I28" s="4">
        <f t="shared" si="2"/>
        <v>186</v>
      </c>
      <c r="J28" s="4">
        <f t="shared" si="2"/>
        <v>0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1120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>
        <v>95</v>
      </c>
      <c r="G30" s="4">
        <v>98</v>
      </c>
      <c r="H30" s="4">
        <v>93</v>
      </c>
      <c r="I30" s="4">
        <v>98</v>
      </c>
      <c r="J30" s="4"/>
      <c r="K30" s="4"/>
      <c r="L30" s="4"/>
      <c r="M30" s="4"/>
      <c r="N30" s="4">
        <f>SUM(D30+E30+F30+G30+H30+I30+J30+K30+L30+M30)</f>
        <v>575</v>
      </c>
      <c r="O30" s="10">
        <f>IF(COUNT(D30:M30),AVERAGE(D30:M30)," ")</f>
        <v>95.83333333333333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>
        <v>96</v>
      </c>
      <c r="G31" s="4">
        <v>92</v>
      </c>
      <c r="H31" s="4">
        <v>94</v>
      </c>
      <c r="I31" s="4">
        <v>93</v>
      </c>
      <c r="J31" s="4"/>
      <c r="K31" s="4"/>
      <c r="L31" s="4"/>
      <c r="M31" s="4"/>
      <c r="N31" s="4">
        <f>SUM(D31+E31+F31+G31+H31+I31+J31+K31+L31+M31)</f>
        <v>552</v>
      </c>
      <c r="O31" s="10">
        <f>IF(COUNT(D31:M31),AVERAGE(D31:M31)," ")</f>
        <v>92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191</v>
      </c>
      <c r="G32" s="4">
        <f t="shared" si="3"/>
        <v>190</v>
      </c>
      <c r="H32" s="4">
        <f t="shared" si="3"/>
        <v>187</v>
      </c>
      <c r="I32" s="4">
        <f t="shared" si="3"/>
        <v>191</v>
      </c>
      <c r="J32" s="4">
        <f t="shared" si="3"/>
        <v>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1127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>
        <v>87</v>
      </c>
      <c r="G34" s="4">
        <v>90</v>
      </c>
      <c r="H34" s="4">
        <v>88</v>
      </c>
      <c r="I34" s="4">
        <v>85</v>
      </c>
      <c r="J34" s="4"/>
      <c r="K34" s="4"/>
      <c r="L34" s="4"/>
      <c r="M34" s="4"/>
      <c r="N34" s="4">
        <f>SUM(D34+E34+F34+G34+H34+I34+J34+K34+L34+M34)</f>
        <v>538</v>
      </c>
      <c r="O34" s="10">
        <f>IF(COUNT(D34:M34),AVERAGE(D34:M34)," ")</f>
        <v>89.66666666666667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>
        <v>91</v>
      </c>
      <c r="G35" s="4">
        <v>96</v>
      </c>
      <c r="H35" s="4">
        <v>94</v>
      </c>
      <c r="I35" s="4">
        <v>95</v>
      </c>
      <c r="J35" s="4"/>
      <c r="K35" s="4"/>
      <c r="L35" s="4"/>
      <c r="M35" s="4"/>
      <c r="N35" s="4">
        <f>SUM(D35+E35+F35+G35+H35+I35+J35+K35+L35+M35)</f>
        <v>556</v>
      </c>
      <c r="O35" s="10">
        <f>IF(COUNT(D35:M35),AVERAGE(D35:M35)," ")</f>
        <v>92.66666666666667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178</v>
      </c>
      <c r="G36" s="4">
        <f t="shared" si="4"/>
        <v>186</v>
      </c>
      <c r="H36" s="4">
        <f t="shared" si="4"/>
        <v>182</v>
      </c>
      <c r="I36" s="4">
        <f t="shared" si="4"/>
        <v>180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1094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>
        <v>98</v>
      </c>
      <c r="G38" s="4">
        <v>98</v>
      </c>
      <c r="H38" s="14">
        <v>100</v>
      </c>
      <c r="I38" s="4">
        <v>99</v>
      </c>
      <c r="J38" s="4"/>
      <c r="K38" s="4"/>
      <c r="L38" s="4"/>
      <c r="M38" s="4"/>
      <c r="N38" s="4">
        <f>SUM(D38+E38+F38+G38+H38+I38+J38+K38+L38+M38)</f>
        <v>590</v>
      </c>
      <c r="O38" s="10">
        <f>IF(COUNT(D38:M38),AVERAGE(D38:M38)," ")</f>
        <v>98.33333333333333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>
        <v>90</v>
      </c>
      <c r="G39" s="4">
        <v>89</v>
      </c>
      <c r="H39" s="4">
        <v>89</v>
      </c>
      <c r="I39" s="4">
        <v>90</v>
      </c>
      <c r="J39" s="4"/>
      <c r="K39" s="4"/>
      <c r="L39" s="4"/>
      <c r="M39" s="4"/>
      <c r="N39" s="4">
        <f>SUM(D39+E39+F39+G39+H39+I39+J39+K39+L39+M39)</f>
        <v>530</v>
      </c>
      <c r="O39" s="10">
        <f>IF(COUNT(D39:M39),AVERAGE(D39:M39)," ")</f>
        <v>88.33333333333333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188</v>
      </c>
      <c r="G40" s="4">
        <f t="shared" si="5"/>
        <v>187</v>
      </c>
      <c r="H40" s="4">
        <f t="shared" si="5"/>
        <v>189</v>
      </c>
      <c r="I40" s="4">
        <f t="shared" si="5"/>
        <v>189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>SUM(D40:M40)</f>
        <v>1120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6</v>
      </c>
      <c r="H43" s="4">
        <v>6</v>
      </c>
      <c r="I43" s="4">
        <v>0</v>
      </c>
      <c r="J43" s="4">
        <v>0</v>
      </c>
      <c r="K43" s="4">
        <f aca="true" t="shared" si="6" ref="K43:K48">+H43*2+I43</f>
        <v>12</v>
      </c>
      <c r="L43" s="4">
        <f>+N20</f>
        <v>1167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6</v>
      </c>
      <c r="H44" s="4">
        <v>5</v>
      </c>
      <c r="I44" s="4">
        <v>0</v>
      </c>
      <c r="J44" s="4">
        <v>1</v>
      </c>
      <c r="K44" s="4">
        <f t="shared" si="6"/>
        <v>10</v>
      </c>
      <c r="L44" s="4">
        <f>+N24</f>
        <v>1150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6</v>
      </c>
      <c r="H45" s="4">
        <v>3</v>
      </c>
      <c r="I45" s="4">
        <v>0</v>
      </c>
      <c r="J45" s="4">
        <v>3</v>
      </c>
      <c r="K45" s="4">
        <f t="shared" si="6"/>
        <v>6</v>
      </c>
      <c r="L45" s="4">
        <f>+N28</f>
        <v>1120</v>
      </c>
      <c r="M45" s="4"/>
      <c r="N45" s="4"/>
      <c r="O45" s="10"/>
    </row>
    <row r="46" spans="1:15" ht="12.75" customHeight="1">
      <c r="A46" s="22" t="s">
        <v>46</v>
      </c>
      <c r="C46" s="6"/>
      <c r="G46" s="18">
        <f>+J5</f>
        <v>6</v>
      </c>
      <c r="H46" s="4">
        <v>2</v>
      </c>
      <c r="I46" s="4">
        <v>0</v>
      </c>
      <c r="J46" s="4">
        <v>4</v>
      </c>
      <c r="K46" s="4">
        <f t="shared" si="6"/>
        <v>4</v>
      </c>
      <c r="L46" s="4">
        <f>+N40</f>
        <v>1120</v>
      </c>
      <c r="M46" s="4"/>
      <c r="N46" s="4"/>
      <c r="O46" s="10"/>
    </row>
    <row r="47" spans="1:15" ht="12.75" customHeight="1">
      <c r="A47" s="22" t="s">
        <v>62</v>
      </c>
      <c r="B47" s="11"/>
      <c r="C47" s="6"/>
      <c r="G47" s="18">
        <f>+J5</f>
        <v>6</v>
      </c>
      <c r="H47" s="4">
        <v>2</v>
      </c>
      <c r="I47" s="4">
        <v>0</v>
      </c>
      <c r="J47" s="4">
        <v>4</v>
      </c>
      <c r="K47" s="4">
        <f t="shared" si="6"/>
        <v>4</v>
      </c>
      <c r="L47" s="4">
        <f>+N32</f>
        <v>1127</v>
      </c>
      <c r="M47" s="4"/>
      <c r="N47" s="4"/>
      <c r="O47" s="10"/>
    </row>
    <row r="48" spans="1:15" ht="12.75" customHeight="1">
      <c r="A48" s="22" t="s">
        <v>25</v>
      </c>
      <c r="B48" s="11"/>
      <c r="C48" s="6"/>
      <c r="G48" s="18">
        <f>+J5</f>
        <v>6</v>
      </c>
      <c r="H48" s="4">
        <v>0</v>
      </c>
      <c r="I48" s="4">
        <v>0</v>
      </c>
      <c r="J48" s="4">
        <v>6</v>
      </c>
      <c r="K48" s="4">
        <f t="shared" si="6"/>
        <v>0</v>
      </c>
      <c r="L48" s="4">
        <f>+N36</f>
        <v>1094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ht="12.75" customHeight="1">
      <c r="E53" s="28" t="s">
        <v>5</v>
      </c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6</v>
      </c>
    </row>
    <row r="57" ht="12.75" customHeight="1">
      <c r="G57" s="24" t="s">
        <v>26</v>
      </c>
    </row>
    <row r="58" spans="2:10" ht="12.75" customHeight="1">
      <c r="B58" s="22" t="str">
        <f>+A69</f>
        <v>D. Hooper</v>
      </c>
      <c r="C58" s="22"/>
      <c r="D58" s="1"/>
      <c r="F58" s="4"/>
      <c r="G58" s="14"/>
      <c r="H58" s="4"/>
      <c r="J58" s="22" t="str">
        <f>+A89</f>
        <v>A Savory</v>
      </c>
    </row>
    <row r="59" spans="2:14" ht="12.75" customHeight="1">
      <c r="B59" s="22" t="str">
        <f>+A70</f>
        <v>R. Kent</v>
      </c>
      <c r="C59" s="22"/>
      <c r="D59" s="1"/>
      <c r="E59" s="14">
        <f>+I71</f>
        <v>183</v>
      </c>
      <c r="F59" s="4"/>
      <c r="G59" s="28" t="s">
        <v>60</v>
      </c>
      <c r="H59" s="4"/>
      <c r="I59" s="14"/>
      <c r="J59" s="22" t="str">
        <f>+A90</f>
        <v>P. Leahy</v>
      </c>
      <c r="N59" s="14">
        <f>+I91</f>
        <v>188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0" ht="12.75" customHeight="1">
      <c r="B61" s="22" t="str">
        <f>+A73</f>
        <v>D. Richards</v>
      </c>
      <c r="C61" s="22"/>
      <c r="D61" s="1"/>
      <c r="E61" s="14"/>
      <c r="G61" s="4"/>
      <c r="H61" s="4"/>
      <c r="J61" s="22" t="str">
        <f>+A85</f>
        <v>A Eustice</v>
      </c>
    </row>
    <row r="62" spans="2:14" ht="12.75" customHeight="1">
      <c r="B62" s="22" t="str">
        <f>+A74</f>
        <v>J. Richards</v>
      </c>
      <c r="E62" s="14">
        <f>+I75</f>
        <v>186</v>
      </c>
      <c r="G62" s="28" t="s">
        <v>59</v>
      </c>
      <c r="H62" s="4"/>
      <c r="I62" s="14"/>
      <c r="J62" s="22" t="str">
        <f>+A86</f>
        <v>L Eustice</v>
      </c>
      <c r="K62" s="22"/>
      <c r="N62" s="14">
        <f>+I87</f>
        <v>183</v>
      </c>
    </row>
    <row r="63" spans="6:8" ht="12.75" customHeight="1">
      <c r="F63" s="4"/>
      <c r="G63" s="4"/>
      <c r="H63" s="4"/>
    </row>
    <row r="64" spans="2:10" ht="12.75" customHeight="1">
      <c r="B64" s="22" t="str">
        <f>+A77</f>
        <v>J. Harvey </v>
      </c>
      <c r="G64" s="4"/>
      <c r="H64" s="4"/>
      <c r="J64" s="22" t="str">
        <f>+A81</f>
        <v>Mrs.M. Tanner</v>
      </c>
    </row>
    <row r="65" spans="2:14" ht="12.75" customHeight="1">
      <c r="B65" s="22" t="str">
        <f>+A78</f>
        <v>J. Arundel</v>
      </c>
      <c r="E65" s="14">
        <f>+I79</f>
        <v>187</v>
      </c>
      <c r="G65" s="28" t="s">
        <v>64</v>
      </c>
      <c r="H65" s="4"/>
      <c r="J65" s="22" t="str">
        <f>+A82</f>
        <v>C. Guildford </v>
      </c>
      <c r="N65" s="14">
        <f>+I83</f>
        <v>187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32</v>
      </c>
      <c r="B69" s="10">
        <v>94.6</v>
      </c>
      <c r="C69" s="6"/>
      <c r="D69" s="4">
        <v>96</v>
      </c>
      <c r="E69" s="4">
        <v>97</v>
      </c>
      <c r="F69" s="4">
        <v>97</v>
      </c>
      <c r="G69" s="4">
        <v>96</v>
      </c>
      <c r="H69" s="4">
        <v>94</v>
      </c>
      <c r="I69" s="4">
        <v>91</v>
      </c>
      <c r="J69" s="4"/>
      <c r="K69" s="4"/>
      <c r="L69" s="4"/>
      <c r="M69" s="4"/>
      <c r="N69" s="4">
        <f>SUM(D69+E69+F69+G69+H69+I69+J69+K69+L69+M69)</f>
        <v>571</v>
      </c>
      <c r="O69" s="10">
        <f>IF(COUNT(D69:M69),AVERAGE(D69:M69)," ")</f>
        <v>95.16666666666667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>
        <v>86</v>
      </c>
      <c r="G70" s="4">
        <v>91</v>
      </c>
      <c r="H70" s="4">
        <v>86</v>
      </c>
      <c r="I70" s="4">
        <v>92</v>
      </c>
      <c r="J70" s="4"/>
      <c r="K70" s="4"/>
      <c r="L70" s="4"/>
      <c r="M70" s="4"/>
      <c r="N70" s="4">
        <f>SUM(D70+E70+F70+G70+H70+I70+J70+K70+L70+M70)</f>
        <v>545</v>
      </c>
      <c r="O70" s="10">
        <f>IF(COUNT(D70:M70),AVERAGE(D70:M70)," ")</f>
        <v>90.83333333333333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183</v>
      </c>
      <c r="G71" s="4">
        <f t="shared" si="7"/>
        <v>187</v>
      </c>
      <c r="H71" s="4">
        <f t="shared" si="7"/>
        <v>180</v>
      </c>
      <c r="I71" s="4">
        <f t="shared" si="7"/>
        <v>183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>SUM(D71:M71)</f>
        <v>1116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>
        <v>93</v>
      </c>
      <c r="G73" s="4">
        <v>92</v>
      </c>
      <c r="H73" s="4">
        <v>95</v>
      </c>
      <c r="I73" s="4">
        <v>93</v>
      </c>
      <c r="J73" s="4"/>
      <c r="K73" s="4"/>
      <c r="L73" s="4"/>
      <c r="M73" s="4"/>
      <c r="N73" s="4">
        <f>SUM(D73+E73+F73+G73+H73+I73+J73+K73+L73+M73)</f>
        <v>561</v>
      </c>
      <c r="O73" s="10">
        <f>IF(COUNT(D73:M73),AVERAGE(D73:M73)," ")</f>
        <v>93.5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>
        <v>91</v>
      </c>
      <c r="G74" s="4">
        <v>92</v>
      </c>
      <c r="H74" s="4">
        <v>99</v>
      </c>
      <c r="I74" s="4">
        <v>93</v>
      </c>
      <c r="J74" s="4"/>
      <c r="K74" s="4"/>
      <c r="L74" s="4"/>
      <c r="M74" s="4"/>
      <c r="N74" s="4">
        <f>SUM(D74+E74+F74+G74+H74+I74+J74+K74+L74+M74)</f>
        <v>563</v>
      </c>
      <c r="O74" s="10">
        <f>IF(COUNT(D74:M74),AVERAGE(D74:M74)," ")</f>
        <v>93.83333333333333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184</v>
      </c>
      <c r="G75" s="4">
        <f t="shared" si="8"/>
        <v>184</v>
      </c>
      <c r="H75" s="4">
        <f t="shared" si="8"/>
        <v>194</v>
      </c>
      <c r="I75" s="4">
        <f t="shared" si="8"/>
        <v>186</v>
      </c>
      <c r="J75" s="4">
        <f t="shared" si="8"/>
        <v>0</v>
      </c>
      <c r="K75" s="4">
        <f t="shared" si="8"/>
        <v>0</v>
      </c>
      <c r="L75" s="4">
        <f t="shared" si="8"/>
        <v>0</v>
      </c>
      <c r="M75" s="4">
        <f t="shared" si="8"/>
        <v>0</v>
      </c>
      <c r="N75" s="4">
        <f>SUM(D75:M75)</f>
        <v>1124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>
        <v>93</v>
      </c>
      <c r="G77" s="4">
        <v>98</v>
      </c>
      <c r="H77" s="4">
        <v>97</v>
      </c>
      <c r="I77" s="4">
        <v>95</v>
      </c>
      <c r="J77" s="4"/>
      <c r="K77" s="4"/>
      <c r="L77" s="4"/>
      <c r="M77" s="4"/>
      <c r="N77" s="4">
        <f>SUM(D77+E77+F77+G77+H77+I77+J77+K77+L77+M77)</f>
        <v>567</v>
      </c>
      <c r="O77" s="10">
        <f>IF(COUNT(D77:M77),AVERAGE(D77:M77)," ")</f>
        <v>94.5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>
        <v>90</v>
      </c>
      <c r="G78" s="4">
        <v>95</v>
      </c>
      <c r="H78" s="4">
        <v>93</v>
      </c>
      <c r="I78" s="4">
        <v>92</v>
      </c>
      <c r="J78" s="4"/>
      <c r="K78" s="4"/>
      <c r="L78" s="4"/>
      <c r="M78" s="4"/>
      <c r="N78" s="4">
        <f>SUM(D78+E78+F78+G78+H78+I78+J78+K78+L78+M78)</f>
        <v>549</v>
      </c>
      <c r="O78" s="10">
        <f>IF(COUNT(D78:M78),AVERAGE(D78:M78)," ")</f>
        <v>91.5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183</v>
      </c>
      <c r="G79" s="4">
        <f t="shared" si="9"/>
        <v>193</v>
      </c>
      <c r="H79" s="4">
        <f t="shared" si="9"/>
        <v>190</v>
      </c>
      <c r="I79" s="4">
        <f t="shared" si="9"/>
        <v>187</v>
      </c>
      <c r="J79" s="4">
        <f t="shared" si="9"/>
        <v>0</v>
      </c>
      <c r="K79" s="4">
        <f t="shared" si="9"/>
        <v>0</v>
      </c>
      <c r="L79" s="4">
        <f t="shared" si="9"/>
        <v>0</v>
      </c>
      <c r="M79" s="4">
        <f t="shared" si="9"/>
        <v>0</v>
      </c>
      <c r="N79" s="4">
        <f>SUM(D79:M79)</f>
        <v>1116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>
        <v>95</v>
      </c>
      <c r="G81" s="4">
        <v>91</v>
      </c>
      <c r="H81" s="4">
        <v>98</v>
      </c>
      <c r="I81" s="4">
        <v>95</v>
      </c>
      <c r="J81" s="4"/>
      <c r="K81" s="4"/>
      <c r="L81" s="4"/>
      <c r="M81" s="4"/>
      <c r="N81" s="4">
        <f>SUM(D81+E81+F81+G81+H81+I81+J81+K81+L81+M81)</f>
        <v>567</v>
      </c>
      <c r="O81" s="10">
        <f>IF(COUNT(D81:M81),AVERAGE(D81:M81)," ")</f>
        <v>94.5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>
        <v>92</v>
      </c>
      <c r="G82" s="4">
        <v>95</v>
      </c>
      <c r="H82" s="4">
        <v>95</v>
      </c>
      <c r="I82" s="4">
        <v>92</v>
      </c>
      <c r="J82" s="4"/>
      <c r="K82" s="4"/>
      <c r="L82" s="4"/>
      <c r="M82" s="4"/>
      <c r="N82" s="4">
        <f>SUM(D82+E82+F82+G82+H82+I82+J82+K82+L82+M82)</f>
        <v>557</v>
      </c>
      <c r="O82" s="10">
        <f>IF(COUNT(D82:M82),AVERAGE(D82:M82)," ")</f>
        <v>92.83333333333333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187</v>
      </c>
      <c r="G83" s="4">
        <f t="shared" si="10"/>
        <v>186</v>
      </c>
      <c r="H83" s="4">
        <f t="shared" si="10"/>
        <v>193</v>
      </c>
      <c r="I83" s="4">
        <f t="shared" si="10"/>
        <v>187</v>
      </c>
      <c r="J83" s="4">
        <f t="shared" si="10"/>
        <v>0</v>
      </c>
      <c r="K83" s="4">
        <f t="shared" si="10"/>
        <v>0</v>
      </c>
      <c r="L83" s="4">
        <f t="shared" si="10"/>
        <v>0</v>
      </c>
      <c r="M83" s="4">
        <f t="shared" si="10"/>
        <v>0</v>
      </c>
      <c r="N83" s="4">
        <f>SUM(D83:M83)</f>
        <v>1124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>
        <v>93</v>
      </c>
      <c r="G85" s="4">
        <v>98</v>
      </c>
      <c r="H85" s="4">
        <v>93</v>
      </c>
      <c r="I85" s="4">
        <v>93</v>
      </c>
      <c r="J85" s="4"/>
      <c r="K85" s="4"/>
      <c r="L85" s="4"/>
      <c r="M85" s="4"/>
      <c r="N85" s="4">
        <f>SUM(D85+E85+F85+G85+H85+I85+J85+K85+L85+M85)</f>
        <v>568</v>
      </c>
      <c r="O85" s="10">
        <f>IF(COUNT(D85:M85),AVERAGE(D85:M85)," ")</f>
        <v>94.66666666666667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>
        <v>89</v>
      </c>
      <c r="G86" s="4">
        <v>88</v>
      </c>
      <c r="H86" s="4">
        <v>91</v>
      </c>
      <c r="I86" s="4">
        <v>90</v>
      </c>
      <c r="J86" s="4"/>
      <c r="K86" s="4"/>
      <c r="L86" s="4"/>
      <c r="M86" s="4"/>
      <c r="N86" s="4">
        <f>SUM(D86+E86+F86+G86+H86+I86+J86+K86+L86+M86)</f>
        <v>535</v>
      </c>
      <c r="O86" s="10">
        <f>IF(COUNT(D86:M86),AVERAGE(D86:M86)," ")</f>
        <v>89.16666666666667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182</v>
      </c>
      <c r="G87" s="4">
        <f t="shared" si="11"/>
        <v>186</v>
      </c>
      <c r="H87" s="4">
        <f t="shared" si="11"/>
        <v>184</v>
      </c>
      <c r="I87" s="4">
        <f t="shared" si="11"/>
        <v>183</v>
      </c>
      <c r="J87" s="4">
        <f t="shared" si="11"/>
        <v>0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1103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>
        <v>93</v>
      </c>
      <c r="G89" s="4">
        <v>93</v>
      </c>
      <c r="H89" s="4">
        <v>91</v>
      </c>
      <c r="I89" s="4">
        <v>94</v>
      </c>
      <c r="J89" s="4"/>
      <c r="K89" s="4"/>
      <c r="L89" s="4"/>
      <c r="M89" s="4"/>
      <c r="N89" s="4">
        <f>SUM(D89+E89+F89+G89+H89+I89+J89+K89+L89+M89)</f>
        <v>558</v>
      </c>
      <c r="O89" s="10">
        <f>IF(COUNT(D89:M89),AVERAGE(D89:M89)," ")</f>
        <v>93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>
        <v>90</v>
      </c>
      <c r="G90" s="4">
        <v>82</v>
      </c>
      <c r="H90" s="4">
        <v>91</v>
      </c>
      <c r="I90" s="4">
        <v>94</v>
      </c>
      <c r="J90" s="4"/>
      <c r="K90" s="4"/>
      <c r="L90" s="4"/>
      <c r="M90" s="4"/>
      <c r="N90" s="4">
        <f>SUM(D90+E90+F90+G90+H90+I90+J90+K90+L90+M90)</f>
        <v>538</v>
      </c>
      <c r="O90" s="10">
        <f>IF(COUNT(D90:M90),AVERAGE(D90:M90)," ")</f>
        <v>89.66666666666667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183</v>
      </c>
      <c r="G91" s="4">
        <f t="shared" si="12"/>
        <v>175</v>
      </c>
      <c r="H91" s="4">
        <f t="shared" si="12"/>
        <v>182</v>
      </c>
      <c r="I91" s="4">
        <f t="shared" si="12"/>
        <v>188</v>
      </c>
      <c r="J91" s="4">
        <f t="shared" si="12"/>
        <v>0</v>
      </c>
      <c r="K91" s="4">
        <f t="shared" si="12"/>
        <v>0</v>
      </c>
      <c r="L91" s="4">
        <f t="shared" si="12"/>
        <v>0</v>
      </c>
      <c r="M91" s="4">
        <f t="shared" si="12"/>
        <v>0</v>
      </c>
      <c r="N91" s="4">
        <f>SUM(D91:M91)</f>
        <v>1096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54</v>
      </c>
      <c r="B96" s="11"/>
      <c r="G96" s="18">
        <f>+J56</f>
        <v>6</v>
      </c>
      <c r="H96" s="4">
        <v>6</v>
      </c>
      <c r="I96" s="4">
        <v>0</v>
      </c>
      <c r="J96" s="4">
        <v>0</v>
      </c>
      <c r="K96" s="4">
        <f aca="true" t="shared" si="13" ref="K96:K101">+H96*2+I96</f>
        <v>12</v>
      </c>
      <c r="L96" s="4">
        <f>+N75</f>
        <v>1124</v>
      </c>
      <c r="M96" s="4"/>
      <c r="N96" s="4"/>
      <c r="O96" s="10"/>
    </row>
    <row r="97" spans="1:15" ht="12.75" customHeight="1">
      <c r="A97" s="22" t="s">
        <v>56</v>
      </c>
      <c r="B97" s="11"/>
      <c r="C97" s="6"/>
      <c r="G97" s="18">
        <f>+J56</f>
        <v>6</v>
      </c>
      <c r="H97" s="4">
        <v>3</v>
      </c>
      <c r="I97" s="4">
        <v>2</v>
      </c>
      <c r="J97" s="4">
        <v>1</v>
      </c>
      <c r="K97" s="4">
        <f t="shared" si="13"/>
        <v>8</v>
      </c>
      <c r="L97" s="4">
        <f>+N83</f>
        <v>1124</v>
      </c>
      <c r="M97" s="4"/>
      <c r="N97" s="4"/>
      <c r="O97" s="10"/>
    </row>
    <row r="98" spans="1:15" ht="12.75" customHeight="1">
      <c r="A98" s="22" t="s">
        <v>55</v>
      </c>
      <c r="B98" s="11"/>
      <c r="C98" s="6"/>
      <c r="G98" s="18">
        <f>+J56</f>
        <v>6</v>
      </c>
      <c r="H98" s="4">
        <v>3</v>
      </c>
      <c r="I98" s="4">
        <v>1</v>
      </c>
      <c r="J98" s="4">
        <v>2</v>
      </c>
      <c r="K98" s="4">
        <f t="shared" si="13"/>
        <v>7</v>
      </c>
      <c r="L98" s="4">
        <f>+N79</f>
        <v>1116</v>
      </c>
      <c r="M98" s="4"/>
      <c r="N98" s="4"/>
      <c r="O98" s="10"/>
    </row>
    <row r="99" spans="1:15" ht="12.75" customHeight="1">
      <c r="A99" s="22" t="s">
        <v>33</v>
      </c>
      <c r="B99" s="11"/>
      <c r="C99" s="22"/>
      <c r="G99" s="18">
        <f>+J56</f>
        <v>6</v>
      </c>
      <c r="H99" s="4">
        <v>2</v>
      </c>
      <c r="I99" s="4">
        <v>0</v>
      </c>
      <c r="J99" s="4">
        <v>4</v>
      </c>
      <c r="K99" s="4">
        <f t="shared" si="13"/>
        <v>4</v>
      </c>
      <c r="L99" s="4">
        <f>+N71</f>
        <v>1116</v>
      </c>
      <c r="M99" s="4"/>
      <c r="N99" s="4"/>
      <c r="O99" s="10"/>
    </row>
    <row r="100" spans="1:15" ht="12.75" customHeight="1">
      <c r="A100" s="22" t="s">
        <v>58</v>
      </c>
      <c r="C100" s="6"/>
      <c r="G100" s="18">
        <f>+J56</f>
        <v>6</v>
      </c>
      <c r="H100" s="4">
        <v>2</v>
      </c>
      <c r="I100" s="4">
        <v>0</v>
      </c>
      <c r="J100" s="4">
        <v>4</v>
      </c>
      <c r="K100" s="4">
        <f t="shared" si="13"/>
        <v>4</v>
      </c>
      <c r="L100" s="4">
        <f>+N91</f>
        <v>1096</v>
      </c>
      <c r="M100" s="4"/>
      <c r="N100" s="4"/>
      <c r="O100" s="10"/>
    </row>
    <row r="101" spans="1:15" ht="12.75" customHeight="1">
      <c r="A101" s="22" t="s">
        <v>57</v>
      </c>
      <c r="B101" s="11"/>
      <c r="C101" s="6"/>
      <c r="G101" s="18">
        <f>+J56</f>
        <v>6</v>
      </c>
      <c r="H101" s="4">
        <v>0</v>
      </c>
      <c r="I101" s="4">
        <v>1</v>
      </c>
      <c r="J101" s="4">
        <v>5</v>
      </c>
      <c r="K101" s="4">
        <f t="shared" si="13"/>
        <v>1</v>
      </c>
      <c r="L101" s="4">
        <f>+N87</f>
        <v>1103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13">
      <selection activeCell="K91" sqref="K91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ht="12">
      <c r="E2" s="28" t="s">
        <v>5</v>
      </c>
    </row>
    <row r="3" ht="12.75">
      <c r="E3" s="23" t="s">
        <v>6</v>
      </c>
    </row>
    <row r="4" spans="1:6" ht="12.75">
      <c r="A4" s="36" t="s">
        <v>63</v>
      </c>
      <c r="F4" s="23" t="s">
        <v>37</v>
      </c>
    </row>
    <row r="5" spans="5:10" ht="12">
      <c r="E5" s="24" t="s">
        <v>35</v>
      </c>
      <c r="J5" s="9">
        <v>7</v>
      </c>
    </row>
    <row r="6" ht="12.75" customHeight="1">
      <c r="G6" s="24" t="s">
        <v>26</v>
      </c>
    </row>
    <row r="7" spans="2:10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+A34</f>
        <v>G. Simmons</v>
      </c>
    </row>
    <row r="8" spans="2:14" ht="12.75" customHeight="1">
      <c r="B8" s="22" t="str">
        <f>+A19</f>
        <v>J.B. Hall</v>
      </c>
      <c r="C8" s="22"/>
      <c r="D8" s="1"/>
      <c r="E8" s="14">
        <f>+J20</f>
        <v>193</v>
      </c>
      <c r="F8" s="4"/>
      <c r="G8" s="28" t="s">
        <v>59</v>
      </c>
      <c r="H8" s="4"/>
      <c r="I8" s="14"/>
      <c r="J8" s="22" t="str">
        <f>+A35</f>
        <v>J.C. Simmons</v>
      </c>
      <c r="K8" s="22"/>
      <c r="N8" s="14">
        <f>+J36</f>
        <v>176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+A22</f>
        <v>A Gibbs</v>
      </c>
      <c r="C10" s="22"/>
      <c r="D10" s="1"/>
      <c r="E10" s="14"/>
      <c r="G10" s="4"/>
      <c r="H10" s="4"/>
      <c r="J10" s="22" t="str">
        <f>+A30</f>
        <v>A Godden</v>
      </c>
      <c r="P10" s="1"/>
      <c r="Q10" s="4"/>
    </row>
    <row r="11" spans="2:16" ht="12.75" customHeight="1">
      <c r="B11" s="22" t="str">
        <f>+A23</f>
        <v>B Wilton</v>
      </c>
      <c r="E11" s="14">
        <f>+J24</f>
        <v>195</v>
      </c>
      <c r="G11" s="28" t="s">
        <v>59</v>
      </c>
      <c r="H11" s="4"/>
      <c r="I11" s="14"/>
      <c r="J11" s="22" t="str">
        <f>+A31</f>
        <v>J. Mules</v>
      </c>
      <c r="N11" s="14">
        <f>+J32</f>
        <v>190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+A26</f>
        <v>Mrs.P. Major</v>
      </c>
      <c r="G13" s="4"/>
      <c r="H13" s="4"/>
      <c r="J13" s="22" t="str">
        <f>+A38</f>
        <v>D. Kernick</v>
      </c>
      <c r="P13" s="1"/>
    </row>
    <row r="14" spans="2:16" ht="12.75" customHeight="1">
      <c r="B14" s="22" t="str">
        <f>+A27</f>
        <v>Miss.S. Alford</v>
      </c>
      <c r="E14" s="14">
        <f>+J28</f>
        <v>188</v>
      </c>
      <c r="G14" s="28" t="s">
        <v>65</v>
      </c>
      <c r="H14" s="4"/>
      <c r="J14" s="22" t="str">
        <f>+A39</f>
        <v>S. Hurrell</v>
      </c>
      <c r="N14" s="14">
        <f>+J40</f>
        <v>187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>
        <v>97</v>
      </c>
      <c r="G18" s="4">
        <v>98</v>
      </c>
      <c r="H18" s="4">
        <v>98</v>
      </c>
      <c r="I18" s="4">
        <v>97</v>
      </c>
      <c r="J18" s="4">
        <v>95</v>
      </c>
      <c r="K18" s="4"/>
      <c r="L18" s="4"/>
      <c r="M18" s="4"/>
      <c r="N18" s="4">
        <f>SUM(D18+E18+F18+G18+H18+I18+J18+K18+L18+M18)</f>
        <v>681</v>
      </c>
      <c r="O18" s="10">
        <f>IF(COUNT(D18:M18),AVERAGE(D18:M18)," ")</f>
        <v>97.28571428571429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>
        <v>96</v>
      </c>
      <c r="G19" s="4">
        <v>97</v>
      </c>
      <c r="H19" s="4">
        <v>99</v>
      </c>
      <c r="I19" s="4">
        <v>97</v>
      </c>
      <c r="J19" s="4">
        <v>98</v>
      </c>
      <c r="K19" s="4"/>
      <c r="L19" s="4"/>
      <c r="M19" s="4"/>
      <c r="N19" s="4">
        <f>SUM(D19+E19+F19+G19+H19+I19+J19+K19+L19+M19)</f>
        <v>679</v>
      </c>
      <c r="O19" s="10">
        <f>IF(COUNT(D19:M19),AVERAGE(D19:M19)," ")</f>
        <v>97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193</v>
      </c>
      <c r="G20" s="4">
        <f t="shared" si="0"/>
        <v>195</v>
      </c>
      <c r="H20" s="4">
        <f t="shared" si="0"/>
        <v>197</v>
      </c>
      <c r="I20" s="4">
        <f t="shared" si="0"/>
        <v>194</v>
      </c>
      <c r="J20" s="4">
        <f t="shared" si="0"/>
        <v>193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>SUM(D20:M20)</f>
        <v>1360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>
        <v>98</v>
      </c>
      <c r="G22" s="4">
        <v>95</v>
      </c>
      <c r="H22" s="14">
        <v>100</v>
      </c>
      <c r="I22" s="4">
        <v>98</v>
      </c>
      <c r="J22" s="4">
        <v>97</v>
      </c>
      <c r="K22" s="4"/>
      <c r="L22" s="4"/>
      <c r="M22" s="4"/>
      <c r="N22" s="4">
        <f>SUM(D22+E22+F22+G22+H22+I22+J22+K22+L22+M22)</f>
        <v>678</v>
      </c>
      <c r="O22" s="10">
        <f>IF(COUNT(D22:M22),AVERAGE(D22:M22)," ")</f>
        <v>96.85714285714286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>
        <v>97</v>
      </c>
      <c r="G23" s="4">
        <v>95</v>
      </c>
      <c r="H23" s="4">
        <v>96</v>
      </c>
      <c r="I23" s="4">
        <v>94</v>
      </c>
      <c r="J23" s="4">
        <v>98</v>
      </c>
      <c r="K23" s="4"/>
      <c r="L23" s="4"/>
      <c r="M23" s="4"/>
      <c r="N23" s="4">
        <f>SUM(D23+E23+F23+G23+H23+I23+J23+K23+L23+M23)</f>
        <v>667</v>
      </c>
      <c r="O23" s="10">
        <f>IF(COUNT(D23:M23),AVERAGE(D23:M23)," ")</f>
        <v>95.28571428571429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195</v>
      </c>
      <c r="G24" s="4">
        <f t="shared" si="1"/>
        <v>190</v>
      </c>
      <c r="H24" s="4">
        <f t="shared" si="1"/>
        <v>196</v>
      </c>
      <c r="I24" s="4">
        <f t="shared" si="1"/>
        <v>192</v>
      </c>
      <c r="J24" s="4">
        <f t="shared" si="1"/>
        <v>195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>SUM(D24:M24)</f>
        <v>1345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>
        <v>96</v>
      </c>
      <c r="G26" s="4">
        <v>96</v>
      </c>
      <c r="H26" s="4">
        <v>97</v>
      </c>
      <c r="I26" s="4">
        <v>92</v>
      </c>
      <c r="J26" s="4">
        <v>94</v>
      </c>
      <c r="K26" s="4"/>
      <c r="L26" s="4"/>
      <c r="M26" s="4"/>
      <c r="N26" s="4">
        <f>SUM(D26+E26+F26+G26+H26+I26+J26+K26+L26+M26)</f>
        <v>658</v>
      </c>
      <c r="O26" s="10">
        <f>IF(COUNT(D26:M26),AVERAGE(D26:M26)," ")</f>
        <v>94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>
        <v>92</v>
      </c>
      <c r="G27" s="35">
        <v>85</v>
      </c>
      <c r="H27" s="4">
        <v>95</v>
      </c>
      <c r="I27" s="4">
        <v>94</v>
      </c>
      <c r="J27" s="4">
        <v>94</v>
      </c>
      <c r="K27" s="4"/>
      <c r="L27" s="4"/>
      <c r="M27" s="4"/>
      <c r="N27" s="4">
        <f>SUM(D27+E27+F27+G27+H27+I27+J27+K27+L27+M27)</f>
        <v>650</v>
      </c>
      <c r="O27" s="10">
        <f>IF(COUNT(D27:M27),AVERAGE(D27:M27)," ")</f>
        <v>92.85714285714286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188</v>
      </c>
      <c r="G28" s="4">
        <f t="shared" si="2"/>
        <v>181</v>
      </c>
      <c r="H28" s="4">
        <f t="shared" si="2"/>
        <v>192</v>
      </c>
      <c r="I28" s="4">
        <f t="shared" si="2"/>
        <v>186</v>
      </c>
      <c r="J28" s="4">
        <f t="shared" si="2"/>
        <v>188</v>
      </c>
      <c r="K28" s="4">
        <f t="shared" si="2"/>
        <v>0</v>
      </c>
      <c r="L28" s="4">
        <f t="shared" si="2"/>
        <v>0</v>
      </c>
      <c r="M28" s="4">
        <f t="shared" si="2"/>
        <v>0</v>
      </c>
      <c r="N28" s="4">
        <f>SUM(D28:M28)</f>
        <v>1308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>
        <v>95</v>
      </c>
      <c r="G30" s="4">
        <v>98</v>
      </c>
      <c r="H30" s="4">
        <v>93</v>
      </c>
      <c r="I30" s="4">
        <v>98</v>
      </c>
      <c r="J30" s="4">
        <v>96</v>
      </c>
      <c r="K30" s="4"/>
      <c r="L30" s="4"/>
      <c r="M30" s="4"/>
      <c r="N30" s="4">
        <f>SUM(D30+E30+F30+G30+H30+I30+J30+K30+L30+M30)</f>
        <v>671</v>
      </c>
      <c r="O30" s="10">
        <f>IF(COUNT(D30:M30),AVERAGE(D30:M30)," ")</f>
        <v>95.85714285714286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>
        <v>96</v>
      </c>
      <c r="G31" s="4">
        <v>92</v>
      </c>
      <c r="H31" s="4">
        <v>94</v>
      </c>
      <c r="I31" s="4">
        <v>93</v>
      </c>
      <c r="J31" s="4">
        <v>94</v>
      </c>
      <c r="K31" s="4"/>
      <c r="L31" s="4"/>
      <c r="M31" s="4"/>
      <c r="N31" s="4">
        <f>SUM(D31+E31+F31+G31+H31+I31+J31+K31+L31+M31)</f>
        <v>646</v>
      </c>
      <c r="O31" s="10">
        <f>IF(COUNT(D31:M31),AVERAGE(D31:M31)," ")</f>
        <v>92.28571428571429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191</v>
      </c>
      <c r="G32" s="4">
        <f t="shared" si="3"/>
        <v>190</v>
      </c>
      <c r="H32" s="4">
        <f t="shared" si="3"/>
        <v>187</v>
      </c>
      <c r="I32" s="4">
        <f t="shared" si="3"/>
        <v>191</v>
      </c>
      <c r="J32" s="4">
        <f t="shared" si="3"/>
        <v>190</v>
      </c>
      <c r="K32" s="4">
        <f t="shared" si="3"/>
        <v>0</v>
      </c>
      <c r="L32" s="4">
        <f t="shared" si="3"/>
        <v>0</v>
      </c>
      <c r="M32" s="4">
        <f t="shared" si="3"/>
        <v>0</v>
      </c>
      <c r="N32" s="4">
        <f>SUM(D32:M32)</f>
        <v>1317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>
        <v>87</v>
      </c>
      <c r="G34" s="4">
        <v>90</v>
      </c>
      <c r="H34" s="4">
        <v>88</v>
      </c>
      <c r="I34" s="4">
        <v>85</v>
      </c>
      <c r="J34" s="4">
        <v>81</v>
      </c>
      <c r="K34" s="4"/>
      <c r="L34" s="4"/>
      <c r="M34" s="4"/>
      <c r="N34" s="4">
        <f>SUM(D34+E34+F34+G34+H34+I34+J34+K34+L34+M34)</f>
        <v>619</v>
      </c>
      <c r="O34" s="10">
        <f>IF(COUNT(D34:M34),AVERAGE(D34:M34)," ")</f>
        <v>88.42857142857143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>
        <v>91</v>
      </c>
      <c r="G35" s="4">
        <v>96</v>
      </c>
      <c r="H35" s="4">
        <v>94</v>
      </c>
      <c r="I35" s="4">
        <v>95</v>
      </c>
      <c r="J35" s="4">
        <v>95</v>
      </c>
      <c r="K35" s="4"/>
      <c r="L35" s="4"/>
      <c r="M35" s="4"/>
      <c r="N35" s="4">
        <f>SUM(D35+E35+F35+G35+H35+I35+J35+K35+L35+M35)</f>
        <v>651</v>
      </c>
      <c r="O35" s="10">
        <f>IF(COUNT(D35:M35),AVERAGE(D35:M35)," ")</f>
        <v>93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178</v>
      </c>
      <c r="G36" s="4">
        <f t="shared" si="4"/>
        <v>186</v>
      </c>
      <c r="H36" s="4">
        <f t="shared" si="4"/>
        <v>182</v>
      </c>
      <c r="I36" s="4">
        <f t="shared" si="4"/>
        <v>180</v>
      </c>
      <c r="J36" s="4">
        <f t="shared" si="4"/>
        <v>176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>SUM(D36:M36)</f>
        <v>1270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>
        <v>98</v>
      </c>
      <c r="G38" s="4">
        <v>98</v>
      </c>
      <c r="H38" s="14">
        <v>100</v>
      </c>
      <c r="I38" s="4">
        <v>99</v>
      </c>
      <c r="J38" s="4">
        <v>97</v>
      </c>
      <c r="K38" s="4"/>
      <c r="L38" s="4"/>
      <c r="M38" s="4"/>
      <c r="N38" s="4">
        <f>SUM(D38+E38+F38+G38+H38+I38+J38+K38+L38+M38)</f>
        <v>687</v>
      </c>
      <c r="O38" s="10">
        <f>IF(COUNT(D38:M38),AVERAGE(D38:M38)," ")</f>
        <v>98.14285714285714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>
        <v>90</v>
      </c>
      <c r="G39" s="4">
        <v>89</v>
      </c>
      <c r="H39" s="4">
        <v>89</v>
      </c>
      <c r="I39" s="4">
        <v>90</v>
      </c>
      <c r="J39" s="4">
        <v>90</v>
      </c>
      <c r="K39" s="4"/>
      <c r="L39" s="4"/>
      <c r="M39" s="4"/>
      <c r="N39" s="4">
        <f>SUM(D39+E39+F39+G39+H39+I39+J39+K39+L39+M39)</f>
        <v>620</v>
      </c>
      <c r="O39" s="10">
        <f>IF(COUNT(D39:M39),AVERAGE(D39:M39)," ")</f>
        <v>88.57142857142857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188</v>
      </c>
      <c r="G40" s="4">
        <f t="shared" si="5"/>
        <v>187</v>
      </c>
      <c r="H40" s="4">
        <f t="shared" si="5"/>
        <v>189</v>
      </c>
      <c r="I40" s="4">
        <f t="shared" si="5"/>
        <v>189</v>
      </c>
      <c r="J40" s="4">
        <f t="shared" si="5"/>
        <v>187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>SUM(D40:M40)</f>
        <v>1307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7</v>
      </c>
      <c r="H43" s="4">
        <v>7</v>
      </c>
      <c r="I43" s="4">
        <v>0</v>
      </c>
      <c r="J43" s="4">
        <v>0</v>
      </c>
      <c r="K43" s="4">
        <f aca="true" t="shared" si="6" ref="K43:K48">+H43*2+I43</f>
        <v>14</v>
      </c>
      <c r="L43" s="4">
        <f>+N20</f>
        <v>1360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7</v>
      </c>
      <c r="H44" s="4">
        <v>6</v>
      </c>
      <c r="I44" s="4">
        <v>0</v>
      </c>
      <c r="J44" s="4">
        <v>1</v>
      </c>
      <c r="K44" s="4">
        <f t="shared" si="6"/>
        <v>12</v>
      </c>
      <c r="L44" s="4">
        <f>+N24</f>
        <v>1345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7</v>
      </c>
      <c r="H45" s="4">
        <v>4</v>
      </c>
      <c r="I45" s="4">
        <v>0</v>
      </c>
      <c r="J45" s="4">
        <v>3</v>
      </c>
      <c r="K45" s="4">
        <f t="shared" si="6"/>
        <v>8</v>
      </c>
      <c r="L45" s="4">
        <f>+N28</f>
        <v>1308</v>
      </c>
      <c r="M45" s="4"/>
      <c r="N45" s="4"/>
      <c r="O45" s="10"/>
    </row>
    <row r="46" spans="1:15" ht="12.75" customHeight="1">
      <c r="A46" s="22" t="s">
        <v>62</v>
      </c>
      <c r="B46" s="11"/>
      <c r="C46" s="6"/>
      <c r="G46" s="18">
        <f>+J5</f>
        <v>7</v>
      </c>
      <c r="H46" s="4">
        <v>2</v>
      </c>
      <c r="I46" s="4">
        <v>0</v>
      </c>
      <c r="J46" s="4">
        <v>5</v>
      </c>
      <c r="K46" s="4">
        <f t="shared" si="6"/>
        <v>4</v>
      </c>
      <c r="L46" s="4">
        <f>+N32</f>
        <v>1317</v>
      </c>
      <c r="M46" s="4"/>
      <c r="N46" s="4"/>
      <c r="O46" s="10"/>
    </row>
    <row r="47" spans="1:15" ht="12.75" customHeight="1">
      <c r="A47" s="22" t="s">
        <v>46</v>
      </c>
      <c r="C47" s="6"/>
      <c r="G47" s="18">
        <f>+J5</f>
        <v>7</v>
      </c>
      <c r="H47" s="4">
        <v>2</v>
      </c>
      <c r="I47" s="4">
        <v>0</v>
      </c>
      <c r="J47" s="4">
        <v>5</v>
      </c>
      <c r="K47" s="4">
        <f t="shared" si="6"/>
        <v>4</v>
      </c>
      <c r="L47" s="4">
        <f>+N40</f>
        <v>1307</v>
      </c>
      <c r="M47" s="4"/>
      <c r="N47" s="4"/>
      <c r="O47" s="10"/>
    </row>
    <row r="48" spans="1:15" ht="12.75" customHeight="1">
      <c r="A48" s="22" t="s">
        <v>25</v>
      </c>
      <c r="B48" s="11"/>
      <c r="C48" s="6"/>
      <c r="G48" s="18">
        <f>+J5</f>
        <v>7</v>
      </c>
      <c r="H48" s="4">
        <v>0</v>
      </c>
      <c r="I48" s="4">
        <v>0</v>
      </c>
      <c r="J48" s="4">
        <v>7</v>
      </c>
      <c r="K48" s="4">
        <f t="shared" si="6"/>
        <v>0</v>
      </c>
      <c r="L48" s="4">
        <f>+N36</f>
        <v>1270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ht="12.75" customHeight="1">
      <c r="E53" s="28" t="s">
        <v>5</v>
      </c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7</v>
      </c>
    </row>
    <row r="57" ht="12.75" customHeight="1">
      <c r="G57" s="24" t="s">
        <v>26</v>
      </c>
    </row>
    <row r="58" spans="2:10" ht="12.75" customHeight="1">
      <c r="B58" s="22" t="str">
        <f>+A69</f>
        <v>D. Hooper</v>
      </c>
      <c r="C58" s="22"/>
      <c r="D58" s="1"/>
      <c r="F58" s="4"/>
      <c r="G58" s="14"/>
      <c r="H58" s="4"/>
      <c r="J58" s="22" t="str">
        <f>+A85</f>
        <v>A Eustice</v>
      </c>
    </row>
    <row r="59" spans="2:14" ht="12.75" customHeight="1">
      <c r="B59" s="22" t="str">
        <f>+A70</f>
        <v>R. Kent</v>
      </c>
      <c r="C59" s="22"/>
      <c r="D59" s="1"/>
      <c r="E59" s="14">
        <f>+J71</f>
        <v>190</v>
      </c>
      <c r="F59" s="4"/>
      <c r="G59" s="28" t="s">
        <v>59</v>
      </c>
      <c r="H59" s="4"/>
      <c r="I59" s="14"/>
      <c r="J59" s="22" t="str">
        <f>+A86</f>
        <v>L Eustice</v>
      </c>
      <c r="K59" s="22"/>
      <c r="N59" s="14">
        <f>+J87</f>
        <v>95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0" ht="12.75" customHeight="1">
      <c r="B61" s="22" t="str">
        <f>+A73</f>
        <v>D. Richards</v>
      </c>
      <c r="C61" s="22"/>
      <c r="D61" s="1"/>
      <c r="E61" s="14"/>
      <c r="G61" s="4"/>
      <c r="H61" s="4"/>
      <c r="J61" s="22" t="str">
        <f>+A81</f>
        <v>Mrs.M. Tanner</v>
      </c>
    </row>
    <row r="62" spans="2:14" ht="12.75" customHeight="1">
      <c r="B62" s="22" t="str">
        <f>+A74</f>
        <v>J. Richards</v>
      </c>
      <c r="E62" s="14">
        <f>+J75</f>
        <v>187</v>
      </c>
      <c r="G62" s="28" t="s">
        <v>64</v>
      </c>
      <c r="H62" s="4"/>
      <c r="I62" s="14"/>
      <c r="J62" s="22" t="str">
        <f>+A82</f>
        <v>C. Guildford </v>
      </c>
      <c r="N62" s="14">
        <f>+J83</f>
        <v>187</v>
      </c>
    </row>
    <row r="63" spans="6:8" ht="12.75" customHeight="1">
      <c r="F63" s="4"/>
      <c r="G63" s="4"/>
      <c r="H63" s="4"/>
    </row>
    <row r="64" spans="2:10" ht="12.75" customHeight="1">
      <c r="B64" s="22" t="str">
        <f>+A77</f>
        <v>J. Harvey </v>
      </c>
      <c r="G64" s="4"/>
      <c r="H64" s="4"/>
      <c r="J64" s="22" t="str">
        <f>+A89</f>
        <v>A Savory</v>
      </c>
    </row>
    <row r="65" spans="2:14" ht="12.75" customHeight="1">
      <c r="B65" s="22" t="str">
        <f>+A78</f>
        <v>J. Arundel</v>
      </c>
      <c r="E65" s="14">
        <f>+J79</f>
        <v>186</v>
      </c>
      <c r="G65" s="28" t="s">
        <v>59</v>
      </c>
      <c r="H65" s="4"/>
      <c r="J65" s="22" t="str">
        <f>+A90</f>
        <v>P. Leahy</v>
      </c>
      <c r="N65" s="14">
        <f>+J91</f>
        <v>175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32</v>
      </c>
      <c r="B69" s="10">
        <v>94.6</v>
      </c>
      <c r="C69" s="6"/>
      <c r="D69" s="4">
        <v>96</v>
      </c>
      <c r="E69" s="4">
        <v>97</v>
      </c>
      <c r="F69" s="4">
        <v>97</v>
      </c>
      <c r="G69" s="4">
        <v>96</v>
      </c>
      <c r="H69" s="4">
        <v>94</v>
      </c>
      <c r="I69" s="4">
        <v>91</v>
      </c>
      <c r="J69" s="4">
        <v>99</v>
      </c>
      <c r="K69" s="4"/>
      <c r="L69" s="4"/>
      <c r="M69" s="4"/>
      <c r="N69" s="4">
        <f>SUM(D69+E69+F69+G69+H69+I69+J69+K69+L69+M69)</f>
        <v>670</v>
      </c>
      <c r="O69" s="10">
        <f>IF(COUNT(D69:M69),AVERAGE(D69:M69)," ")</f>
        <v>95.71428571428571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>
        <v>86</v>
      </c>
      <c r="G70" s="4">
        <v>91</v>
      </c>
      <c r="H70" s="4">
        <v>86</v>
      </c>
      <c r="I70" s="4">
        <v>92</v>
      </c>
      <c r="J70" s="4">
        <v>91</v>
      </c>
      <c r="K70" s="4"/>
      <c r="L70" s="4"/>
      <c r="M70" s="4"/>
      <c r="N70" s="4">
        <f>SUM(D70+E70+F70+G70+H70+I70+J70+K70+L70+M70)</f>
        <v>636</v>
      </c>
      <c r="O70" s="10">
        <f>IF(COUNT(D70:M70),AVERAGE(D70:M70)," ")</f>
        <v>90.85714285714286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183</v>
      </c>
      <c r="G71" s="4">
        <f t="shared" si="7"/>
        <v>187</v>
      </c>
      <c r="H71" s="4">
        <f t="shared" si="7"/>
        <v>180</v>
      </c>
      <c r="I71" s="4">
        <f t="shared" si="7"/>
        <v>183</v>
      </c>
      <c r="J71" s="4">
        <f t="shared" si="7"/>
        <v>190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>SUM(D71:M71)</f>
        <v>1306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>
        <v>93</v>
      </c>
      <c r="G73" s="4">
        <v>92</v>
      </c>
      <c r="H73" s="4">
        <v>95</v>
      </c>
      <c r="I73" s="4">
        <v>93</v>
      </c>
      <c r="J73" s="4">
        <v>94</v>
      </c>
      <c r="K73" s="4"/>
      <c r="L73" s="4"/>
      <c r="M73" s="4"/>
      <c r="N73" s="4">
        <f>SUM(D73+E73+F73+G73+H73+I73+J73+K73+L73+M73)</f>
        <v>655</v>
      </c>
      <c r="O73" s="10">
        <f>IF(COUNT(D73:M73),AVERAGE(D73:M73)," ")</f>
        <v>93.57142857142857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>
        <v>91</v>
      </c>
      <c r="G74" s="4">
        <v>92</v>
      </c>
      <c r="H74" s="4">
        <v>99</v>
      </c>
      <c r="I74" s="4">
        <v>93</v>
      </c>
      <c r="J74" s="4">
        <v>93</v>
      </c>
      <c r="K74" s="4"/>
      <c r="L74" s="4"/>
      <c r="M74" s="4"/>
      <c r="N74" s="4">
        <f>SUM(D74+E74+F74+G74+H74+I74+J74+K74+L74+M74)</f>
        <v>656</v>
      </c>
      <c r="O74" s="10">
        <f>IF(COUNT(D74:M74),AVERAGE(D74:M74)," ")</f>
        <v>93.71428571428571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184</v>
      </c>
      <c r="G75" s="4">
        <f t="shared" si="8"/>
        <v>184</v>
      </c>
      <c r="H75" s="4">
        <f t="shared" si="8"/>
        <v>194</v>
      </c>
      <c r="I75" s="4">
        <f t="shared" si="8"/>
        <v>186</v>
      </c>
      <c r="J75" s="4">
        <f t="shared" si="8"/>
        <v>187</v>
      </c>
      <c r="K75" s="4">
        <f t="shared" si="8"/>
        <v>0</v>
      </c>
      <c r="L75" s="4">
        <f t="shared" si="8"/>
        <v>0</v>
      </c>
      <c r="M75" s="4">
        <f t="shared" si="8"/>
        <v>0</v>
      </c>
      <c r="N75" s="4">
        <f>SUM(D75:M75)</f>
        <v>1311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>
        <v>93</v>
      </c>
      <c r="G77" s="4">
        <v>98</v>
      </c>
      <c r="H77" s="4">
        <v>97</v>
      </c>
      <c r="I77" s="4">
        <v>95</v>
      </c>
      <c r="J77" s="4">
        <v>95</v>
      </c>
      <c r="K77" s="4"/>
      <c r="L77" s="4"/>
      <c r="M77" s="4"/>
      <c r="N77" s="4">
        <f>SUM(D77+E77+F77+G77+H77+I77+J77+K77+L77+M77)</f>
        <v>662</v>
      </c>
      <c r="O77" s="10">
        <f>IF(COUNT(D77:M77),AVERAGE(D77:M77)," ")</f>
        <v>94.57142857142857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>
        <v>90</v>
      </c>
      <c r="G78" s="4">
        <v>95</v>
      </c>
      <c r="H78" s="4">
        <v>93</v>
      </c>
      <c r="I78" s="4">
        <v>92</v>
      </c>
      <c r="J78" s="4">
        <v>91</v>
      </c>
      <c r="K78" s="4"/>
      <c r="L78" s="4"/>
      <c r="M78" s="4"/>
      <c r="N78" s="4">
        <f>SUM(D78+E78+F78+G78+H78+I78+J78+K78+L78+M78)</f>
        <v>640</v>
      </c>
      <c r="O78" s="10">
        <f>IF(COUNT(D78:M78),AVERAGE(D78:M78)," ")</f>
        <v>91.42857142857143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183</v>
      </c>
      <c r="G79" s="4">
        <f t="shared" si="9"/>
        <v>193</v>
      </c>
      <c r="H79" s="4">
        <f t="shared" si="9"/>
        <v>190</v>
      </c>
      <c r="I79" s="4">
        <f t="shared" si="9"/>
        <v>187</v>
      </c>
      <c r="J79" s="4">
        <f t="shared" si="9"/>
        <v>186</v>
      </c>
      <c r="K79" s="4">
        <f t="shared" si="9"/>
        <v>0</v>
      </c>
      <c r="L79" s="4">
        <f t="shared" si="9"/>
        <v>0</v>
      </c>
      <c r="M79" s="4">
        <f t="shared" si="9"/>
        <v>0</v>
      </c>
      <c r="N79" s="4">
        <f>SUM(D79:M79)</f>
        <v>1302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>
        <v>95</v>
      </c>
      <c r="G81" s="4">
        <v>91</v>
      </c>
      <c r="H81" s="4">
        <v>98</v>
      </c>
      <c r="I81" s="4">
        <v>95</v>
      </c>
      <c r="J81" s="4">
        <v>94</v>
      </c>
      <c r="K81" s="4"/>
      <c r="L81" s="4"/>
      <c r="M81" s="4"/>
      <c r="N81" s="4">
        <f>SUM(D81+E81+F81+G81+H81+I81+J81+K81+L81+M81)</f>
        <v>661</v>
      </c>
      <c r="O81" s="10">
        <f>IF(COUNT(D81:M81),AVERAGE(D81:M81)," ")</f>
        <v>94.42857142857143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>
        <v>92</v>
      </c>
      <c r="G82" s="4">
        <v>95</v>
      </c>
      <c r="H82" s="4">
        <v>95</v>
      </c>
      <c r="I82" s="4">
        <v>92</v>
      </c>
      <c r="J82" s="4">
        <v>93</v>
      </c>
      <c r="K82" s="4"/>
      <c r="L82" s="4"/>
      <c r="M82" s="4"/>
      <c r="N82" s="4">
        <f>SUM(D82+E82+F82+G82+H82+I82+J82+K82+L82+M82)</f>
        <v>650</v>
      </c>
      <c r="O82" s="10">
        <f>IF(COUNT(D82:M82),AVERAGE(D82:M82)," ")</f>
        <v>92.85714285714286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187</v>
      </c>
      <c r="G83" s="4">
        <f t="shared" si="10"/>
        <v>186</v>
      </c>
      <c r="H83" s="4">
        <f t="shared" si="10"/>
        <v>193</v>
      </c>
      <c r="I83" s="4">
        <f t="shared" si="10"/>
        <v>187</v>
      </c>
      <c r="J83" s="4">
        <f t="shared" si="10"/>
        <v>187</v>
      </c>
      <c r="K83" s="4">
        <f t="shared" si="10"/>
        <v>0</v>
      </c>
      <c r="L83" s="4">
        <f t="shared" si="10"/>
        <v>0</v>
      </c>
      <c r="M83" s="4">
        <f t="shared" si="10"/>
        <v>0</v>
      </c>
      <c r="N83" s="4">
        <f>SUM(D83:M83)</f>
        <v>1311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>
        <v>93</v>
      </c>
      <c r="G85" s="4">
        <v>98</v>
      </c>
      <c r="H85" s="4">
        <v>93</v>
      </c>
      <c r="I85" s="4">
        <v>93</v>
      </c>
      <c r="J85" s="4">
        <v>95</v>
      </c>
      <c r="K85" s="4"/>
      <c r="L85" s="4"/>
      <c r="M85" s="4"/>
      <c r="N85" s="4">
        <f>SUM(D85+E85+F85+G85+H85+I85+J85+K85+L85+M85)</f>
        <v>663</v>
      </c>
      <c r="O85" s="10">
        <f>IF(COUNT(D85:M85),AVERAGE(D85:M85)," ")</f>
        <v>94.71428571428571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>
        <v>89</v>
      </c>
      <c r="G86" s="4">
        <v>88</v>
      </c>
      <c r="H86" s="4">
        <v>91</v>
      </c>
      <c r="I86" s="4">
        <v>90</v>
      </c>
      <c r="J86" s="4"/>
      <c r="K86" s="4"/>
      <c r="L86" s="4"/>
      <c r="M86" s="4"/>
      <c r="N86" s="4">
        <f>SUM(D86+E86+F86+G86+H86+I86+J86+K86+L86+M86)</f>
        <v>535</v>
      </c>
      <c r="O86" s="10">
        <f>IF(COUNT(D86:M86),AVERAGE(D86:M86)," ")</f>
        <v>89.16666666666667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182</v>
      </c>
      <c r="G87" s="4">
        <f t="shared" si="11"/>
        <v>186</v>
      </c>
      <c r="H87" s="4">
        <f t="shared" si="11"/>
        <v>184</v>
      </c>
      <c r="I87" s="4">
        <f t="shared" si="11"/>
        <v>183</v>
      </c>
      <c r="J87" s="4">
        <f t="shared" si="11"/>
        <v>95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1198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>
        <v>93</v>
      </c>
      <c r="G89" s="4">
        <v>93</v>
      </c>
      <c r="H89" s="4">
        <v>91</v>
      </c>
      <c r="I89" s="4">
        <v>94</v>
      </c>
      <c r="J89" s="4">
        <v>89</v>
      </c>
      <c r="K89" s="4">
        <v>92</v>
      </c>
      <c r="L89" s="4"/>
      <c r="M89" s="4"/>
      <c r="N89" s="4">
        <f>SUM(D89+E89+F89+G89+H89+I89+J89+K89+L89+M89)</f>
        <v>739</v>
      </c>
      <c r="O89" s="10">
        <f>IF(COUNT(D89:M89),AVERAGE(D89:M89)," ")</f>
        <v>92.375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>
        <v>90</v>
      </c>
      <c r="G90" s="4">
        <v>82</v>
      </c>
      <c r="H90" s="4">
        <v>91</v>
      </c>
      <c r="I90" s="4">
        <v>94</v>
      </c>
      <c r="J90" s="4">
        <v>86</v>
      </c>
      <c r="K90" s="4">
        <v>84</v>
      </c>
      <c r="L90" s="4"/>
      <c r="M90" s="4"/>
      <c r="N90" s="4">
        <f>SUM(D90+E90+F90+G90+H90+I90+J90+K90+L90+M90)</f>
        <v>708</v>
      </c>
      <c r="O90" s="10">
        <f>IF(COUNT(D90:M90),AVERAGE(D90:M90)," ")</f>
        <v>88.5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183</v>
      </c>
      <c r="G91" s="4">
        <f t="shared" si="12"/>
        <v>175</v>
      </c>
      <c r="H91" s="4">
        <f t="shared" si="12"/>
        <v>182</v>
      </c>
      <c r="I91" s="4">
        <f t="shared" si="12"/>
        <v>188</v>
      </c>
      <c r="J91" s="4">
        <f t="shared" si="12"/>
        <v>175</v>
      </c>
      <c r="K91" s="4">
        <f t="shared" si="12"/>
        <v>176</v>
      </c>
      <c r="L91" s="4">
        <f t="shared" si="12"/>
        <v>0</v>
      </c>
      <c r="M91" s="4">
        <f t="shared" si="12"/>
        <v>0</v>
      </c>
      <c r="N91" s="4">
        <f>SUM(D91:M91)</f>
        <v>1447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54</v>
      </c>
      <c r="B96" s="11"/>
      <c r="G96" s="18">
        <f>+J56</f>
        <v>7</v>
      </c>
      <c r="H96" s="4">
        <v>6</v>
      </c>
      <c r="I96" s="4">
        <v>1</v>
      </c>
      <c r="J96" s="4">
        <v>0</v>
      </c>
      <c r="K96" s="4">
        <f aca="true" t="shared" si="13" ref="K96:K101">+H96*2+I96</f>
        <v>13</v>
      </c>
      <c r="L96" s="4">
        <f>+N75</f>
        <v>1311</v>
      </c>
      <c r="M96" s="4"/>
      <c r="N96" s="4"/>
      <c r="O96" s="10"/>
    </row>
    <row r="97" spans="1:15" ht="12.75" customHeight="1">
      <c r="A97" s="22" t="s">
        <v>56</v>
      </c>
      <c r="B97" s="11"/>
      <c r="C97" s="6"/>
      <c r="G97" s="18">
        <f>+J56</f>
        <v>7</v>
      </c>
      <c r="H97" s="4">
        <v>3</v>
      </c>
      <c r="I97" s="4">
        <v>3</v>
      </c>
      <c r="J97" s="4">
        <v>1</v>
      </c>
      <c r="K97" s="4">
        <f t="shared" si="13"/>
        <v>9</v>
      </c>
      <c r="L97" s="4">
        <f>+N83</f>
        <v>1311</v>
      </c>
      <c r="M97" s="4"/>
      <c r="N97" s="4"/>
      <c r="O97" s="10"/>
    </row>
    <row r="98" spans="1:15" ht="12.75" customHeight="1">
      <c r="A98" s="22" t="s">
        <v>55</v>
      </c>
      <c r="B98" s="11"/>
      <c r="C98" s="6"/>
      <c r="G98" s="18">
        <f>+J56</f>
        <v>7</v>
      </c>
      <c r="H98" s="4">
        <v>4</v>
      </c>
      <c r="I98" s="4">
        <v>1</v>
      </c>
      <c r="J98" s="4">
        <v>2</v>
      </c>
      <c r="K98" s="4">
        <f t="shared" si="13"/>
        <v>9</v>
      </c>
      <c r="L98" s="4">
        <f>+N79</f>
        <v>1302</v>
      </c>
      <c r="M98" s="4"/>
      <c r="N98" s="4"/>
      <c r="O98" s="10"/>
    </row>
    <row r="99" spans="1:15" ht="12.75" customHeight="1">
      <c r="A99" s="22" t="s">
        <v>33</v>
      </c>
      <c r="B99" s="11"/>
      <c r="C99" s="22"/>
      <c r="G99" s="18">
        <f>+J56</f>
        <v>7</v>
      </c>
      <c r="H99" s="4">
        <v>3</v>
      </c>
      <c r="I99" s="4">
        <v>0</v>
      </c>
      <c r="J99" s="4">
        <v>4</v>
      </c>
      <c r="K99" s="4">
        <f t="shared" si="13"/>
        <v>6</v>
      </c>
      <c r="L99" s="4">
        <f>+N71</f>
        <v>1306</v>
      </c>
      <c r="M99" s="4"/>
      <c r="N99" s="4"/>
      <c r="O99" s="10"/>
    </row>
    <row r="100" spans="1:15" ht="12.75" customHeight="1">
      <c r="A100" s="22" t="s">
        <v>58</v>
      </c>
      <c r="C100" s="6"/>
      <c r="G100" s="18">
        <f>+J56</f>
        <v>7</v>
      </c>
      <c r="H100" s="4">
        <v>2</v>
      </c>
      <c r="I100" s="4">
        <v>0</v>
      </c>
      <c r="J100" s="4">
        <v>5</v>
      </c>
      <c r="K100" s="4">
        <f t="shared" si="13"/>
        <v>4</v>
      </c>
      <c r="L100" s="4">
        <f>+N91</f>
        <v>1447</v>
      </c>
      <c r="M100" s="4"/>
      <c r="N100" s="4"/>
      <c r="O100" s="10"/>
    </row>
    <row r="101" spans="1:15" ht="12.75" customHeight="1">
      <c r="A101" s="22" t="s">
        <v>57</v>
      </c>
      <c r="B101" s="11"/>
      <c r="C101" s="6"/>
      <c r="G101" s="18">
        <f>+J56</f>
        <v>7</v>
      </c>
      <c r="H101" s="4">
        <v>0</v>
      </c>
      <c r="I101" s="4">
        <v>1</v>
      </c>
      <c r="J101" s="4">
        <v>6</v>
      </c>
      <c r="K101" s="4">
        <f t="shared" si="13"/>
        <v>1</v>
      </c>
      <c r="L101" s="4">
        <f>+N87</f>
        <v>1198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4">
      <selection activeCell="J47" sqref="J47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ht="12">
      <c r="E2" s="28" t="s">
        <v>5</v>
      </c>
    </row>
    <row r="3" ht="12.75">
      <c r="E3" s="23" t="s">
        <v>6</v>
      </c>
    </row>
    <row r="4" spans="1:6" ht="12.75">
      <c r="A4" s="36" t="s">
        <v>63</v>
      </c>
      <c r="F4" s="23" t="s">
        <v>37</v>
      </c>
    </row>
    <row r="5" spans="5:10" ht="12">
      <c r="E5" s="24" t="s">
        <v>35</v>
      </c>
      <c r="J5" s="9">
        <v>8</v>
      </c>
    </row>
    <row r="6" ht="12.75" customHeight="1">
      <c r="G6" s="24" t="s">
        <v>26</v>
      </c>
    </row>
    <row r="7" spans="2:10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+A30</f>
        <v>A Godden</v>
      </c>
    </row>
    <row r="8" spans="2:14" ht="12.75" customHeight="1">
      <c r="B8" s="22" t="str">
        <f>+A19</f>
        <v>J.B. Hall</v>
      </c>
      <c r="C8" s="22"/>
      <c r="D8" s="1"/>
      <c r="E8" s="14">
        <f>+K20</f>
        <v>192</v>
      </c>
      <c r="F8" s="4"/>
      <c r="G8" s="28" t="s">
        <v>59</v>
      </c>
      <c r="H8" s="4"/>
      <c r="I8" s="14"/>
      <c r="J8" s="22" t="str">
        <f>+A31</f>
        <v>J. Mules</v>
      </c>
      <c r="N8" s="14">
        <f>+K32</f>
        <v>188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+A22</f>
        <v>A Gibbs</v>
      </c>
      <c r="C10" s="22"/>
      <c r="D10" s="1"/>
      <c r="E10" s="14"/>
      <c r="G10" s="4"/>
      <c r="H10" s="4"/>
      <c r="J10" s="22" t="str">
        <f>+A26</f>
        <v>Mrs.P. Major</v>
      </c>
      <c r="P10" s="1"/>
      <c r="Q10" s="4"/>
    </row>
    <row r="11" spans="2:16" ht="12.75" customHeight="1">
      <c r="B11" s="22" t="str">
        <f>+A23</f>
        <v>B Wilton</v>
      </c>
      <c r="E11" s="14">
        <f>+K24</f>
        <v>192</v>
      </c>
      <c r="G11" s="28" t="s">
        <v>59</v>
      </c>
      <c r="H11" s="4"/>
      <c r="I11" s="14"/>
      <c r="J11" s="22" t="str">
        <f>+A27</f>
        <v>Miss.S. Alford</v>
      </c>
      <c r="N11" s="14">
        <f>+K28</f>
        <v>188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+A34</f>
        <v>G. Simmons</v>
      </c>
      <c r="G13" s="4"/>
      <c r="H13" s="4"/>
      <c r="J13" s="22" t="str">
        <f>+A38</f>
        <v>D. Kernick</v>
      </c>
      <c r="P13" s="1"/>
    </row>
    <row r="14" spans="2:16" ht="12.75" customHeight="1">
      <c r="B14" s="22" t="str">
        <f>+A35</f>
        <v>J.C. Simmons</v>
      </c>
      <c r="C14" s="22"/>
      <c r="E14" s="14">
        <f>+K36</f>
        <v>180</v>
      </c>
      <c r="G14" s="28" t="s">
        <v>60</v>
      </c>
      <c r="H14" s="4"/>
      <c r="J14" s="22" t="str">
        <f>+A39</f>
        <v>S. Hurrell</v>
      </c>
      <c r="N14" s="14">
        <f>+K40</f>
        <v>183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>
        <v>97</v>
      </c>
      <c r="G18" s="4">
        <v>98</v>
      </c>
      <c r="H18" s="4">
        <v>98</v>
      </c>
      <c r="I18" s="4">
        <v>97</v>
      </c>
      <c r="J18" s="4">
        <v>95</v>
      </c>
      <c r="K18" s="4">
        <v>96</v>
      </c>
      <c r="L18" s="4">
        <v>99</v>
      </c>
      <c r="M18" s="4"/>
      <c r="N18" s="4">
        <f>SUM(D18+E18+F18+G18+H18+I18+J18+K18+L18+M18)</f>
        <v>876</v>
      </c>
      <c r="O18" s="10">
        <f>IF(COUNT(D18:M18),AVERAGE(D18:M18)," ")</f>
        <v>97.33333333333333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>
        <v>96</v>
      </c>
      <c r="G19" s="4">
        <v>97</v>
      </c>
      <c r="H19" s="4">
        <v>99</v>
      </c>
      <c r="I19" s="4">
        <v>97</v>
      </c>
      <c r="J19" s="4">
        <v>98</v>
      </c>
      <c r="K19" s="4">
        <v>96</v>
      </c>
      <c r="L19" s="4">
        <v>97</v>
      </c>
      <c r="M19" s="4"/>
      <c r="N19" s="4">
        <f>SUM(D19+E19+F19+G19+H19+I19+J19+K19+L19+M19)</f>
        <v>872</v>
      </c>
      <c r="O19" s="10">
        <f>IF(COUNT(D19:M19),AVERAGE(D19:M19)," ")</f>
        <v>96.88888888888889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193</v>
      </c>
      <c r="G20" s="4">
        <f t="shared" si="0"/>
        <v>195</v>
      </c>
      <c r="H20" s="4">
        <f t="shared" si="0"/>
        <v>197</v>
      </c>
      <c r="I20" s="4">
        <f t="shared" si="0"/>
        <v>194</v>
      </c>
      <c r="J20" s="4">
        <f t="shared" si="0"/>
        <v>193</v>
      </c>
      <c r="K20" s="4">
        <f t="shared" si="0"/>
        <v>192</v>
      </c>
      <c r="L20" s="4">
        <f t="shared" si="0"/>
        <v>196</v>
      </c>
      <c r="M20" s="4">
        <f t="shared" si="0"/>
        <v>0</v>
      </c>
      <c r="N20" s="4">
        <f>SUM(D20:M20)</f>
        <v>1748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>
        <v>98</v>
      </c>
      <c r="G22" s="4">
        <v>95</v>
      </c>
      <c r="H22" s="14">
        <v>100</v>
      </c>
      <c r="I22" s="4">
        <v>98</v>
      </c>
      <c r="J22" s="4">
        <v>97</v>
      </c>
      <c r="K22" s="4">
        <v>95</v>
      </c>
      <c r="L22" s="4">
        <v>95</v>
      </c>
      <c r="M22" s="4"/>
      <c r="N22" s="4">
        <f>SUM(D22+E22+F22+G22+H22+I22+J22+K22+L22+M22)</f>
        <v>868</v>
      </c>
      <c r="O22" s="10">
        <f>IF(COUNT(D22:M22),AVERAGE(D22:M22)," ")</f>
        <v>96.44444444444444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>
        <v>97</v>
      </c>
      <c r="G23" s="4">
        <v>95</v>
      </c>
      <c r="H23" s="4">
        <v>96</v>
      </c>
      <c r="I23" s="4">
        <v>94</v>
      </c>
      <c r="J23" s="4">
        <v>98</v>
      </c>
      <c r="K23" s="4">
        <v>97</v>
      </c>
      <c r="L23" s="4">
        <v>95</v>
      </c>
      <c r="M23" s="4"/>
      <c r="N23" s="4">
        <f>SUM(D23+E23+F23+G23+H23+I23+J23+K23+L23+M23)</f>
        <v>859</v>
      </c>
      <c r="O23" s="10">
        <f>IF(COUNT(D23:M23),AVERAGE(D23:M23)," ")</f>
        <v>95.44444444444444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195</v>
      </c>
      <c r="G24" s="4">
        <f t="shared" si="1"/>
        <v>190</v>
      </c>
      <c r="H24" s="4">
        <f t="shared" si="1"/>
        <v>196</v>
      </c>
      <c r="I24" s="4">
        <f t="shared" si="1"/>
        <v>192</v>
      </c>
      <c r="J24" s="4">
        <f t="shared" si="1"/>
        <v>195</v>
      </c>
      <c r="K24" s="4">
        <f t="shared" si="1"/>
        <v>192</v>
      </c>
      <c r="L24" s="4">
        <f t="shared" si="1"/>
        <v>190</v>
      </c>
      <c r="M24" s="4">
        <f t="shared" si="1"/>
        <v>0</v>
      </c>
      <c r="N24" s="4">
        <f>SUM(D24:M24)</f>
        <v>1727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>
        <v>96</v>
      </c>
      <c r="G26" s="4">
        <v>96</v>
      </c>
      <c r="H26" s="4">
        <v>97</v>
      </c>
      <c r="I26" s="4">
        <v>92</v>
      </c>
      <c r="J26" s="4">
        <v>94</v>
      </c>
      <c r="K26" s="4">
        <v>97</v>
      </c>
      <c r="L26" s="4">
        <v>94</v>
      </c>
      <c r="M26" s="4"/>
      <c r="N26" s="4">
        <f>SUM(D26+E26+F26+G26+H26+I26+J26+K26+L26+M26)</f>
        <v>849</v>
      </c>
      <c r="O26" s="10">
        <f>IF(COUNT(D26:M26),AVERAGE(D26:M26)," ")</f>
        <v>94.33333333333333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>
        <v>92</v>
      </c>
      <c r="G27" s="35">
        <v>85</v>
      </c>
      <c r="H27" s="4">
        <v>95</v>
      </c>
      <c r="I27" s="4">
        <v>94</v>
      </c>
      <c r="J27" s="4">
        <v>94</v>
      </c>
      <c r="K27" s="4">
        <v>91</v>
      </c>
      <c r="L27" s="4">
        <v>95</v>
      </c>
      <c r="M27" s="4"/>
      <c r="N27" s="4">
        <f>SUM(D27+E27+F27+G27+H27+I27+J27+K27+L27+M27)</f>
        <v>836</v>
      </c>
      <c r="O27" s="10">
        <f>IF(COUNT(D27:M27),AVERAGE(D27:M27)," ")</f>
        <v>92.88888888888889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188</v>
      </c>
      <c r="G28" s="4">
        <f t="shared" si="2"/>
        <v>181</v>
      </c>
      <c r="H28" s="4">
        <f t="shared" si="2"/>
        <v>192</v>
      </c>
      <c r="I28" s="4">
        <f t="shared" si="2"/>
        <v>186</v>
      </c>
      <c r="J28" s="4">
        <f t="shared" si="2"/>
        <v>188</v>
      </c>
      <c r="K28" s="4">
        <f t="shared" si="2"/>
        <v>188</v>
      </c>
      <c r="L28" s="4">
        <f t="shared" si="2"/>
        <v>189</v>
      </c>
      <c r="M28" s="4">
        <f t="shared" si="2"/>
        <v>0</v>
      </c>
      <c r="N28" s="4">
        <f>SUM(D28:M28)</f>
        <v>1685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>
        <v>95</v>
      </c>
      <c r="G30" s="4">
        <v>98</v>
      </c>
      <c r="H30" s="4">
        <v>93</v>
      </c>
      <c r="I30" s="4">
        <v>98</v>
      </c>
      <c r="J30" s="4">
        <v>96</v>
      </c>
      <c r="K30" s="4">
        <v>96</v>
      </c>
      <c r="L30" s="4">
        <v>94</v>
      </c>
      <c r="M30" s="4"/>
      <c r="N30" s="4">
        <f>SUM(D30+E30+F30+G30+H30+I30+J30+K30+L30+M30)</f>
        <v>861</v>
      </c>
      <c r="O30" s="10">
        <f>IF(COUNT(D30:M30),AVERAGE(D30:M30)," ")</f>
        <v>95.66666666666667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>
        <v>96</v>
      </c>
      <c r="G31" s="4">
        <v>92</v>
      </c>
      <c r="H31" s="4">
        <v>94</v>
      </c>
      <c r="I31" s="4">
        <v>93</v>
      </c>
      <c r="J31" s="4">
        <v>94</v>
      </c>
      <c r="K31" s="4">
        <v>92</v>
      </c>
      <c r="L31" s="4">
        <v>93</v>
      </c>
      <c r="M31" s="4"/>
      <c r="N31" s="4">
        <f>SUM(D31+E31+F31+G31+H31+I31+J31+K31+L31+M31)</f>
        <v>831</v>
      </c>
      <c r="O31" s="10">
        <f>IF(COUNT(D31:M31),AVERAGE(D31:M31)," ")</f>
        <v>92.33333333333333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191</v>
      </c>
      <c r="G32" s="4">
        <f t="shared" si="3"/>
        <v>190</v>
      </c>
      <c r="H32" s="4">
        <f t="shared" si="3"/>
        <v>187</v>
      </c>
      <c r="I32" s="4">
        <f t="shared" si="3"/>
        <v>191</v>
      </c>
      <c r="J32" s="4">
        <f t="shared" si="3"/>
        <v>190</v>
      </c>
      <c r="K32" s="4">
        <f t="shared" si="3"/>
        <v>188</v>
      </c>
      <c r="L32" s="4">
        <f t="shared" si="3"/>
        <v>187</v>
      </c>
      <c r="M32" s="4">
        <f t="shared" si="3"/>
        <v>0</v>
      </c>
      <c r="N32" s="4">
        <f>SUM(D32:M32)</f>
        <v>1692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>
        <v>87</v>
      </c>
      <c r="G34" s="4">
        <v>90</v>
      </c>
      <c r="H34" s="4">
        <v>88</v>
      </c>
      <c r="I34" s="4">
        <v>85</v>
      </c>
      <c r="J34" s="4">
        <v>81</v>
      </c>
      <c r="K34" s="4">
        <v>89</v>
      </c>
      <c r="L34" s="4">
        <v>82</v>
      </c>
      <c r="M34" s="4"/>
      <c r="N34" s="4">
        <f>SUM(D34+E34+F34+G34+H34+I34+J34+K34+L34+M34)</f>
        <v>790</v>
      </c>
      <c r="O34" s="10">
        <f>IF(COUNT(D34:M34),AVERAGE(D34:M34)," ")</f>
        <v>87.77777777777777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>
        <v>91</v>
      </c>
      <c r="G35" s="4">
        <v>96</v>
      </c>
      <c r="H35" s="4">
        <v>94</v>
      </c>
      <c r="I35" s="4">
        <v>95</v>
      </c>
      <c r="J35" s="4">
        <v>95</v>
      </c>
      <c r="K35" s="4">
        <v>91</v>
      </c>
      <c r="L35" s="4">
        <v>92</v>
      </c>
      <c r="M35" s="4"/>
      <c r="N35" s="4">
        <f>SUM(D35+E35+F35+G35+H35+I35+J35+K35+L35+M35)</f>
        <v>834</v>
      </c>
      <c r="O35" s="10">
        <f>IF(COUNT(D35:M35),AVERAGE(D35:M35)," ")</f>
        <v>92.66666666666667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178</v>
      </c>
      <c r="G36" s="4">
        <f t="shared" si="4"/>
        <v>186</v>
      </c>
      <c r="H36" s="4">
        <f t="shared" si="4"/>
        <v>182</v>
      </c>
      <c r="I36" s="4">
        <f t="shared" si="4"/>
        <v>180</v>
      </c>
      <c r="J36" s="4">
        <f t="shared" si="4"/>
        <v>176</v>
      </c>
      <c r="K36" s="4">
        <f t="shared" si="4"/>
        <v>180</v>
      </c>
      <c r="L36" s="4">
        <f t="shared" si="4"/>
        <v>174</v>
      </c>
      <c r="M36" s="4">
        <f t="shared" si="4"/>
        <v>0</v>
      </c>
      <c r="N36" s="4">
        <f>SUM(D36:M36)</f>
        <v>1624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>
        <v>98</v>
      </c>
      <c r="G38" s="4">
        <v>98</v>
      </c>
      <c r="H38" s="14">
        <v>100</v>
      </c>
      <c r="I38" s="4">
        <v>99</v>
      </c>
      <c r="J38" s="4">
        <v>97</v>
      </c>
      <c r="K38" s="4">
        <v>97</v>
      </c>
      <c r="L38" s="4"/>
      <c r="M38" s="4"/>
      <c r="N38" s="4">
        <f>SUM(D38+E38+F38+G38+H38+I38+J38+K38+L38+M38)</f>
        <v>784</v>
      </c>
      <c r="O38" s="10">
        <f>IF(COUNT(D38:M38),AVERAGE(D38:M38)," ")</f>
        <v>98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>
        <v>90</v>
      </c>
      <c r="G39" s="4">
        <v>89</v>
      </c>
      <c r="H39" s="4">
        <v>89</v>
      </c>
      <c r="I39" s="4">
        <v>90</v>
      </c>
      <c r="J39" s="4">
        <v>90</v>
      </c>
      <c r="K39" s="4">
        <v>86</v>
      </c>
      <c r="L39" s="4"/>
      <c r="M39" s="4"/>
      <c r="N39" s="4">
        <f>SUM(D39+E39+F39+G39+H39+I39+J39+K39+L39+M39)</f>
        <v>706</v>
      </c>
      <c r="O39" s="10">
        <f>IF(COUNT(D39:M39),AVERAGE(D39:M39)," ")</f>
        <v>88.25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188</v>
      </c>
      <c r="G40" s="4">
        <f t="shared" si="5"/>
        <v>187</v>
      </c>
      <c r="H40" s="4">
        <f t="shared" si="5"/>
        <v>189</v>
      </c>
      <c r="I40" s="4">
        <f t="shared" si="5"/>
        <v>189</v>
      </c>
      <c r="J40" s="4">
        <f t="shared" si="5"/>
        <v>187</v>
      </c>
      <c r="K40" s="4">
        <f t="shared" si="5"/>
        <v>183</v>
      </c>
      <c r="L40" s="4">
        <f t="shared" si="5"/>
        <v>0</v>
      </c>
      <c r="M40" s="4">
        <f t="shared" si="5"/>
        <v>0</v>
      </c>
      <c r="N40" s="4">
        <f>SUM(D40:M40)</f>
        <v>1490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8</v>
      </c>
      <c r="H43" s="4">
        <v>8</v>
      </c>
      <c r="I43" s="4">
        <v>0</v>
      </c>
      <c r="J43" s="4">
        <v>0</v>
      </c>
      <c r="K43" s="4">
        <f aca="true" t="shared" si="6" ref="K43:K48">+H43*2+I43</f>
        <v>16</v>
      </c>
      <c r="L43" s="4">
        <f>+N20</f>
        <v>1748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8</v>
      </c>
      <c r="H44" s="4">
        <v>7</v>
      </c>
      <c r="I44" s="4">
        <v>0</v>
      </c>
      <c r="J44" s="4">
        <v>1</v>
      </c>
      <c r="K44" s="4">
        <f t="shared" si="6"/>
        <v>14</v>
      </c>
      <c r="L44" s="4">
        <f>+N24</f>
        <v>1727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8</v>
      </c>
      <c r="H45" s="4">
        <v>4</v>
      </c>
      <c r="I45" s="4">
        <v>0</v>
      </c>
      <c r="J45" s="4">
        <v>4</v>
      </c>
      <c r="K45" s="4">
        <f t="shared" si="6"/>
        <v>8</v>
      </c>
      <c r="L45" s="4">
        <f>+N28</f>
        <v>1685</v>
      </c>
      <c r="M45" s="4"/>
      <c r="N45" s="4"/>
      <c r="O45" s="10"/>
    </row>
    <row r="46" spans="1:15" ht="12.75" customHeight="1">
      <c r="A46" s="22" t="s">
        <v>62</v>
      </c>
      <c r="B46" s="11"/>
      <c r="C46" s="6"/>
      <c r="G46" s="18">
        <f>+J5</f>
        <v>8</v>
      </c>
      <c r="H46" s="4">
        <v>2</v>
      </c>
      <c r="I46" s="4">
        <v>0</v>
      </c>
      <c r="J46" s="4">
        <v>6</v>
      </c>
      <c r="K46" s="4">
        <f t="shared" si="6"/>
        <v>4</v>
      </c>
      <c r="L46" s="4">
        <f>+N32</f>
        <v>1692</v>
      </c>
      <c r="M46" s="4"/>
      <c r="N46" s="4"/>
      <c r="O46" s="10"/>
    </row>
    <row r="47" spans="1:15" ht="12.75" customHeight="1">
      <c r="A47" s="22" t="s">
        <v>46</v>
      </c>
      <c r="C47" s="6"/>
      <c r="G47" s="18">
        <f>+J5</f>
        <v>8</v>
      </c>
      <c r="H47" s="4">
        <v>3</v>
      </c>
      <c r="I47" s="4">
        <v>0</v>
      </c>
      <c r="J47" s="4">
        <v>5</v>
      </c>
      <c r="K47" s="4">
        <f t="shared" si="6"/>
        <v>6</v>
      </c>
      <c r="L47" s="4">
        <f>+N40</f>
        <v>1490</v>
      </c>
      <c r="M47" s="4"/>
      <c r="N47" s="4"/>
      <c r="O47" s="10"/>
    </row>
    <row r="48" spans="1:15" ht="12.75" customHeight="1">
      <c r="A48" s="22" t="s">
        <v>25</v>
      </c>
      <c r="B48" s="11"/>
      <c r="C48" s="6"/>
      <c r="G48" s="18">
        <f>+J5</f>
        <v>8</v>
      </c>
      <c r="H48" s="4">
        <v>0</v>
      </c>
      <c r="I48" s="4">
        <v>0</v>
      </c>
      <c r="J48" s="4">
        <v>8</v>
      </c>
      <c r="K48" s="4">
        <f t="shared" si="6"/>
        <v>0</v>
      </c>
      <c r="L48" s="4">
        <f>+N36</f>
        <v>1624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ht="12.75" customHeight="1">
      <c r="E53" s="28" t="s">
        <v>5</v>
      </c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8</v>
      </c>
    </row>
    <row r="57" ht="12.75" customHeight="1">
      <c r="G57" s="24" t="s">
        <v>26</v>
      </c>
    </row>
    <row r="58" spans="2:10" ht="12.75" customHeight="1">
      <c r="B58" s="22" t="str">
        <f>+A69</f>
        <v>D. Hopper</v>
      </c>
      <c r="C58" s="22"/>
      <c r="D58" s="1"/>
      <c r="F58" s="4"/>
      <c r="G58" s="14"/>
      <c r="H58" s="4"/>
      <c r="J58" s="22" t="str">
        <f>+A81</f>
        <v>Mrs.M. Tanner</v>
      </c>
    </row>
    <row r="59" spans="2:14" ht="12.75" customHeight="1">
      <c r="B59" s="22" t="str">
        <f>+A70</f>
        <v>R. Kent</v>
      </c>
      <c r="C59" s="22"/>
      <c r="D59" s="1"/>
      <c r="E59" s="14">
        <f>+K71</f>
        <v>187</v>
      </c>
      <c r="F59" s="4"/>
      <c r="G59" s="28" t="s">
        <v>60</v>
      </c>
      <c r="H59" s="4"/>
      <c r="I59" s="14"/>
      <c r="J59" s="22" t="str">
        <f>+A82</f>
        <v>C. Guildford </v>
      </c>
      <c r="N59" s="14">
        <f>+K83</f>
        <v>190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0" ht="12.75" customHeight="1">
      <c r="B61" s="22" t="str">
        <f>+A73</f>
        <v>D. Richards</v>
      </c>
      <c r="C61" s="22"/>
      <c r="D61" s="1"/>
      <c r="E61" s="14"/>
      <c r="G61" s="4"/>
      <c r="H61" s="4"/>
      <c r="J61" s="22" t="str">
        <f>+A77</f>
        <v>J. Harvey </v>
      </c>
    </row>
    <row r="62" spans="2:14" ht="12.75" customHeight="1">
      <c r="B62" s="22" t="str">
        <f>+A74</f>
        <v>J. Richards</v>
      </c>
      <c r="E62" s="14">
        <f>+K75</f>
        <v>185</v>
      </c>
      <c r="G62" s="28" t="s">
        <v>59</v>
      </c>
      <c r="H62" s="4"/>
      <c r="I62" s="14"/>
      <c r="J62" s="22" t="str">
        <f>+A78</f>
        <v>J. Arundel</v>
      </c>
      <c r="N62" s="14">
        <f>+K79</f>
        <v>183</v>
      </c>
    </row>
    <row r="63" spans="6:8" ht="12.75" customHeight="1">
      <c r="F63" s="4"/>
      <c r="G63" s="4"/>
      <c r="H63" s="4"/>
    </row>
    <row r="64" spans="2:10" ht="12.75" customHeight="1">
      <c r="B64" s="22" t="str">
        <f>+A85</f>
        <v>A Eustice</v>
      </c>
      <c r="G64" s="4"/>
      <c r="H64" s="4"/>
      <c r="J64" s="22" t="str">
        <f>+A89</f>
        <v>A Savory</v>
      </c>
    </row>
    <row r="65" spans="2:14" ht="12.75" customHeight="1">
      <c r="B65" s="22" t="str">
        <f>+A86</f>
        <v>L Eustice</v>
      </c>
      <c r="C65" s="22"/>
      <c r="E65" s="14">
        <f>+K87</f>
        <v>0</v>
      </c>
      <c r="G65" s="28" t="s">
        <v>60</v>
      </c>
      <c r="H65" s="4"/>
      <c r="J65" s="22" t="str">
        <f>+A90</f>
        <v>P. Leahy</v>
      </c>
      <c r="N65" s="14">
        <f>+K91</f>
        <v>176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66</v>
      </c>
      <c r="B69" s="10">
        <v>94.6</v>
      </c>
      <c r="C69" s="6"/>
      <c r="D69" s="4">
        <v>96</v>
      </c>
      <c r="E69" s="4">
        <v>97</v>
      </c>
      <c r="F69" s="4">
        <v>97</v>
      </c>
      <c r="G69" s="4">
        <v>96</v>
      </c>
      <c r="H69" s="4">
        <v>94</v>
      </c>
      <c r="I69" s="4">
        <v>91</v>
      </c>
      <c r="J69" s="4">
        <v>99</v>
      </c>
      <c r="K69" s="4">
        <v>94</v>
      </c>
      <c r="L69" s="4">
        <v>91</v>
      </c>
      <c r="M69" s="4"/>
      <c r="N69" s="4">
        <f>SUM(D69+E69+F69+G69+H69+I69+J69+K69+L69+M69)</f>
        <v>855</v>
      </c>
      <c r="O69" s="10">
        <f>IF(COUNT(D69:M69),AVERAGE(D69:M69)," ")</f>
        <v>95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>
        <v>86</v>
      </c>
      <c r="G70" s="4">
        <v>91</v>
      </c>
      <c r="H70" s="4">
        <v>86</v>
      </c>
      <c r="I70" s="4">
        <v>92</v>
      </c>
      <c r="J70" s="4">
        <v>91</v>
      </c>
      <c r="K70" s="4">
        <v>93</v>
      </c>
      <c r="L70" s="4">
        <v>85</v>
      </c>
      <c r="M70" s="4"/>
      <c r="N70" s="4">
        <f>SUM(D70+E70+F70+G70+H70+I70+J70+K70+L70+M70)</f>
        <v>814</v>
      </c>
      <c r="O70" s="10">
        <f>IF(COUNT(D70:M70),AVERAGE(D70:M70)," ")</f>
        <v>90.44444444444444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183</v>
      </c>
      <c r="G71" s="4">
        <f t="shared" si="7"/>
        <v>187</v>
      </c>
      <c r="H71" s="4">
        <f t="shared" si="7"/>
        <v>180</v>
      </c>
      <c r="I71" s="4">
        <f t="shared" si="7"/>
        <v>183</v>
      </c>
      <c r="J71" s="4">
        <f t="shared" si="7"/>
        <v>190</v>
      </c>
      <c r="K71" s="4">
        <f t="shared" si="7"/>
        <v>187</v>
      </c>
      <c r="L71" s="4">
        <f t="shared" si="7"/>
        <v>176</v>
      </c>
      <c r="M71" s="4">
        <f t="shared" si="7"/>
        <v>0</v>
      </c>
      <c r="N71" s="4">
        <f>SUM(D71:M71)</f>
        <v>1669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>
        <v>93</v>
      </c>
      <c r="G73" s="4">
        <v>92</v>
      </c>
      <c r="H73" s="4">
        <v>95</v>
      </c>
      <c r="I73" s="4">
        <v>93</v>
      </c>
      <c r="J73" s="4">
        <v>94</v>
      </c>
      <c r="K73" s="4">
        <v>89</v>
      </c>
      <c r="L73" s="4">
        <v>93</v>
      </c>
      <c r="M73" s="4"/>
      <c r="N73" s="4">
        <f>SUM(D73+E73+F73+G73+H73+I73+J73+K73+L73+M73)</f>
        <v>837</v>
      </c>
      <c r="O73" s="10">
        <f>IF(COUNT(D73:M73),AVERAGE(D73:M73)," ")</f>
        <v>93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>
        <v>91</v>
      </c>
      <c r="G74" s="4">
        <v>92</v>
      </c>
      <c r="H74" s="4">
        <v>99</v>
      </c>
      <c r="I74" s="4">
        <v>93</v>
      </c>
      <c r="J74" s="4">
        <v>93</v>
      </c>
      <c r="K74" s="4">
        <v>96</v>
      </c>
      <c r="L74" s="4">
        <v>89</v>
      </c>
      <c r="M74" s="4"/>
      <c r="N74" s="4">
        <f>SUM(D74+E74+F74+G74+H74+I74+J74+K74+L74+M74)</f>
        <v>841</v>
      </c>
      <c r="O74" s="10">
        <f>IF(COUNT(D74:M74),AVERAGE(D74:M74)," ")</f>
        <v>93.44444444444444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184</v>
      </c>
      <c r="G75" s="4">
        <f t="shared" si="8"/>
        <v>184</v>
      </c>
      <c r="H75" s="4">
        <f t="shared" si="8"/>
        <v>194</v>
      </c>
      <c r="I75" s="4">
        <f t="shared" si="8"/>
        <v>186</v>
      </c>
      <c r="J75" s="4">
        <f t="shared" si="8"/>
        <v>187</v>
      </c>
      <c r="K75" s="4">
        <f t="shared" si="8"/>
        <v>185</v>
      </c>
      <c r="L75" s="4">
        <f t="shared" si="8"/>
        <v>182</v>
      </c>
      <c r="M75" s="4">
        <f t="shared" si="8"/>
        <v>0</v>
      </c>
      <c r="N75" s="4">
        <f>SUM(D75:M75)</f>
        <v>1678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>
        <v>93</v>
      </c>
      <c r="G77" s="4">
        <v>98</v>
      </c>
      <c r="H77" s="4">
        <v>97</v>
      </c>
      <c r="I77" s="4">
        <v>95</v>
      </c>
      <c r="J77" s="4">
        <v>95</v>
      </c>
      <c r="K77" s="4">
        <v>94</v>
      </c>
      <c r="L77" s="4">
        <v>91</v>
      </c>
      <c r="M77" s="4"/>
      <c r="N77" s="4">
        <f>SUM(D77+E77+F77+G77+H77+I77+J77+K77+L77+M77)</f>
        <v>847</v>
      </c>
      <c r="O77" s="10">
        <f>IF(COUNT(D77:M77),AVERAGE(D77:M77)," ")</f>
        <v>94.11111111111111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>
        <v>90</v>
      </c>
      <c r="G78" s="4">
        <v>95</v>
      </c>
      <c r="H78" s="4">
        <v>93</v>
      </c>
      <c r="I78" s="4">
        <v>92</v>
      </c>
      <c r="J78" s="4">
        <v>91</v>
      </c>
      <c r="K78" s="4">
        <v>89</v>
      </c>
      <c r="L78" s="4">
        <v>93</v>
      </c>
      <c r="M78" s="4"/>
      <c r="N78" s="4">
        <f>SUM(D78+E78+F78+G78+H78+I78+J78+K78+L78+M78)</f>
        <v>822</v>
      </c>
      <c r="O78" s="10">
        <f>IF(COUNT(D78:M78),AVERAGE(D78:M78)," ")</f>
        <v>91.33333333333333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183</v>
      </c>
      <c r="G79" s="4">
        <f t="shared" si="9"/>
        <v>193</v>
      </c>
      <c r="H79" s="4">
        <f t="shared" si="9"/>
        <v>190</v>
      </c>
      <c r="I79" s="4">
        <f t="shared" si="9"/>
        <v>187</v>
      </c>
      <c r="J79" s="4">
        <f t="shared" si="9"/>
        <v>186</v>
      </c>
      <c r="K79" s="4">
        <f t="shared" si="9"/>
        <v>183</v>
      </c>
      <c r="L79" s="4">
        <f t="shared" si="9"/>
        <v>184</v>
      </c>
      <c r="M79" s="4">
        <f t="shared" si="9"/>
        <v>0</v>
      </c>
      <c r="N79" s="4">
        <f>SUM(D79:M79)</f>
        <v>1669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>
        <v>95</v>
      </c>
      <c r="G81" s="4">
        <v>91</v>
      </c>
      <c r="H81" s="4">
        <v>98</v>
      </c>
      <c r="I81" s="4">
        <v>95</v>
      </c>
      <c r="J81" s="4">
        <v>94</v>
      </c>
      <c r="K81" s="4">
        <v>95</v>
      </c>
      <c r="L81" s="4"/>
      <c r="M81" s="4"/>
      <c r="N81" s="4">
        <f>SUM(D81+E81+F81+G81+H81+I81+J81+K81+L81+M81)</f>
        <v>756</v>
      </c>
      <c r="O81" s="10">
        <f>IF(COUNT(D81:M81),AVERAGE(D81:M81)," ")</f>
        <v>94.5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>
        <v>92</v>
      </c>
      <c r="G82" s="4">
        <v>95</v>
      </c>
      <c r="H82" s="4">
        <v>95</v>
      </c>
      <c r="I82" s="4">
        <v>92</v>
      </c>
      <c r="J82" s="4">
        <v>93</v>
      </c>
      <c r="K82" s="4">
        <v>95</v>
      </c>
      <c r="L82" s="4"/>
      <c r="M82" s="4"/>
      <c r="N82" s="4">
        <f>SUM(D82+E82+F82+G82+H82+I82+J82+K82+L82+M82)</f>
        <v>745</v>
      </c>
      <c r="O82" s="10">
        <f>IF(COUNT(D82:M82),AVERAGE(D82:M82)," ")</f>
        <v>93.125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187</v>
      </c>
      <c r="G83" s="4">
        <f t="shared" si="10"/>
        <v>186</v>
      </c>
      <c r="H83" s="4">
        <f t="shared" si="10"/>
        <v>193</v>
      </c>
      <c r="I83" s="4">
        <f t="shared" si="10"/>
        <v>187</v>
      </c>
      <c r="J83" s="4">
        <f t="shared" si="10"/>
        <v>187</v>
      </c>
      <c r="K83" s="4">
        <f t="shared" si="10"/>
        <v>190</v>
      </c>
      <c r="L83" s="4">
        <f t="shared" si="10"/>
        <v>0</v>
      </c>
      <c r="M83" s="4">
        <f t="shared" si="10"/>
        <v>0</v>
      </c>
      <c r="N83" s="4">
        <f>SUM(D83:M83)</f>
        <v>1501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>
        <v>93</v>
      </c>
      <c r="G85" s="4">
        <v>98</v>
      </c>
      <c r="H85" s="4">
        <v>93</v>
      </c>
      <c r="I85" s="4">
        <v>93</v>
      </c>
      <c r="J85" s="4">
        <v>95</v>
      </c>
      <c r="K85" s="4"/>
      <c r="L85" s="4"/>
      <c r="M85" s="4"/>
      <c r="N85" s="4">
        <f>SUM(D85+E85+F85+G85+H85+I85+J85+K85+L85+M85)</f>
        <v>663</v>
      </c>
      <c r="O85" s="10">
        <f>IF(COUNT(D85:M85),AVERAGE(D85:M85)," ")</f>
        <v>94.71428571428571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>
        <v>89</v>
      </c>
      <c r="G86" s="4">
        <v>88</v>
      </c>
      <c r="H86" s="4">
        <v>91</v>
      </c>
      <c r="I86" s="4">
        <v>90</v>
      </c>
      <c r="J86" s="4"/>
      <c r="K86" s="4"/>
      <c r="L86" s="4"/>
      <c r="M86" s="4"/>
      <c r="N86" s="4">
        <f>SUM(D86+E86+F86+G86+H86+I86+J86+K86+L86+M86)</f>
        <v>535</v>
      </c>
      <c r="O86" s="10">
        <f>IF(COUNT(D86:M86),AVERAGE(D86:M86)," ")</f>
        <v>89.16666666666667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182</v>
      </c>
      <c r="G87" s="4">
        <f t="shared" si="11"/>
        <v>186</v>
      </c>
      <c r="H87" s="4">
        <f t="shared" si="11"/>
        <v>184</v>
      </c>
      <c r="I87" s="4">
        <f t="shared" si="11"/>
        <v>183</v>
      </c>
      <c r="J87" s="4">
        <f t="shared" si="11"/>
        <v>95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1198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>
        <v>93</v>
      </c>
      <c r="G89" s="4">
        <v>93</v>
      </c>
      <c r="H89" s="4">
        <v>91</v>
      </c>
      <c r="I89" s="4">
        <v>94</v>
      </c>
      <c r="J89" s="4">
        <v>89</v>
      </c>
      <c r="K89" s="4">
        <v>92</v>
      </c>
      <c r="L89" s="4">
        <v>88</v>
      </c>
      <c r="M89" s="4">
        <v>88</v>
      </c>
      <c r="N89" s="4">
        <f>SUM(D89+E89+F89+G89+H89+I89+J89+K89+L89+M89)</f>
        <v>915</v>
      </c>
      <c r="O89" s="10">
        <f>IF(COUNT(D89:M89),AVERAGE(D89:M89)," ")</f>
        <v>91.5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>
        <v>90</v>
      </c>
      <c r="G90" s="4">
        <v>82</v>
      </c>
      <c r="H90" s="4">
        <v>91</v>
      </c>
      <c r="I90" s="4">
        <v>94</v>
      </c>
      <c r="J90" s="4">
        <v>86</v>
      </c>
      <c r="K90" s="4">
        <v>84</v>
      </c>
      <c r="L90" s="4">
        <v>89</v>
      </c>
      <c r="M90" s="4">
        <v>90</v>
      </c>
      <c r="N90" s="4">
        <f>SUM(D90+E90+F90+G90+H90+I90+J90+K90+L90+M90)</f>
        <v>887</v>
      </c>
      <c r="O90" s="10">
        <f>IF(COUNT(D90:M90),AVERAGE(D90:M90)," ")</f>
        <v>88.7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183</v>
      </c>
      <c r="G91" s="4">
        <f t="shared" si="12"/>
        <v>175</v>
      </c>
      <c r="H91" s="4">
        <f t="shared" si="12"/>
        <v>182</v>
      </c>
      <c r="I91" s="4">
        <f t="shared" si="12"/>
        <v>188</v>
      </c>
      <c r="J91" s="4">
        <f t="shared" si="12"/>
        <v>175</v>
      </c>
      <c r="K91" s="4">
        <f t="shared" si="12"/>
        <v>176</v>
      </c>
      <c r="L91" s="4">
        <f t="shared" si="12"/>
        <v>177</v>
      </c>
      <c r="M91" s="4">
        <f t="shared" si="12"/>
        <v>178</v>
      </c>
      <c r="N91" s="4">
        <f>SUM(D91:M91)</f>
        <v>1802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54</v>
      </c>
      <c r="B96" s="11"/>
      <c r="G96" s="18">
        <f>+J56</f>
        <v>8</v>
      </c>
      <c r="H96" s="4">
        <v>7</v>
      </c>
      <c r="I96" s="4">
        <v>1</v>
      </c>
      <c r="J96" s="4">
        <v>0</v>
      </c>
      <c r="K96" s="4">
        <f aca="true" t="shared" si="13" ref="K96:K101">+H96*2+I96</f>
        <v>15</v>
      </c>
      <c r="L96" s="4">
        <f>+N75</f>
        <v>1678</v>
      </c>
      <c r="M96" s="4"/>
      <c r="N96" s="4"/>
      <c r="O96" s="10"/>
    </row>
    <row r="97" spans="1:15" ht="12.75" customHeight="1">
      <c r="A97" s="22" t="s">
        <v>56</v>
      </c>
      <c r="B97" s="11"/>
      <c r="C97" s="6"/>
      <c r="G97" s="18">
        <f>+J56</f>
        <v>8</v>
      </c>
      <c r="H97" s="4">
        <v>4</v>
      </c>
      <c r="I97" s="4">
        <v>3</v>
      </c>
      <c r="J97" s="4">
        <v>1</v>
      </c>
      <c r="K97" s="4">
        <f t="shared" si="13"/>
        <v>11</v>
      </c>
      <c r="L97" s="4">
        <f>+N83</f>
        <v>1501</v>
      </c>
      <c r="M97" s="4"/>
      <c r="N97" s="4"/>
      <c r="O97" s="10"/>
    </row>
    <row r="98" spans="1:15" ht="12.75" customHeight="1">
      <c r="A98" s="22" t="s">
        <v>55</v>
      </c>
      <c r="B98" s="11"/>
      <c r="C98" s="6"/>
      <c r="G98" s="18">
        <f>+J56</f>
        <v>8</v>
      </c>
      <c r="H98" s="4">
        <v>4</v>
      </c>
      <c r="I98" s="4">
        <v>1</v>
      </c>
      <c r="J98" s="4">
        <v>3</v>
      </c>
      <c r="K98" s="4">
        <f t="shared" si="13"/>
        <v>9</v>
      </c>
      <c r="L98" s="4">
        <f>+N79</f>
        <v>1669</v>
      </c>
      <c r="M98" s="4"/>
      <c r="N98" s="4"/>
      <c r="O98" s="10"/>
    </row>
    <row r="99" spans="1:15" ht="12.75" customHeight="1">
      <c r="A99" s="22" t="s">
        <v>33</v>
      </c>
      <c r="B99" s="11"/>
      <c r="C99" s="22"/>
      <c r="G99" s="18">
        <f>+J56</f>
        <v>8</v>
      </c>
      <c r="H99" s="4">
        <v>3</v>
      </c>
      <c r="I99" s="4">
        <v>0</v>
      </c>
      <c r="J99" s="4">
        <v>5</v>
      </c>
      <c r="K99" s="4">
        <f t="shared" si="13"/>
        <v>6</v>
      </c>
      <c r="L99" s="4">
        <f>+N71</f>
        <v>1669</v>
      </c>
      <c r="M99" s="4"/>
      <c r="N99" s="4"/>
      <c r="O99" s="10"/>
    </row>
    <row r="100" spans="1:15" ht="12.75" customHeight="1">
      <c r="A100" s="22" t="s">
        <v>58</v>
      </c>
      <c r="C100" s="6"/>
      <c r="G100" s="18">
        <f>+J56</f>
        <v>8</v>
      </c>
      <c r="H100" s="4">
        <v>3</v>
      </c>
      <c r="I100" s="4">
        <v>0</v>
      </c>
      <c r="J100" s="4">
        <v>5</v>
      </c>
      <c r="K100" s="4">
        <f t="shared" si="13"/>
        <v>6</v>
      </c>
      <c r="L100" s="4">
        <f>+N91</f>
        <v>1802</v>
      </c>
      <c r="M100" s="4"/>
      <c r="N100" s="4"/>
      <c r="O100" s="10"/>
    </row>
    <row r="101" spans="1:15" ht="12.75" customHeight="1">
      <c r="A101" s="22" t="s">
        <v>57</v>
      </c>
      <c r="B101" s="11"/>
      <c r="C101" s="6"/>
      <c r="G101" s="18">
        <f>+J56</f>
        <v>8</v>
      </c>
      <c r="H101" s="4">
        <v>0</v>
      </c>
      <c r="I101" s="4">
        <v>1</v>
      </c>
      <c r="J101" s="4">
        <v>7</v>
      </c>
      <c r="K101" s="4">
        <f t="shared" si="13"/>
        <v>1</v>
      </c>
      <c r="L101" s="4">
        <f>+N87</f>
        <v>1198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6"/>
  <sheetViews>
    <sheetView workbookViewId="0" topLeftCell="A1">
      <selection activeCell="J102" sqref="J102"/>
    </sheetView>
  </sheetViews>
  <sheetFormatPr defaultColWidth="8.8515625" defaultRowHeight="12.75"/>
  <cols>
    <col min="1" max="1" width="16.00390625" style="0" customWidth="1"/>
    <col min="2" max="2" width="6.8515625" style="0" customWidth="1"/>
    <col min="3" max="3" width="6.7109375" style="0" customWidth="1"/>
    <col min="4" max="11" width="4.421875" style="0" customWidth="1"/>
    <col min="12" max="12" width="5.00390625" style="0" customWidth="1"/>
    <col min="13" max="13" width="4.421875" style="0" customWidth="1"/>
    <col min="14" max="14" width="6.421875" style="0" customWidth="1"/>
    <col min="15" max="15" width="5.421875" style="0" customWidth="1"/>
  </cols>
  <sheetData>
    <row r="1" ht="18">
      <c r="B1" s="27" t="s">
        <v>4</v>
      </c>
    </row>
    <row r="2" ht="12">
      <c r="E2" s="28" t="s">
        <v>5</v>
      </c>
    </row>
    <row r="3" ht="12.75">
      <c r="E3" s="23" t="s">
        <v>6</v>
      </c>
    </row>
    <row r="4" spans="1:6" ht="12.75">
      <c r="A4" s="36" t="s">
        <v>63</v>
      </c>
      <c r="F4" s="23" t="s">
        <v>37</v>
      </c>
    </row>
    <row r="5" spans="5:10" ht="12">
      <c r="E5" s="24" t="s">
        <v>35</v>
      </c>
      <c r="J5" s="9">
        <v>9</v>
      </c>
    </row>
    <row r="6" ht="12.75" customHeight="1">
      <c r="G6" s="24" t="s">
        <v>26</v>
      </c>
    </row>
    <row r="7" spans="2:10" ht="12.75" customHeight="1">
      <c r="B7" s="22" t="str">
        <f>+A18</f>
        <v>Mrs.J.M. Hibbitt</v>
      </c>
      <c r="C7" s="22"/>
      <c r="D7" s="1"/>
      <c r="F7" s="4"/>
      <c r="G7" s="14"/>
      <c r="H7" s="4"/>
      <c r="J7" s="22" t="str">
        <f>+A26</f>
        <v>Mrs.P. Major</v>
      </c>
    </row>
    <row r="8" spans="2:14" ht="12.75" customHeight="1">
      <c r="B8" s="22" t="str">
        <f>+A19</f>
        <v>J.B. Hall</v>
      </c>
      <c r="C8" s="22"/>
      <c r="D8" s="1"/>
      <c r="E8" s="14">
        <f>+L20</f>
        <v>196</v>
      </c>
      <c r="F8" s="4"/>
      <c r="G8" s="28" t="s">
        <v>59</v>
      </c>
      <c r="H8" s="4"/>
      <c r="I8" s="14"/>
      <c r="J8" s="22" t="str">
        <f>+A27</f>
        <v>Miss.S. Alford</v>
      </c>
      <c r="N8" s="14">
        <f>+L28</f>
        <v>189</v>
      </c>
    </row>
    <row r="9" spans="2:9" ht="12.75" customHeight="1">
      <c r="B9" s="22"/>
      <c r="C9" s="22"/>
      <c r="D9" s="1"/>
      <c r="E9" s="14"/>
      <c r="F9" s="4"/>
      <c r="G9" s="14"/>
      <c r="H9" s="4"/>
      <c r="I9" s="14"/>
    </row>
    <row r="10" spans="2:17" ht="12.75" customHeight="1">
      <c r="B10" s="22" t="str">
        <f>+A22</f>
        <v>A Gibbs</v>
      </c>
      <c r="C10" s="22"/>
      <c r="D10" s="1"/>
      <c r="E10" s="14"/>
      <c r="G10" s="4"/>
      <c r="H10" s="4"/>
      <c r="J10" s="22" t="str">
        <f>+A38</f>
        <v>D. Kernick</v>
      </c>
      <c r="P10" s="1"/>
      <c r="Q10" s="4"/>
    </row>
    <row r="11" spans="2:16" ht="12.75" customHeight="1">
      <c r="B11" s="22" t="str">
        <f>+A23</f>
        <v>B Wilton</v>
      </c>
      <c r="E11" s="14">
        <f>+L24</f>
        <v>190</v>
      </c>
      <c r="G11" s="28" t="s">
        <v>59</v>
      </c>
      <c r="H11" s="4"/>
      <c r="I11" s="14"/>
      <c r="J11" s="22" t="str">
        <f>+A39</f>
        <v>S. Hurrell</v>
      </c>
      <c r="N11" s="14">
        <f>+L40</f>
        <v>178</v>
      </c>
      <c r="P11" s="1"/>
    </row>
    <row r="12" spans="6:16" ht="12.75" customHeight="1">
      <c r="F12" s="4"/>
      <c r="G12" s="4"/>
      <c r="H12" s="4"/>
      <c r="P12" s="1"/>
    </row>
    <row r="13" spans="2:16" ht="12.75" customHeight="1">
      <c r="B13" s="22" t="str">
        <f>+A30</f>
        <v>A Godden</v>
      </c>
      <c r="G13" s="4"/>
      <c r="H13" s="4"/>
      <c r="J13" s="22" t="str">
        <f>+A34</f>
        <v>G. Simmons</v>
      </c>
      <c r="P13" s="1"/>
    </row>
    <row r="14" spans="2:16" ht="12.75" customHeight="1">
      <c r="B14" s="22" t="str">
        <f>+A31</f>
        <v>J. Mules</v>
      </c>
      <c r="E14" s="14">
        <f>+L32</f>
        <v>187</v>
      </c>
      <c r="G14" s="28" t="s">
        <v>59</v>
      </c>
      <c r="H14" s="4"/>
      <c r="J14" s="22" t="str">
        <f>+A35</f>
        <v>J.C. Simmons</v>
      </c>
      <c r="K14" s="22"/>
      <c r="N14" s="14">
        <f>+L36</f>
        <v>174</v>
      </c>
      <c r="P14" s="1"/>
    </row>
    <row r="15" spans="2:4" ht="12">
      <c r="B15" s="3" t="s">
        <v>2</v>
      </c>
      <c r="C15" s="3" t="s">
        <v>7</v>
      </c>
      <c r="D15" s="2" t="s">
        <v>3</v>
      </c>
    </row>
    <row r="16" spans="1:15" ht="12">
      <c r="A16" s="2" t="s">
        <v>0</v>
      </c>
      <c r="B16" s="3" t="s">
        <v>1</v>
      </c>
      <c r="C16" s="3" t="s">
        <v>1</v>
      </c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9">
        <v>10</v>
      </c>
      <c r="N16" s="16" t="s">
        <v>13</v>
      </c>
      <c r="O16" s="16" t="s">
        <v>14</v>
      </c>
    </row>
    <row r="17" spans="1:15" ht="12">
      <c r="A17" s="15" t="s">
        <v>17</v>
      </c>
      <c r="B17" s="5"/>
      <c r="C17" s="5"/>
      <c r="D17" s="9"/>
      <c r="E17" s="9"/>
      <c r="F17" s="9"/>
      <c r="G17" s="9"/>
      <c r="H17" s="9"/>
      <c r="I17" s="2"/>
      <c r="J17" s="2"/>
      <c r="K17" s="2"/>
      <c r="L17" s="2"/>
      <c r="M17" s="2"/>
      <c r="N17" s="3"/>
      <c r="O17" s="3"/>
    </row>
    <row r="18" spans="1:15" ht="12">
      <c r="A18" s="11" t="s">
        <v>31</v>
      </c>
      <c r="B18" s="10">
        <v>96.2</v>
      </c>
      <c r="C18" s="6"/>
      <c r="D18" s="4">
        <v>98</v>
      </c>
      <c r="E18" s="4">
        <v>98</v>
      </c>
      <c r="F18" s="4">
        <v>97</v>
      </c>
      <c r="G18" s="4">
        <v>98</v>
      </c>
      <c r="H18" s="4">
        <v>98</v>
      </c>
      <c r="I18" s="4">
        <v>97</v>
      </c>
      <c r="J18" s="4">
        <v>95</v>
      </c>
      <c r="K18" s="4">
        <v>96</v>
      </c>
      <c r="L18" s="4">
        <v>99</v>
      </c>
      <c r="M18" s="4"/>
      <c r="N18" s="4">
        <f>SUM(D18+E18+F18+G18+H18+I18+J18+K18+L18+M18)</f>
        <v>876</v>
      </c>
      <c r="O18" s="10">
        <f>IF(COUNT(D18:M18),AVERAGE(D18:M18)," ")</f>
        <v>97.33333333333333</v>
      </c>
    </row>
    <row r="19" spans="1:15" ht="12">
      <c r="A19" s="11" t="s">
        <v>24</v>
      </c>
      <c r="B19" s="10">
        <v>95.9</v>
      </c>
      <c r="D19" s="4">
        <v>93</v>
      </c>
      <c r="E19" s="4">
        <v>99</v>
      </c>
      <c r="F19" s="4">
        <v>96</v>
      </c>
      <c r="G19" s="4">
        <v>97</v>
      </c>
      <c r="H19" s="4">
        <v>99</v>
      </c>
      <c r="I19" s="4">
        <v>97</v>
      </c>
      <c r="J19" s="4">
        <v>98</v>
      </c>
      <c r="K19" s="4">
        <v>96</v>
      </c>
      <c r="L19" s="4">
        <v>97</v>
      </c>
      <c r="M19" s="4"/>
      <c r="N19" s="4">
        <f>SUM(D19+E19+F19+G19+H19+I19+J19+K19+L19+M19)</f>
        <v>872</v>
      </c>
      <c r="O19" s="10">
        <f>IF(COUNT(D19:M19),AVERAGE(D19:M19)," ")</f>
        <v>96.88888888888889</v>
      </c>
    </row>
    <row r="20" spans="1:14" ht="12">
      <c r="A20" s="11"/>
      <c r="B20" s="6"/>
      <c r="C20" s="6">
        <f>+B18+B19</f>
        <v>192.10000000000002</v>
      </c>
      <c r="D20" s="4">
        <f aca="true" t="shared" si="0" ref="D20:M20">SUM(D18:D19)</f>
        <v>191</v>
      </c>
      <c r="E20" s="4">
        <f t="shared" si="0"/>
        <v>197</v>
      </c>
      <c r="F20" s="4">
        <f t="shared" si="0"/>
        <v>193</v>
      </c>
      <c r="G20" s="4">
        <f t="shared" si="0"/>
        <v>195</v>
      </c>
      <c r="H20" s="4">
        <f t="shared" si="0"/>
        <v>197</v>
      </c>
      <c r="I20" s="4">
        <f t="shared" si="0"/>
        <v>194</v>
      </c>
      <c r="J20" s="4">
        <f t="shared" si="0"/>
        <v>193</v>
      </c>
      <c r="K20" s="4">
        <f t="shared" si="0"/>
        <v>192</v>
      </c>
      <c r="L20" s="4">
        <f t="shared" si="0"/>
        <v>196</v>
      </c>
      <c r="M20" s="4">
        <f t="shared" si="0"/>
        <v>0</v>
      </c>
      <c r="N20" s="4">
        <f>SUM(D20:M20)</f>
        <v>1748</v>
      </c>
    </row>
    <row r="21" spans="1:15" ht="12">
      <c r="A21" s="22" t="s">
        <v>27</v>
      </c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</row>
    <row r="22" spans="1:15" ht="12">
      <c r="A22" t="s">
        <v>42</v>
      </c>
      <c r="B22" s="10">
        <v>96.3</v>
      </c>
      <c r="C22" s="5"/>
      <c r="D22" s="4">
        <v>96</v>
      </c>
      <c r="E22" s="4">
        <v>94</v>
      </c>
      <c r="F22" s="4">
        <v>98</v>
      </c>
      <c r="G22" s="4">
        <v>95</v>
      </c>
      <c r="H22" s="14">
        <v>100</v>
      </c>
      <c r="I22" s="4">
        <v>98</v>
      </c>
      <c r="J22" s="4">
        <v>97</v>
      </c>
      <c r="K22" s="4">
        <v>95</v>
      </c>
      <c r="L22" s="4">
        <v>95</v>
      </c>
      <c r="M22" s="4">
        <v>97</v>
      </c>
      <c r="N22" s="4">
        <f>SUM(D22+E22+F22+G22+H22+I22+J22+K22+L22+M22)</f>
        <v>965</v>
      </c>
      <c r="O22" s="10">
        <f>IF(COUNT(D22:M22),AVERAGE(D22:M22)," ")</f>
        <v>96.5</v>
      </c>
    </row>
    <row r="23" spans="1:15" ht="12">
      <c r="A23" t="s">
        <v>43</v>
      </c>
      <c r="B23" s="10">
        <v>94.9</v>
      </c>
      <c r="D23" s="4">
        <v>93</v>
      </c>
      <c r="E23" s="4">
        <v>94</v>
      </c>
      <c r="F23" s="4">
        <v>97</v>
      </c>
      <c r="G23" s="4">
        <v>95</v>
      </c>
      <c r="H23" s="4">
        <v>96</v>
      </c>
      <c r="I23" s="4">
        <v>94</v>
      </c>
      <c r="J23" s="4">
        <v>98</v>
      </c>
      <c r="K23" s="4">
        <v>97</v>
      </c>
      <c r="L23" s="4">
        <v>95</v>
      </c>
      <c r="M23" s="4">
        <v>94</v>
      </c>
      <c r="N23" s="4">
        <f>SUM(D23+E23+F23+G23+H23+I23+J23+K23+L23+M23)</f>
        <v>953</v>
      </c>
      <c r="O23" s="10">
        <f>IF(COUNT(D23:M23),AVERAGE(D23:M23)," ")</f>
        <v>95.3</v>
      </c>
    </row>
    <row r="24" spans="1:15" ht="12">
      <c r="A24" s="11"/>
      <c r="B24" s="6"/>
      <c r="C24" s="6">
        <f>+B22+B23</f>
        <v>191.2</v>
      </c>
      <c r="D24" s="4">
        <f aca="true" t="shared" si="1" ref="D24:M24">SUM(D22:D23)</f>
        <v>189</v>
      </c>
      <c r="E24" s="4">
        <f t="shared" si="1"/>
        <v>188</v>
      </c>
      <c r="F24" s="4">
        <f t="shared" si="1"/>
        <v>195</v>
      </c>
      <c r="G24" s="4">
        <f t="shared" si="1"/>
        <v>190</v>
      </c>
      <c r="H24" s="4">
        <f t="shared" si="1"/>
        <v>196</v>
      </c>
      <c r="I24" s="4">
        <f t="shared" si="1"/>
        <v>192</v>
      </c>
      <c r="J24" s="4">
        <f t="shared" si="1"/>
        <v>195</v>
      </c>
      <c r="K24" s="4">
        <f t="shared" si="1"/>
        <v>192</v>
      </c>
      <c r="L24" s="4">
        <f t="shared" si="1"/>
        <v>190</v>
      </c>
      <c r="M24" s="4">
        <f t="shared" si="1"/>
        <v>191</v>
      </c>
      <c r="N24" s="4">
        <f>SUM(D24:M24)</f>
        <v>1918</v>
      </c>
      <c r="O24" s="10"/>
    </row>
    <row r="25" spans="1:15" ht="12">
      <c r="A25" s="22" t="s">
        <v>15</v>
      </c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</row>
    <row r="26" spans="1:15" ht="12">
      <c r="A26" s="11" t="s">
        <v>19</v>
      </c>
      <c r="B26" s="10">
        <v>94.1</v>
      </c>
      <c r="C26" s="5"/>
      <c r="D26" s="4">
        <v>92</v>
      </c>
      <c r="E26" s="4">
        <v>91</v>
      </c>
      <c r="F26" s="4">
        <v>96</v>
      </c>
      <c r="G26" s="4">
        <v>96</v>
      </c>
      <c r="H26" s="4">
        <v>97</v>
      </c>
      <c r="I26" s="4">
        <v>92</v>
      </c>
      <c r="J26" s="4">
        <v>94</v>
      </c>
      <c r="K26" s="4">
        <v>97</v>
      </c>
      <c r="L26" s="4">
        <v>94</v>
      </c>
      <c r="M26" s="4"/>
      <c r="N26" s="4">
        <f>SUM(D26+E26+F26+G26+H26+I26+J26+K26+L26+M26)</f>
        <v>849</v>
      </c>
      <c r="O26" s="10">
        <f>IF(COUNT(D26:M26),AVERAGE(D26:M26)," ")</f>
        <v>94.33333333333333</v>
      </c>
    </row>
    <row r="27" spans="1:15" ht="12">
      <c r="A27" s="11" t="s">
        <v>18</v>
      </c>
      <c r="B27" s="4">
        <v>94.9</v>
      </c>
      <c r="D27" s="4">
        <v>94</v>
      </c>
      <c r="E27" s="4">
        <v>96</v>
      </c>
      <c r="F27" s="4">
        <v>92</v>
      </c>
      <c r="G27" s="35">
        <v>85</v>
      </c>
      <c r="H27" s="4">
        <v>95</v>
      </c>
      <c r="I27" s="4">
        <v>94</v>
      </c>
      <c r="J27" s="4">
        <v>94</v>
      </c>
      <c r="K27" s="4">
        <v>91</v>
      </c>
      <c r="L27" s="4">
        <v>95</v>
      </c>
      <c r="M27" s="4"/>
      <c r="N27" s="4">
        <f>SUM(D27+E27+F27+G27+H27+I27+J27+K27+L27+M27)</f>
        <v>836</v>
      </c>
      <c r="O27" s="10">
        <f>IF(COUNT(D27:M27),AVERAGE(D27:M27)," ")</f>
        <v>92.88888888888889</v>
      </c>
    </row>
    <row r="28" spans="1:15" ht="12">
      <c r="A28" s="11"/>
      <c r="B28" s="6"/>
      <c r="C28" s="6">
        <f>+B26+B27</f>
        <v>189</v>
      </c>
      <c r="D28" s="4">
        <f aca="true" t="shared" si="2" ref="D28:M28">SUM(D26:D27)</f>
        <v>186</v>
      </c>
      <c r="E28" s="4">
        <f t="shared" si="2"/>
        <v>187</v>
      </c>
      <c r="F28" s="4">
        <f t="shared" si="2"/>
        <v>188</v>
      </c>
      <c r="G28" s="4">
        <f t="shared" si="2"/>
        <v>181</v>
      </c>
      <c r="H28" s="4">
        <f t="shared" si="2"/>
        <v>192</v>
      </c>
      <c r="I28" s="4">
        <f t="shared" si="2"/>
        <v>186</v>
      </c>
      <c r="J28" s="4">
        <f t="shared" si="2"/>
        <v>188</v>
      </c>
      <c r="K28" s="4">
        <f t="shared" si="2"/>
        <v>188</v>
      </c>
      <c r="L28" s="4">
        <f t="shared" si="2"/>
        <v>189</v>
      </c>
      <c r="M28" s="4">
        <f t="shared" si="2"/>
        <v>0</v>
      </c>
      <c r="N28" s="4">
        <f>SUM(D28:M28)</f>
        <v>1685</v>
      </c>
      <c r="O28" s="10"/>
    </row>
    <row r="29" spans="1:14" ht="12">
      <c r="A29" s="22" t="s">
        <v>27</v>
      </c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5" ht="12">
      <c r="A30" s="11" t="s">
        <v>61</v>
      </c>
      <c r="B30" s="10">
        <v>97.1</v>
      </c>
      <c r="C30" s="5"/>
      <c r="D30" s="4">
        <v>96</v>
      </c>
      <c r="E30" s="4">
        <v>95</v>
      </c>
      <c r="F30" s="4">
        <v>95</v>
      </c>
      <c r="G30" s="4">
        <v>98</v>
      </c>
      <c r="H30" s="4">
        <v>93</v>
      </c>
      <c r="I30" s="4">
        <v>98</v>
      </c>
      <c r="J30" s="4">
        <v>96</v>
      </c>
      <c r="K30" s="4">
        <v>96</v>
      </c>
      <c r="L30" s="4">
        <v>94</v>
      </c>
      <c r="M30" s="4">
        <v>96</v>
      </c>
      <c r="N30" s="4">
        <f>SUM(D30+E30+F30+G30+H30+I30+J30+K30+L30+M30)</f>
        <v>957</v>
      </c>
      <c r="O30" s="10">
        <f>IF(COUNT(D30:M30),AVERAGE(D30:M30)," ")</f>
        <v>95.7</v>
      </c>
    </row>
    <row r="31" spans="1:15" ht="12">
      <c r="A31" s="11" t="s">
        <v>28</v>
      </c>
      <c r="B31" s="10">
        <v>91</v>
      </c>
      <c r="D31" s="4">
        <v>86</v>
      </c>
      <c r="E31" s="4">
        <v>91</v>
      </c>
      <c r="F31" s="4">
        <v>96</v>
      </c>
      <c r="G31" s="4">
        <v>92</v>
      </c>
      <c r="H31" s="4">
        <v>94</v>
      </c>
      <c r="I31" s="4">
        <v>93</v>
      </c>
      <c r="J31" s="4">
        <v>94</v>
      </c>
      <c r="K31" s="4">
        <v>92</v>
      </c>
      <c r="L31" s="4">
        <v>93</v>
      </c>
      <c r="M31" s="4">
        <v>93</v>
      </c>
      <c r="N31" s="4">
        <f>SUM(D31+E31+F31+G31+H31+I31+J31+K31+L31+M31)</f>
        <v>924</v>
      </c>
      <c r="O31" s="10">
        <f>IF(COUNT(D31:M31),AVERAGE(D31:M31)," ")</f>
        <v>92.4</v>
      </c>
    </row>
    <row r="32" spans="1:14" ht="12">
      <c r="A32" s="11"/>
      <c r="B32" s="6"/>
      <c r="C32" s="6">
        <f>+B30+B31</f>
        <v>188.1</v>
      </c>
      <c r="D32" s="4">
        <f aca="true" t="shared" si="3" ref="D32:M32">SUM(D30:D31)</f>
        <v>182</v>
      </c>
      <c r="E32" s="4">
        <f t="shared" si="3"/>
        <v>186</v>
      </c>
      <c r="F32" s="4">
        <f t="shared" si="3"/>
        <v>191</v>
      </c>
      <c r="G32" s="4">
        <f t="shared" si="3"/>
        <v>190</v>
      </c>
      <c r="H32" s="4">
        <f t="shared" si="3"/>
        <v>187</v>
      </c>
      <c r="I32" s="4">
        <f t="shared" si="3"/>
        <v>191</v>
      </c>
      <c r="J32" s="4">
        <f t="shared" si="3"/>
        <v>190</v>
      </c>
      <c r="K32" s="4">
        <f t="shared" si="3"/>
        <v>188</v>
      </c>
      <c r="L32" s="4">
        <f t="shared" si="3"/>
        <v>187</v>
      </c>
      <c r="M32" s="4">
        <f t="shared" si="3"/>
        <v>189</v>
      </c>
      <c r="N32" s="4">
        <f>SUM(D32:M32)</f>
        <v>1881</v>
      </c>
    </row>
    <row r="33" spans="1:14" ht="12">
      <c r="A33" s="22" t="s">
        <v>21</v>
      </c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ht="12">
      <c r="A34" s="11" t="s">
        <v>22</v>
      </c>
      <c r="B34" s="10">
        <v>92</v>
      </c>
      <c r="C34" s="5"/>
      <c r="D34" s="4">
        <v>90</v>
      </c>
      <c r="E34" s="4">
        <v>98</v>
      </c>
      <c r="F34" s="4">
        <v>87</v>
      </c>
      <c r="G34" s="4">
        <v>90</v>
      </c>
      <c r="H34" s="4">
        <v>88</v>
      </c>
      <c r="I34" s="4">
        <v>85</v>
      </c>
      <c r="J34" s="4">
        <v>81</v>
      </c>
      <c r="K34" s="4">
        <v>89</v>
      </c>
      <c r="L34" s="4">
        <v>82</v>
      </c>
      <c r="M34" s="4"/>
      <c r="N34" s="4">
        <f>SUM(D34+E34+F34+G34+H34+I34+J34+K34+L34+M34)</f>
        <v>790</v>
      </c>
      <c r="O34" s="10">
        <f>IF(COUNT(D34:M34),AVERAGE(D34:M34)," ")</f>
        <v>87.77777777777777</v>
      </c>
    </row>
    <row r="35" spans="1:15" ht="12">
      <c r="A35" s="11" t="s">
        <v>23</v>
      </c>
      <c r="B35" s="4">
        <v>95.3</v>
      </c>
      <c r="D35" s="4">
        <v>94</v>
      </c>
      <c r="E35" s="4">
        <v>86</v>
      </c>
      <c r="F35" s="4">
        <v>91</v>
      </c>
      <c r="G35" s="4">
        <v>96</v>
      </c>
      <c r="H35" s="4">
        <v>94</v>
      </c>
      <c r="I35" s="4">
        <v>95</v>
      </c>
      <c r="J35" s="4">
        <v>95</v>
      </c>
      <c r="K35" s="4">
        <v>91</v>
      </c>
      <c r="L35" s="4">
        <v>92</v>
      </c>
      <c r="M35" s="4"/>
      <c r="N35" s="4">
        <f>SUM(D35+E35+F35+G35+H35+I35+J35+K35+L35+M35)</f>
        <v>834</v>
      </c>
      <c r="O35" s="10">
        <f>IF(COUNT(D35:M35),AVERAGE(D35:M35)," ")</f>
        <v>92.66666666666667</v>
      </c>
    </row>
    <row r="36" spans="1:14" ht="12">
      <c r="A36" s="11"/>
      <c r="B36" s="6"/>
      <c r="C36" s="6">
        <f>+B34+B35</f>
        <v>187.3</v>
      </c>
      <c r="D36" s="4">
        <f aca="true" t="shared" si="4" ref="D36:M36">SUM(D34:D35)</f>
        <v>184</v>
      </c>
      <c r="E36" s="4">
        <f t="shared" si="4"/>
        <v>184</v>
      </c>
      <c r="F36" s="4">
        <f t="shared" si="4"/>
        <v>178</v>
      </c>
      <c r="G36" s="4">
        <f t="shared" si="4"/>
        <v>186</v>
      </c>
      <c r="H36" s="4">
        <f t="shared" si="4"/>
        <v>182</v>
      </c>
      <c r="I36" s="4">
        <f t="shared" si="4"/>
        <v>180</v>
      </c>
      <c r="J36" s="4">
        <f t="shared" si="4"/>
        <v>176</v>
      </c>
      <c r="K36" s="4">
        <f t="shared" si="4"/>
        <v>180</v>
      </c>
      <c r="L36" s="4">
        <f t="shared" si="4"/>
        <v>174</v>
      </c>
      <c r="M36" s="4">
        <f t="shared" si="4"/>
        <v>0</v>
      </c>
      <c r="N36" s="4">
        <f>SUM(D36:M36)</f>
        <v>1624</v>
      </c>
    </row>
    <row r="37" spans="1:14" ht="12">
      <c r="A37" s="22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12">
      <c r="A38" s="21" t="s">
        <v>40</v>
      </c>
      <c r="B38" s="4">
        <v>98.5</v>
      </c>
      <c r="D38" s="4">
        <v>99</v>
      </c>
      <c r="E38" s="4">
        <v>96</v>
      </c>
      <c r="F38" s="4">
        <v>98</v>
      </c>
      <c r="G38" s="4">
        <v>98</v>
      </c>
      <c r="H38" s="14">
        <v>100</v>
      </c>
      <c r="I38" s="4">
        <v>99</v>
      </c>
      <c r="J38" s="4">
        <v>97</v>
      </c>
      <c r="K38" s="4">
        <v>97</v>
      </c>
      <c r="L38" s="4">
        <v>95</v>
      </c>
      <c r="M38" s="4"/>
      <c r="N38" s="4">
        <f>SUM(D38+E38+F38+G38+H38+I38+J38+K38+L38+M38)</f>
        <v>879</v>
      </c>
      <c r="O38" s="10">
        <f>IF(COUNT(D38:M38),AVERAGE(D38:M38)," ")</f>
        <v>97.66666666666667</v>
      </c>
    </row>
    <row r="39" spans="1:15" ht="12">
      <c r="A39" s="21" t="s">
        <v>41</v>
      </c>
      <c r="B39" s="4">
        <v>88.2</v>
      </c>
      <c r="D39" s="4">
        <v>88</v>
      </c>
      <c r="E39" s="4">
        <v>84</v>
      </c>
      <c r="F39" s="4">
        <v>90</v>
      </c>
      <c r="G39" s="4">
        <v>89</v>
      </c>
      <c r="H39" s="4">
        <v>89</v>
      </c>
      <c r="I39" s="4">
        <v>90</v>
      </c>
      <c r="J39" s="4">
        <v>90</v>
      </c>
      <c r="K39" s="4">
        <v>86</v>
      </c>
      <c r="L39" s="4">
        <v>83</v>
      </c>
      <c r="M39" s="4"/>
      <c r="N39" s="4">
        <f>SUM(D39+E39+F39+G39+H39+I39+J39+K39+L39+M39)</f>
        <v>789</v>
      </c>
      <c r="O39" s="10">
        <f>IF(COUNT(D39:M39),AVERAGE(D39:M39)," ")</f>
        <v>87.66666666666667</v>
      </c>
    </row>
    <row r="40" spans="1:14" ht="12">
      <c r="A40" s="22"/>
      <c r="C40" s="6">
        <f>+B38+B39</f>
        <v>186.7</v>
      </c>
      <c r="D40" s="4">
        <f aca="true" t="shared" si="5" ref="D40:M40">SUM(D38:D39)</f>
        <v>187</v>
      </c>
      <c r="E40" s="4">
        <f t="shared" si="5"/>
        <v>180</v>
      </c>
      <c r="F40" s="4">
        <f t="shared" si="5"/>
        <v>188</v>
      </c>
      <c r="G40" s="4">
        <f t="shared" si="5"/>
        <v>187</v>
      </c>
      <c r="H40" s="4">
        <f t="shared" si="5"/>
        <v>189</v>
      </c>
      <c r="I40" s="4">
        <f t="shared" si="5"/>
        <v>189</v>
      </c>
      <c r="J40" s="4">
        <f t="shared" si="5"/>
        <v>187</v>
      </c>
      <c r="K40" s="4">
        <f t="shared" si="5"/>
        <v>183</v>
      </c>
      <c r="L40" s="4">
        <f t="shared" si="5"/>
        <v>178</v>
      </c>
      <c r="M40" s="4">
        <f t="shared" si="5"/>
        <v>0</v>
      </c>
      <c r="N40" s="4">
        <f>SUM(D40:M40)</f>
        <v>1668</v>
      </c>
    </row>
    <row r="41" spans="1:14" ht="12">
      <c r="A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12.75">
      <c r="A42" s="11"/>
      <c r="B42" s="11"/>
      <c r="C42" s="6"/>
      <c r="G42" s="13" t="s">
        <v>9</v>
      </c>
      <c r="H42" s="13" t="s">
        <v>8</v>
      </c>
      <c r="I42" s="13" t="s">
        <v>10</v>
      </c>
      <c r="J42" s="13" t="s">
        <v>11</v>
      </c>
      <c r="K42" s="13" t="s">
        <v>12</v>
      </c>
      <c r="L42" s="13" t="s">
        <v>13</v>
      </c>
      <c r="M42" s="4"/>
      <c r="N42" s="4"/>
      <c r="O42" s="10"/>
    </row>
    <row r="43" spans="1:15" ht="12">
      <c r="A43" s="22" t="s">
        <v>44</v>
      </c>
      <c r="B43" s="11"/>
      <c r="C43" s="22"/>
      <c r="G43" s="18">
        <f>+J5</f>
        <v>9</v>
      </c>
      <c r="H43" s="4">
        <v>9</v>
      </c>
      <c r="I43" s="4">
        <v>0</v>
      </c>
      <c r="J43" s="4">
        <v>0</v>
      </c>
      <c r="K43" s="4">
        <f aca="true" t="shared" si="6" ref="K43:K48">+H43*2+I43</f>
        <v>18</v>
      </c>
      <c r="L43" s="4">
        <f>+N20</f>
        <v>1748</v>
      </c>
      <c r="M43" s="4"/>
      <c r="N43" s="4"/>
      <c r="O43" s="10"/>
    </row>
    <row r="44" spans="1:15" ht="12">
      <c r="A44" s="22" t="s">
        <v>45</v>
      </c>
      <c r="B44" s="11"/>
      <c r="G44" s="18">
        <f>+J5</f>
        <v>9</v>
      </c>
      <c r="H44" s="4">
        <v>8</v>
      </c>
      <c r="I44" s="4">
        <v>0</v>
      </c>
      <c r="J44" s="4">
        <v>1</v>
      </c>
      <c r="K44" s="4">
        <f t="shared" si="6"/>
        <v>16</v>
      </c>
      <c r="L44" s="4">
        <f>+N24</f>
        <v>1918</v>
      </c>
      <c r="M44" s="4"/>
      <c r="N44" s="4"/>
      <c r="O44" s="10"/>
    </row>
    <row r="45" spans="1:15" ht="12">
      <c r="A45" s="22" t="s">
        <v>20</v>
      </c>
      <c r="B45" s="11"/>
      <c r="C45" s="6"/>
      <c r="G45" s="18">
        <f>+J5</f>
        <v>9</v>
      </c>
      <c r="H45" s="4">
        <v>4</v>
      </c>
      <c r="I45" s="4">
        <v>0</v>
      </c>
      <c r="J45" s="4">
        <v>5</v>
      </c>
      <c r="K45" s="4">
        <f t="shared" si="6"/>
        <v>8</v>
      </c>
      <c r="L45" s="4">
        <f>+N28</f>
        <v>1685</v>
      </c>
      <c r="M45" s="4"/>
      <c r="N45" s="4"/>
      <c r="O45" s="10"/>
    </row>
    <row r="46" spans="1:15" ht="12.75" customHeight="1">
      <c r="A46" s="22" t="s">
        <v>62</v>
      </c>
      <c r="B46" s="11"/>
      <c r="C46" s="6"/>
      <c r="G46" s="18">
        <f>+J5</f>
        <v>9</v>
      </c>
      <c r="H46" s="4">
        <v>3</v>
      </c>
      <c r="I46" s="4">
        <v>0</v>
      </c>
      <c r="J46" s="4">
        <v>6</v>
      </c>
      <c r="K46" s="4">
        <f t="shared" si="6"/>
        <v>6</v>
      </c>
      <c r="L46" s="4">
        <f>+N32</f>
        <v>1881</v>
      </c>
      <c r="M46" s="4"/>
      <c r="N46" s="4"/>
      <c r="O46" s="10"/>
    </row>
    <row r="47" spans="1:15" ht="12.75" customHeight="1">
      <c r="A47" s="22" t="s">
        <v>46</v>
      </c>
      <c r="C47" s="6"/>
      <c r="G47" s="18">
        <f>+J5</f>
        <v>9</v>
      </c>
      <c r="H47" s="4">
        <v>3</v>
      </c>
      <c r="I47" s="4">
        <v>0</v>
      </c>
      <c r="J47" s="4">
        <v>6</v>
      </c>
      <c r="K47" s="4">
        <f t="shared" si="6"/>
        <v>6</v>
      </c>
      <c r="L47" s="4">
        <f>+N40</f>
        <v>1668</v>
      </c>
      <c r="M47" s="4"/>
      <c r="N47" s="4"/>
      <c r="O47" s="10"/>
    </row>
    <row r="48" spans="1:15" ht="12.75" customHeight="1">
      <c r="A48" s="22" t="s">
        <v>25</v>
      </c>
      <c r="B48" s="11"/>
      <c r="C48" s="6"/>
      <c r="G48" s="18">
        <f>+J5</f>
        <v>9</v>
      </c>
      <c r="H48" s="4">
        <v>0</v>
      </c>
      <c r="I48" s="4">
        <v>0</v>
      </c>
      <c r="J48" s="4">
        <v>9</v>
      </c>
      <c r="K48" s="4">
        <f t="shared" si="6"/>
        <v>0</v>
      </c>
      <c r="L48" s="4">
        <f>+N36</f>
        <v>1624</v>
      </c>
      <c r="M48" s="4"/>
      <c r="N48" s="4"/>
      <c r="O48" s="10"/>
    </row>
    <row r="49" spans="13:15" ht="12.75" customHeight="1">
      <c r="M49" s="4"/>
      <c r="N49" s="4"/>
      <c r="O49" s="10"/>
    </row>
    <row r="50" spans="13:15" ht="12.75" customHeight="1">
      <c r="M50" s="4"/>
      <c r="N50" s="4"/>
      <c r="O50" s="10"/>
    </row>
    <row r="51" spans="13:15" ht="12.75" customHeight="1">
      <c r="M51" s="4"/>
      <c r="N51" s="4"/>
      <c r="O51" s="10"/>
    </row>
    <row r="52" ht="20.25" customHeight="1">
      <c r="B52" s="27" t="s">
        <v>4</v>
      </c>
    </row>
    <row r="53" ht="12.75" customHeight="1">
      <c r="E53" s="28" t="s">
        <v>5</v>
      </c>
    </row>
    <row r="54" ht="12.75" customHeight="1">
      <c r="E54" s="23" t="s">
        <v>6</v>
      </c>
    </row>
    <row r="55" ht="12.75" customHeight="1">
      <c r="F55" s="23" t="s">
        <v>37</v>
      </c>
    </row>
    <row r="56" spans="5:10" ht="12.75" customHeight="1">
      <c r="E56" s="24" t="s">
        <v>34</v>
      </c>
      <c r="J56" s="9">
        <v>9</v>
      </c>
    </row>
    <row r="57" ht="12.75" customHeight="1">
      <c r="G57" s="24" t="s">
        <v>26</v>
      </c>
    </row>
    <row r="58" spans="2:10" ht="12.75" customHeight="1">
      <c r="B58" s="22" t="str">
        <f>+A69</f>
        <v>D. Hopper</v>
      </c>
      <c r="C58" s="22"/>
      <c r="D58" s="1"/>
      <c r="F58" s="4"/>
      <c r="G58" s="14"/>
      <c r="H58" s="4"/>
      <c r="J58" s="22" t="str">
        <f>+A77</f>
        <v>J. Harvey </v>
      </c>
    </row>
    <row r="59" spans="2:14" ht="12.75" customHeight="1">
      <c r="B59" s="22" t="str">
        <f>+A70</f>
        <v>R. Kent</v>
      </c>
      <c r="C59" s="22"/>
      <c r="D59" s="1"/>
      <c r="E59" s="14">
        <f>+L71</f>
        <v>176</v>
      </c>
      <c r="F59" s="4"/>
      <c r="G59" s="28" t="s">
        <v>60</v>
      </c>
      <c r="H59" s="4"/>
      <c r="I59" s="14"/>
      <c r="J59" s="22" t="str">
        <f>+A78</f>
        <v>J. Arundel</v>
      </c>
      <c r="N59" s="14">
        <f>+L79</f>
        <v>184</v>
      </c>
    </row>
    <row r="60" spans="2:9" ht="12.75" customHeight="1">
      <c r="B60" s="22"/>
      <c r="C60" s="22"/>
      <c r="D60" s="1"/>
      <c r="E60" s="14"/>
      <c r="F60" s="4"/>
      <c r="G60" s="14"/>
      <c r="H60" s="4"/>
      <c r="I60" s="14"/>
    </row>
    <row r="61" spans="2:10" ht="12.75" customHeight="1">
      <c r="B61" s="22" t="str">
        <f>+A73</f>
        <v>D. Richards</v>
      </c>
      <c r="C61" s="22"/>
      <c r="D61" s="1"/>
      <c r="E61" s="14"/>
      <c r="G61" s="4"/>
      <c r="H61" s="4"/>
      <c r="J61" s="22" t="str">
        <f>+A89</f>
        <v>A Savory</v>
      </c>
    </row>
    <row r="62" spans="2:14" ht="12.75" customHeight="1">
      <c r="B62" s="22" t="str">
        <f>+A74</f>
        <v>J. Richards</v>
      </c>
      <c r="E62" s="14">
        <f>+L75</f>
        <v>182</v>
      </c>
      <c r="G62" s="28" t="s">
        <v>59</v>
      </c>
      <c r="H62" s="4"/>
      <c r="I62" s="14"/>
      <c r="J62" s="22" t="str">
        <f>+A90</f>
        <v>P. Leahy</v>
      </c>
      <c r="N62" s="14">
        <f>+L91</f>
        <v>177</v>
      </c>
    </row>
    <row r="63" spans="6:8" ht="12.75" customHeight="1">
      <c r="F63" s="4"/>
      <c r="G63" s="4"/>
      <c r="H63" s="4"/>
    </row>
    <row r="64" spans="2:10" ht="12.75" customHeight="1">
      <c r="B64" s="22" t="str">
        <f>+A81</f>
        <v>Mrs.M. Tanner</v>
      </c>
      <c r="G64" s="4"/>
      <c r="H64" s="4"/>
      <c r="J64" s="22" t="str">
        <f>+A85</f>
        <v>A Eustice</v>
      </c>
    </row>
    <row r="65" spans="2:14" ht="12.75" customHeight="1">
      <c r="B65" s="22" t="str">
        <f>+A82</f>
        <v>C. Guildford </v>
      </c>
      <c r="E65" s="14">
        <f>+L83</f>
        <v>180</v>
      </c>
      <c r="G65" s="28" t="s">
        <v>59</v>
      </c>
      <c r="H65" s="4"/>
      <c r="J65" s="22" t="str">
        <f>+A86</f>
        <v>L Eustice</v>
      </c>
      <c r="K65" s="22"/>
      <c r="N65" s="14">
        <f>+L87</f>
        <v>0</v>
      </c>
    </row>
    <row r="66" spans="2:4" ht="12.75" customHeight="1">
      <c r="B66" s="3" t="s">
        <v>2</v>
      </c>
      <c r="C66" s="3" t="s">
        <v>7</v>
      </c>
      <c r="D66" s="2" t="s">
        <v>3</v>
      </c>
    </row>
    <row r="67" spans="1:15" ht="12.75" customHeight="1">
      <c r="A67" s="2" t="s">
        <v>0</v>
      </c>
      <c r="B67" s="3" t="s">
        <v>1</v>
      </c>
      <c r="C67" s="3" t="s">
        <v>1</v>
      </c>
      <c r="D67" s="9">
        <v>1</v>
      </c>
      <c r="E67" s="9">
        <v>2</v>
      </c>
      <c r="F67" s="9">
        <v>3</v>
      </c>
      <c r="G67" s="9">
        <v>4</v>
      </c>
      <c r="H67" s="9">
        <v>5</v>
      </c>
      <c r="I67" s="9">
        <v>6</v>
      </c>
      <c r="J67" s="9">
        <v>7</v>
      </c>
      <c r="K67" s="9">
        <v>8</v>
      </c>
      <c r="L67" s="9">
        <v>9</v>
      </c>
      <c r="M67" s="9">
        <v>10</v>
      </c>
      <c r="N67" s="16" t="s">
        <v>13</v>
      </c>
      <c r="O67" s="16" t="s">
        <v>14</v>
      </c>
    </row>
    <row r="68" spans="1:15" ht="12.75" customHeight="1">
      <c r="A68" s="15" t="s">
        <v>27</v>
      </c>
      <c r="B68" s="5"/>
      <c r="C68" s="5"/>
      <c r="D68" s="9"/>
      <c r="E68" s="9"/>
      <c r="F68" s="9"/>
      <c r="G68" s="9"/>
      <c r="H68" s="9"/>
      <c r="I68" s="2"/>
      <c r="J68" s="2"/>
      <c r="K68" s="2"/>
      <c r="L68" s="2"/>
      <c r="M68" s="2"/>
      <c r="N68" s="3"/>
      <c r="O68" s="3"/>
    </row>
    <row r="69" spans="1:15" ht="12.75" customHeight="1">
      <c r="A69" s="11" t="s">
        <v>66</v>
      </c>
      <c r="B69" s="10">
        <v>94.6</v>
      </c>
      <c r="C69" s="6"/>
      <c r="D69" s="4">
        <v>96</v>
      </c>
      <c r="E69" s="4">
        <v>97</v>
      </c>
      <c r="F69" s="4">
        <v>97</v>
      </c>
      <c r="G69" s="4">
        <v>96</v>
      </c>
      <c r="H69" s="4">
        <v>94</v>
      </c>
      <c r="I69" s="4">
        <v>91</v>
      </c>
      <c r="J69" s="4">
        <v>99</v>
      </c>
      <c r="K69" s="4">
        <v>94</v>
      </c>
      <c r="L69" s="4">
        <v>91</v>
      </c>
      <c r="M69" s="4">
        <v>95</v>
      </c>
      <c r="N69" s="4">
        <f>SUM(D69+E69+F69+G69+H69+I69+J69+K69+L69+M69)</f>
        <v>950</v>
      </c>
      <c r="O69" s="10">
        <f>IF(COUNT(D69:M69),AVERAGE(D69:M69)," ")</f>
        <v>95</v>
      </c>
    </row>
    <row r="70" spans="1:15" ht="12.75" customHeight="1">
      <c r="A70" s="11" t="s">
        <v>30</v>
      </c>
      <c r="B70" s="10">
        <v>90.9</v>
      </c>
      <c r="D70" s="4">
        <v>96</v>
      </c>
      <c r="E70" s="4">
        <v>94</v>
      </c>
      <c r="F70" s="4">
        <v>86</v>
      </c>
      <c r="G70" s="4">
        <v>91</v>
      </c>
      <c r="H70" s="4">
        <v>86</v>
      </c>
      <c r="I70" s="4">
        <v>92</v>
      </c>
      <c r="J70" s="4">
        <v>91</v>
      </c>
      <c r="K70" s="4">
        <v>93</v>
      </c>
      <c r="L70" s="4">
        <v>85</v>
      </c>
      <c r="M70" s="4">
        <v>86</v>
      </c>
      <c r="N70" s="4">
        <f>SUM(D70+E70+F70+G70+H70+I70+J70+K70+L70+M70)</f>
        <v>900</v>
      </c>
      <c r="O70" s="10">
        <f>IF(COUNT(D70:M70),AVERAGE(D70:M70)," ")</f>
        <v>90</v>
      </c>
    </row>
    <row r="71" spans="1:14" ht="12.75" customHeight="1">
      <c r="A71" s="11"/>
      <c r="B71" s="6"/>
      <c r="C71" s="6">
        <f>+B69+B70</f>
        <v>185.5</v>
      </c>
      <c r="D71" s="4">
        <f aca="true" t="shared" si="7" ref="D71:M71">SUM(D69:D70)</f>
        <v>192</v>
      </c>
      <c r="E71" s="4">
        <f t="shared" si="7"/>
        <v>191</v>
      </c>
      <c r="F71" s="4">
        <f t="shared" si="7"/>
        <v>183</v>
      </c>
      <c r="G71" s="4">
        <f t="shared" si="7"/>
        <v>187</v>
      </c>
      <c r="H71" s="4">
        <f t="shared" si="7"/>
        <v>180</v>
      </c>
      <c r="I71" s="4">
        <f t="shared" si="7"/>
        <v>183</v>
      </c>
      <c r="J71" s="4">
        <f t="shared" si="7"/>
        <v>190</v>
      </c>
      <c r="K71" s="4">
        <f t="shared" si="7"/>
        <v>187</v>
      </c>
      <c r="L71" s="4">
        <f t="shared" si="7"/>
        <v>176</v>
      </c>
      <c r="M71" s="4">
        <f t="shared" si="7"/>
        <v>181</v>
      </c>
      <c r="N71" s="4">
        <f>SUM(D71:M71)</f>
        <v>1850</v>
      </c>
    </row>
    <row r="72" spans="1:15" ht="12.75" customHeight="1">
      <c r="A72" s="22" t="s">
        <v>15</v>
      </c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0"/>
    </row>
    <row r="73" spans="1:15" ht="12.75" customHeight="1">
      <c r="A73" t="s">
        <v>47</v>
      </c>
      <c r="B73" s="10">
        <v>93.1</v>
      </c>
      <c r="C73" s="5"/>
      <c r="D73" s="4">
        <v>93</v>
      </c>
      <c r="E73" s="4">
        <v>95</v>
      </c>
      <c r="F73" s="4">
        <v>93</v>
      </c>
      <c r="G73" s="4">
        <v>92</v>
      </c>
      <c r="H73" s="4">
        <v>95</v>
      </c>
      <c r="I73" s="4">
        <v>93</v>
      </c>
      <c r="J73" s="4">
        <v>94</v>
      </c>
      <c r="K73" s="4">
        <v>89</v>
      </c>
      <c r="L73" s="4">
        <v>93</v>
      </c>
      <c r="M73" s="4"/>
      <c r="N73" s="4">
        <f>SUM(D73+E73+F73+G73+H73+I73+J73+K73+L73+M73)</f>
        <v>837</v>
      </c>
      <c r="O73" s="10">
        <f>IF(COUNT(D73:M73),AVERAGE(D73:M73)," ")</f>
        <v>93</v>
      </c>
    </row>
    <row r="74" spans="1:15" ht="12.75" customHeight="1">
      <c r="A74" t="s">
        <v>48</v>
      </c>
      <c r="B74" s="10">
        <v>91.9</v>
      </c>
      <c r="D74" s="4">
        <v>93</v>
      </c>
      <c r="E74" s="4">
        <v>95</v>
      </c>
      <c r="F74" s="4">
        <v>91</v>
      </c>
      <c r="G74" s="4">
        <v>92</v>
      </c>
      <c r="H74" s="4">
        <v>99</v>
      </c>
      <c r="I74" s="4">
        <v>93</v>
      </c>
      <c r="J74" s="4">
        <v>93</v>
      </c>
      <c r="K74" s="4">
        <v>96</v>
      </c>
      <c r="L74" s="4">
        <v>89</v>
      </c>
      <c r="M74" s="4"/>
      <c r="N74" s="4">
        <f>SUM(D74+E74+F74+G74+H74+I74+J74+K74+L74+M74)</f>
        <v>841</v>
      </c>
      <c r="O74" s="10">
        <f>IF(COUNT(D74:M74),AVERAGE(D74:M74)," ")</f>
        <v>93.44444444444444</v>
      </c>
    </row>
    <row r="75" spans="1:15" ht="12.75" customHeight="1">
      <c r="A75" s="11"/>
      <c r="B75" s="6"/>
      <c r="C75" s="6">
        <f>+B73+B74</f>
        <v>185</v>
      </c>
      <c r="D75" s="4">
        <f aca="true" t="shared" si="8" ref="D75:M75">SUM(D73:D74)</f>
        <v>186</v>
      </c>
      <c r="E75" s="4">
        <f t="shared" si="8"/>
        <v>190</v>
      </c>
      <c r="F75" s="4">
        <f t="shared" si="8"/>
        <v>184</v>
      </c>
      <c r="G75" s="4">
        <f t="shared" si="8"/>
        <v>184</v>
      </c>
      <c r="H75" s="4">
        <f t="shared" si="8"/>
        <v>194</v>
      </c>
      <c r="I75" s="4">
        <f t="shared" si="8"/>
        <v>186</v>
      </c>
      <c r="J75" s="4">
        <f t="shared" si="8"/>
        <v>187</v>
      </c>
      <c r="K75" s="4">
        <f t="shared" si="8"/>
        <v>185</v>
      </c>
      <c r="L75" s="4">
        <f t="shared" si="8"/>
        <v>182</v>
      </c>
      <c r="M75" s="4">
        <f t="shared" si="8"/>
        <v>0</v>
      </c>
      <c r="N75" s="4">
        <f>SUM(D75:M75)</f>
        <v>1678</v>
      </c>
      <c r="O75" s="10"/>
    </row>
    <row r="76" spans="1:15" ht="12.75" customHeight="1">
      <c r="A76" s="22" t="s">
        <v>27</v>
      </c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0"/>
    </row>
    <row r="77" spans="1:15" ht="12.75" customHeight="1">
      <c r="A77" s="11" t="s">
        <v>49</v>
      </c>
      <c r="B77" s="10">
        <v>93.5</v>
      </c>
      <c r="C77" s="5"/>
      <c r="D77" s="4">
        <v>89</v>
      </c>
      <c r="E77" s="4">
        <v>95</v>
      </c>
      <c r="F77" s="4">
        <v>93</v>
      </c>
      <c r="G77" s="4">
        <v>98</v>
      </c>
      <c r="H77" s="4">
        <v>97</v>
      </c>
      <c r="I77" s="4">
        <v>95</v>
      </c>
      <c r="J77" s="4">
        <v>95</v>
      </c>
      <c r="K77" s="4">
        <v>94</v>
      </c>
      <c r="L77" s="4">
        <v>91</v>
      </c>
      <c r="M77" s="4">
        <v>95</v>
      </c>
      <c r="N77" s="4">
        <f>SUM(D77+E77+F77+G77+H77+I77+J77+K77+L77+M77)</f>
        <v>942</v>
      </c>
      <c r="O77" s="10">
        <f>IF(COUNT(D77:M77),AVERAGE(D77:M77)," ")</f>
        <v>94.2</v>
      </c>
    </row>
    <row r="78" spans="1:15" ht="12.75" customHeight="1">
      <c r="A78" s="11" t="s">
        <v>29</v>
      </c>
      <c r="B78" s="4">
        <v>91.2</v>
      </c>
      <c r="D78" s="4">
        <v>87</v>
      </c>
      <c r="E78" s="4">
        <v>92</v>
      </c>
      <c r="F78" s="4">
        <v>90</v>
      </c>
      <c r="G78" s="4">
        <v>95</v>
      </c>
      <c r="H78" s="4">
        <v>93</v>
      </c>
      <c r="I78" s="4">
        <v>92</v>
      </c>
      <c r="J78" s="4">
        <v>91</v>
      </c>
      <c r="K78" s="4">
        <v>89</v>
      </c>
      <c r="L78" s="4">
        <v>93</v>
      </c>
      <c r="M78" s="4">
        <v>95</v>
      </c>
      <c r="N78" s="4">
        <f>SUM(D78+E78+F78+G78+H78+I78+J78+K78+L78+M78)</f>
        <v>917</v>
      </c>
      <c r="O78" s="10">
        <f>IF(COUNT(D78:M78),AVERAGE(D78:M78)," ")</f>
        <v>91.7</v>
      </c>
    </row>
    <row r="79" spans="1:15" ht="12.75" customHeight="1">
      <c r="A79" s="11"/>
      <c r="B79" s="6"/>
      <c r="C79" s="6">
        <f>+B77+B78</f>
        <v>184.7</v>
      </c>
      <c r="D79" s="4">
        <f aca="true" t="shared" si="9" ref="D79:M79">SUM(D77:D78)</f>
        <v>176</v>
      </c>
      <c r="E79" s="4">
        <f t="shared" si="9"/>
        <v>187</v>
      </c>
      <c r="F79" s="4">
        <f t="shared" si="9"/>
        <v>183</v>
      </c>
      <c r="G79" s="4">
        <f t="shared" si="9"/>
        <v>193</v>
      </c>
      <c r="H79" s="4">
        <f t="shared" si="9"/>
        <v>190</v>
      </c>
      <c r="I79" s="4">
        <f t="shared" si="9"/>
        <v>187</v>
      </c>
      <c r="J79" s="4">
        <f t="shared" si="9"/>
        <v>186</v>
      </c>
      <c r="K79" s="4">
        <f t="shared" si="9"/>
        <v>183</v>
      </c>
      <c r="L79" s="4">
        <f t="shared" si="9"/>
        <v>184</v>
      </c>
      <c r="M79" s="4">
        <f t="shared" si="9"/>
        <v>190</v>
      </c>
      <c r="N79" s="4">
        <f>SUM(D79:M79)</f>
        <v>1859</v>
      </c>
      <c r="O79" s="10"/>
    </row>
    <row r="80" spans="1:14" ht="12.75" customHeight="1">
      <c r="A80" s="22" t="s">
        <v>38</v>
      </c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5" ht="12.75" customHeight="1">
      <c r="A81" s="11" t="s">
        <v>39</v>
      </c>
      <c r="B81" s="10">
        <v>95.4</v>
      </c>
      <c r="C81" s="5"/>
      <c r="D81" s="4">
        <v>93</v>
      </c>
      <c r="E81" s="4">
        <v>95</v>
      </c>
      <c r="F81" s="4">
        <v>95</v>
      </c>
      <c r="G81" s="4">
        <v>91</v>
      </c>
      <c r="H81" s="4">
        <v>98</v>
      </c>
      <c r="I81" s="4">
        <v>95</v>
      </c>
      <c r="J81" s="4">
        <v>94</v>
      </c>
      <c r="K81" s="4">
        <v>95</v>
      </c>
      <c r="L81" s="4">
        <v>96</v>
      </c>
      <c r="M81" s="4"/>
      <c r="N81" s="4">
        <f>SUM(D81+E81+F81+G81+H81+I81+J81+K81+L81+M81)</f>
        <v>852</v>
      </c>
      <c r="O81" s="10">
        <f>IF(COUNT(D81:M81),AVERAGE(D81:M81)," ")</f>
        <v>94.66666666666667</v>
      </c>
    </row>
    <row r="82" spans="1:15" ht="12.75" customHeight="1">
      <c r="A82" s="11" t="s">
        <v>50</v>
      </c>
      <c r="B82" s="10">
        <v>89</v>
      </c>
      <c r="D82" s="4">
        <v>89</v>
      </c>
      <c r="E82" s="4">
        <v>94</v>
      </c>
      <c r="F82" s="4">
        <v>92</v>
      </c>
      <c r="G82" s="4">
        <v>95</v>
      </c>
      <c r="H82" s="4">
        <v>95</v>
      </c>
      <c r="I82" s="4">
        <v>92</v>
      </c>
      <c r="J82" s="4">
        <v>93</v>
      </c>
      <c r="K82" s="4">
        <v>95</v>
      </c>
      <c r="L82" s="4">
        <v>84</v>
      </c>
      <c r="M82" s="4"/>
      <c r="N82" s="4">
        <f>SUM(D82+E82+F82+G82+H82+I82+J82+K82+L82+M82)</f>
        <v>829</v>
      </c>
      <c r="O82" s="10">
        <f>IF(COUNT(D82:M82),AVERAGE(D82:M82)," ")</f>
        <v>92.11111111111111</v>
      </c>
    </row>
    <row r="83" spans="1:14" ht="12.75" customHeight="1">
      <c r="A83" s="11"/>
      <c r="B83" s="6"/>
      <c r="C83" s="6">
        <f>+B81+B82</f>
        <v>184.4</v>
      </c>
      <c r="D83" s="4">
        <f aca="true" t="shared" si="10" ref="D83:M83">SUM(D81:D82)</f>
        <v>182</v>
      </c>
      <c r="E83" s="4">
        <f t="shared" si="10"/>
        <v>189</v>
      </c>
      <c r="F83" s="4">
        <f t="shared" si="10"/>
        <v>187</v>
      </c>
      <c r="G83" s="4">
        <f t="shared" si="10"/>
        <v>186</v>
      </c>
      <c r="H83" s="4">
        <f t="shared" si="10"/>
        <v>193</v>
      </c>
      <c r="I83" s="4">
        <f t="shared" si="10"/>
        <v>187</v>
      </c>
      <c r="J83" s="4">
        <f t="shared" si="10"/>
        <v>187</v>
      </c>
      <c r="K83" s="4">
        <f t="shared" si="10"/>
        <v>190</v>
      </c>
      <c r="L83" s="4">
        <f t="shared" si="10"/>
        <v>180</v>
      </c>
      <c r="M83" s="4">
        <f t="shared" si="10"/>
        <v>0</v>
      </c>
      <c r="N83" s="4">
        <f>SUM(D83:M83)</f>
        <v>1681</v>
      </c>
    </row>
    <row r="84" spans="1:14" ht="12.75" customHeight="1">
      <c r="A84" s="22" t="s">
        <v>17</v>
      </c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5" ht="12.75" customHeight="1">
      <c r="A85" s="11" t="s">
        <v>51</v>
      </c>
      <c r="B85" s="10">
        <v>91.8</v>
      </c>
      <c r="C85" s="5"/>
      <c r="D85" s="4">
        <v>97</v>
      </c>
      <c r="E85" s="4">
        <v>94</v>
      </c>
      <c r="F85" s="4">
        <v>93</v>
      </c>
      <c r="G85" s="4">
        <v>98</v>
      </c>
      <c r="H85" s="4">
        <v>93</v>
      </c>
      <c r="I85" s="4">
        <v>93</v>
      </c>
      <c r="J85" s="4">
        <v>95</v>
      </c>
      <c r="K85" s="4"/>
      <c r="L85" s="4"/>
      <c r="M85" s="4"/>
      <c r="N85" s="4">
        <f>SUM(D85+E85+F85+G85+H85+I85+J85+K85+L85+M85)</f>
        <v>663</v>
      </c>
      <c r="O85" s="10">
        <f>IF(COUNT(D85:M85),AVERAGE(D85:M85)," ")</f>
        <v>94.71428571428571</v>
      </c>
    </row>
    <row r="86" spans="1:15" ht="12.75" customHeight="1">
      <c r="A86" s="11" t="s">
        <v>52</v>
      </c>
      <c r="B86" s="10">
        <v>91.4</v>
      </c>
      <c r="D86" s="4">
        <v>87</v>
      </c>
      <c r="E86" s="4">
        <v>90</v>
      </c>
      <c r="F86" s="4">
        <v>89</v>
      </c>
      <c r="G86" s="4">
        <v>88</v>
      </c>
      <c r="H86" s="4">
        <v>91</v>
      </c>
      <c r="I86" s="4">
        <v>90</v>
      </c>
      <c r="J86" s="4"/>
      <c r="K86" s="4"/>
      <c r="L86" s="4"/>
      <c r="M86" s="4"/>
      <c r="N86" s="4">
        <f>SUM(D86+E86+F86+G86+H86+I86+J86+K86+L86+M86)</f>
        <v>535</v>
      </c>
      <c r="O86" s="10">
        <f>IF(COUNT(D86:M86),AVERAGE(D86:M86)," ")</f>
        <v>89.16666666666667</v>
      </c>
    </row>
    <row r="87" spans="1:14" ht="12.75" customHeight="1">
      <c r="A87" s="11"/>
      <c r="B87" s="6"/>
      <c r="C87" s="6">
        <f>+B85+B86</f>
        <v>183.2</v>
      </c>
      <c r="D87" s="4">
        <f aca="true" t="shared" si="11" ref="D87:M87">SUM(D85:D86)</f>
        <v>184</v>
      </c>
      <c r="E87" s="4">
        <f t="shared" si="11"/>
        <v>184</v>
      </c>
      <c r="F87" s="4">
        <f t="shared" si="11"/>
        <v>182</v>
      </c>
      <c r="G87" s="4">
        <f t="shared" si="11"/>
        <v>186</v>
      </c>
      <c r="H87" s="4">
        <f t="shared" si="11"/>
        <v>184</v>
      </c>
      <c r="I87" s="4">
        <f t="shared" si="11"/>
        <v>183</v>
      </c>
      <c r="J87" s="4">
        <f t="shared" si="11"/>
        <v>95</v>
      </c>
      <c r="K87" s="4">
        <f t="shared" si="11"/>
        <v>0</v>
      </c>
      <c r="L87" s="4">
        <f t="shared" si="11"/>
        <v>0</v>
      </c>
      <c r="M87" s="4">
        <f t="shared" si="11"/>
        <v>0</v>
      </c>
      <c r="N87" s="4">
        <f>SUM(D87:M87)</f>
        <v>1198</v>
      </c>
    </row>
    <row r="88" spans="1:14" ht="12.75" customHeight="1">
      <c r="A88" s="22" t="s">
        <v>16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5" ht="12.75" customHeight="1">
      <c r="A89" s="21" t="s">
        <v>53</v>
      </c>
      <c r="B89" s="4">
        <v>92.3</v>
      </c>
      <c r="D89" s="4">
        <v>93</v>
      </c>
      <c r="E89" s="4">
        <v>94</v>
      </c>
      <c r="F89" s="4">
        <v>93</v>
      </c>
      <c r="G89" s="4">
        <v>93</v>
      </c>
      <c r="H89" s="4">
        <v>91</v>
      </c>
      <c r="I89" s="4">
        <v>94</v>
      </c>
      <c r="J89" s="4">
        <v>89</v>
      </c>
      <c r="K89" s="4">
        <v>92</v>
      </c>
      <c r="L89" s="4">
        <v>88</v>
      </c>
      <c r="M89" s="4">
        <v>88</v>
      </c>
      <c r="N89" s="4">
        <f>SUM(D89+E89+F89+G89+H89+I89+J89+K89+L89+M89)</f>
        <v>915</v>
      </c>
      <c r="O89" s="10">
        <f>IF(COUNT(D89:M89),AVERAGE(D89:M89)," ")</f>
        <v>91.5</v>
      </c>
    </row>
    <row r="90" spans="1:15" ht="12.75" customHeight="1">
      <c r="A90" s="21" t="s">
        <v>36</v>
      </c>
      <c r="B90" s="10">
        <v>90</v>
      </c>
      <c r="D90" s="4">
        <v>89</v>
      </c>
      <c r="E90" s="4">
        <v>92</v>
      </c>
      <c r="F90" s="4">
        <v>90</v>
      </c>
      <c r="G90" s="4">
        <v>82</v>
      </c>
      <c r="H90" s="4">
        <v>91</v>
      </c>
      <c r="I90" s="4">
        <v>94</v>
      </c>
      <c r="J90" s="4">
        <v>86</v>
      </c>
      <c r="K90" s="4">
        <v>84</v>
      </c>
      <c r="L90" s="4">
        <v>89</v>
      </c>
      <c r="M90" s="4">
        <v>90</v>
      </c>
      <c r="N90" s="4">
        <f>SUM(D90+E90+F90+G90+H90+I90+J90+K90+L90+M90)</f>
        <v>887</v>
      </c>
      <c r="O90" s="10">
        <f>IF(COUNT(D90:M90),AVERAGE(D90:M90)," ")</f>
        <v>88.7</v>
      </c>
    </row>
    <row r="91" spans="1:14" ht="12.75" customHeight="1">
      <c r="A91" s="22"/>
      <c r="C91" s="6">
        <f>+B89+B90</f>
        <v>182.3</v>
      </c>
      <c r="D91" s="4">
        <f aca="true" t="shared" si="12" ref="D91:M91">SUM(D89:D90)</f>
        <v>182</v>
      </c>
      <c r="E91" s="4">
        <f t="shared" si="12"/>
        <v>186</v>
      </c>
      <c r="F91" s="4">
        <f t="shared" si="12"/>
        <v>183</v>
      </c>
      <c r="G91" s="4">
        <f t="shared" si="12"/>
        <v>175</v>
      </c>
      <c r="H91" s="4">
        <f t="shared" si="12"/>
        <v>182</v>
      </c>
      <c r="I91" s="4">
        <f t="shared" si="12"/>
        <v>188</v>
      </c>
      <c r="J91" s="4">
        <f t="shared" si="12"/>
        <v>175</v>
      </c>
      <c r="K91" s="4">
        <f t="shared" si="12"/>
        <v>176</v>
      </c>
      <c r="L91" s="4">
        <f t="shared" si="12"/>
        <v>177</v>
      </c>
      <c r="M91" s="4">
        <f t="shared" si="12"/>
        <v>178</v>
      </c>
      <c r="N91" s="4">
        <f>SUM(D91:M91)</f>
        <v>1802</v>
      </c>
    </row>
    <row r="92" spans="1:14" ht="12.75" customHeight="1">
      <c r="A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2.75" customHeight="1">
      <c r="A93" s="22"/>
    </row>
    <row r="94" ht="12.75" customHeight="1"/>
    <row r="95" spans="1:15" ht="12.75" customHeight="1">
      <c r="A95" s="11"/>
      <c r="B95" s="11"/>
      <c r="C95" s="6"/>
      <c r="G95" s="13" t="s">
        <v>9</v>
      </c>
      <c r="H95" s="13" t="s">
        <v>8</v>
      </c>
      <c r="I95" s="13" t="s">
        <v>10</v>
      </c>
      <c r="J95" s="13" t="s">
        <v>11</v>
      </c>
      <c r="K95" s="13" t="s">
        <v>12</v>
      </c>
      <c r="L95" s="13" t="s">
        <v>13</v>
      </c>
      <c r="M95" s="4"/>
      <c r="N95" s="4"/>
      <c r="O95" s="10"/>
    </row>
    <row r="96" spans="1:15" ht="12.75" customHeight="1">
      <c r="A96" s="22" t="s">
        <v>54</v>
      </c>
      <c r="B96" s="11"/>
      <c r="G96" s="18">
        <f>+J56</f>
        <v>9</v>
      </c>
      <c r="H96" s="4">
        <v>8</v>
      </c>
      <c r="I96" s="4">
        <v>1</v>
      </c>
      <c r="J96" s="4">
        <v>0</v>
      </c>
      <c r="K96" s="4">
        <f aca="true" t="shared" si="13" ref="K96:K101">+H96*2+I96</f>
        <v>17</v>
      </c>
      <c r="L96" s="4">
        <f>+N75</f>
        <v>1678</v>
      </c>
      <c r="M96" s="4"/>
      <c r="N96" s="4"/>
      <c r="O96" s="10"/>
    </row>
    <row r="97" spans="1:15" ht="12.75" customHeight="1">
      <c r="A97" s="22" t="s">
        <v>56</v>
      </c>
      <c r="B97" s="11"/>
      <c r="C97" s="6"/>
      <c r="G97" s="18">
        <f>+J56</f>
        <v>9</v>
      </c>
      <c r="H97" s="4">
        <v>5</v>
      </c>
      <c r="I97" s="4">
        <v>3</v>
      </c>
      <c r="J97" s="4">
        <v>1</v>
      </c>
      <c r="K97" s="4">
        <f t="shared" si="13"/>
        <v>13</v>
      </c>
      <c r="L97" s="4">
        <f>+N83</f>
        <v>1681</v>
      </c>
      <c r="M97" s="4"/>
      <c r="N97" s="4"/>
      <c r="O97" s="10"/>
    </row>
    <row r="98" spans="1:15" ht="12.75" customHeight="1">
      <c r="A98" s="22" t="s">
        <v>55</v>
      </c>
      <c r="B98" s="11"/>
      <c r="C98" s="6"/>
      <c r="G98" s="18">
        <f>+J56</f>
        <v>9</v>
      </c>
      <c r="H98" s="4">
        <v>5</v>
      </c>
      <c r="I98" s="4">
        <v>1</v>
      </c>
      <c r="J98" s="4">
        <v>3</v>
      </c>
      <c r="K98" s="4">
        <f t="shared" si="13"/>
        <v>11</v>
      </c>
      <c r="L98" s="4">
        <f>+N79</f>
        <v>1859</v>
      </c>
      <c r="M98" s="4"/>
      <c r="N98" s="4"/>
      <c r="O98" s="10"/>
    </row>
    <row r="99" spans="1:15" ht="12.75" customHeight="1">
      <c r="A99" s="22" t="s">
        <v>33</v>
      </c>
      <c r="B99" s="11"/>
      <c r="C99" s="22"/>
      <c r="G99" s="18">
        <f>+J56</f>
        <v>9</v>
      </c>
      <c r="H99" s="4">
        <v>3</v>
      </c>
      <c r="I99" s="4">
        <v>0</v>
      </c>
      <c r="J99" s="4">
        <v>6</v>
      </c>
      <c r="K99" s="4">
        <f t="shared" si="13"/>
        <v>6</v>
      </c>
      <c r="L99" s="4">
        <f>+N71</f>
        <v>1850</v>
      </c>
      <c r="M99" s="4"/>
      <c r="N99" s="4"/>
      <c r="O99" s="10"/>
    </row>
    <row r="100" spans="1:15" ht="12.75" customHeight="1">
      <c r="A100" s="22" t="s">
        <v>58</v>
      </c>
      <c r="C100" s="6"/>
      <c r="G100" s="18">
        <f>+J56</f>
        <v>9</v>
      </c>
      <c r="H100" s="4">
        <v>3</v>
      </c>
      <c r="I100" s="4">
        <v>0</v>
      </c>
      <c r="J100" s="4">
        <v>6</v>
      </c>
      <c r="K100" s="4">
        <f t="shared" si="13"/>
        <v>6</v>
      </c>
      <c r="L100" s="4">
        <f>+N91</f>
        <v>1802</v>
      </c>
      <c r="M100" s="4"/>
      <c r="N100" s="4"/>
      <c r="O100" s="10"/>
    </row>
    <row r="101" spans="1:15" ht="12.75" customHeight="1">
      <c r="A101" s="22" t="s">
        <v>57</v>
      </c>
      <c r="B101" s="11"/>
      <c r="C101" s="6"/>
      <c r="G101" s="18">
        <f>+J56</f>
        <v>9</v>
      </c>
      <c r="H101" s="4">
        <v>0</v>
      </c>
      <c r="I101" s="4">
        <v>1</v>
      </c>
      <c r="J101" s="4">
        <v>8</v>
      </c>
      <c r="K101" s="4">
        <f t="shared" si="13"/>
        <v>1</v>
      </c>
      <c r="L101" s="4">
        <f>+N87</f>
        <v>1198</v>
      </c>
      <c r="M101" s="4"/>
      <c r="N101" s="4"/>
      <c r="O101" s="10"/>
    </row>
    <row r="102" spans="13:15" ht="12.75" customHeight="1">
      <c r="M102" s="4"/>
      <c r="N102" s="4"/>
      <c r="O102" s="10"/>
    </row>
    <row r="103" spans="13:15" ht="12.75" customHeight="1">
      <c r="M103" s="4"/>
      <c r="N103" s="4"/>
      <c r="O103" s="10"/>
    </row>
    <row r="104" spans="13:15" ht="12.75" customHeight="1">
      <c r="M104" s="4"/>
      <c r="N104" s="4"/>
      <c r="O104" s="10"/>
    </row>
    <row r="105" spans="13:15" ht="12.75" customHeight="1">
      <c r="M105" s="4"/>
      <c r="N105" s="4"/>
      <c r="O105" s="10"/>
    </row>
    <row r="106" spans="13:15" ht="12.75" customHeight="1">
      <c r="M106" s="4"/>
      <c r="N106" s="4"/>
      <c r="O106" s="10"/>
    </row>
    <row r="107" spans="1:15" ht="12.75" customHeight="1">
      <c r="A107" s="31"/>
      <c r="B107" s="2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0"/>
    </row>
    <row r="108" spans="1:15" ht="12.75" customHeight="1">
      <c r="A108" s="12"/>
      <c r="B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0"/>
    </row>
    <row r="109" spans="1:15" ht="12.75" customHeight="1">
      <c r="A109" s="12"/>
      <c r="B109" s="26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0"/>
    </row>
    <row r="110" spans="1:15" ht="12.75" customHeight="1">
      <c r="A110" s="31"/>
      <c r="B110" s="26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0"/>
    </row>
    <row r="111" spans="1:15" ht="12.75" customHeight="1">
      <c r="A111" s="11"/>
      <c r="B111" s="26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0"/>
    </row>
    <row r="112" spans="1:15" ht="12.75" customHeight="1">
      <c r="A112" s="11"/>
      <c r="B112" s="25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0"/>
    </row>
    <row r="113" spans="1:15" ht="12.75" customHeight="1">
      <c r="A113" s="22"/>
      <c r="B113" s="6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0"/>
    </row>
    <row r="114" spans="1:15" ht="12.75" customHeight="1">
      <c r="A114" s="21"/>
      <c r="B114" s="29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0"/>
    </row>
    <row r="115" spans="1:15" ht="12.75" customHeight="1">
      <c r="A115" s="11"/>
      <c r="B115" s="29"/>
      <c r="C115" s="6"/>
      <c r="D115" s="4"/>
      <c r="G115" s="13"/>
      <c r="H115" s="13"/>
      <c r="I115" s="13"/>
      <c r="J115" s="13"/>
      <c r="K115" s="13"/>
      <c r="L115" s="13"/>
      <c r="M115" s="4"/>
      <c r="N115" s="4"/>
      <c r="O115" s="10"/>
    </row>
    <row r="116" spans="1:15" ht="12.75" customHeight="1">
      <c r="A116" s="22"/>
      <c r="B116" s="18"/>
      <c r="C116" s="6"/>
      <c r="D116" s="4"/>
      <c r="G116" s="18"/>
      <c r="H116" s="4"/>
      <c r="I116" s="4"/>
      <c r="J116" s="4"/>
      <c r="K116" s="4"/>
      <c r="L116" s="4"/>
      <c r="M116" s="4"/>
      <c r="N116" s="4"/>
      <c r="O116" s="10"/>
    </row>
    <row r="117" spans="1:15" ht="12.75" customHeight="1">
      <c r="A117" s="11"/>
      <c r="B117" s="18"/>
      <c r="C117" s="6"/>
      <c r="D117" s="4"/>
      <c r="G117" s="18"/>
      <c r="H117" s="4"/>
      <c r="I117" s="4"/>
      <c r="J117" s="4"/>
      <c r="K117" s="4"/>
      <c r="L117" s="4"/>
      <c r="M117" s="4"/>
      <c r="N117" s="4"/>
      <c r="O117" s="10"/>
    </row>
    <row r="118" spans="1:15" ht="12.75" customHeight="1">
      <c r="A118" s="30"/>
      <c r="B118" s="18"/>
      <c r="C118" s="6"/>
      <c r="D118" s="4"/>
      <c r="G118" s="18"/>
      <c r="H118" s="4"/>
      <c r="I118" s="4"/>
      <c r="J118" s="4"/>
      <c r="K118" s="4"/>
      <c r="L118" s="4"/>
      <c r="M118" s="4"/>
      <c r="N118" s="4"/>
      <c r="O118" s="10"/>
    </row>
    <row r="119" spans="1:15" ht="12.75" customHeight="1">
      <c r="A119" s="22"/>
      <c r="B119" s="18"/>
      <c r="C119" s="6"/>
      <c r="D119" s="4"/>
      <c r="G119" s="18"/>
      <c r="H119" s="4"/>
      <c r="I119" s="4"/>
      <c r="J119" s="4"/>
      <c r="K119" s="4"/>
      <c r="L119" s="4"/>
      <c r="M119" s="4"/>
      <c r="N119" s="4"/>
      <c r="O119" s="10"/>
    </row>
    <row r="120" spans="1:15" ht="12.75" customHeight="1">
      <c r="A120" s="11"/>
      <c r="B120" s="4"/>
      <c r="D120" s="4"/>
      <c r="M120" s="4"/>
      <c r="N120" s="4"/>
      <c r="O120" s="4"/>
    </row>
    <row r="121" spans="2:15" ht="12.75" customHeight="1">
      <c r="B121" s="4"/>
      <c r="C121" s="6"/>
      <c r="D121" s="4"/>
      <c r="M121" s="4"/>
      <c r="N121" s="4"/>
      <c r="O121" s="4"/>
    </row>
    <row r="122" spans="1:7" ht="12.75" customHeight="1">
      <c r="A122" s="22"/>
      <c r="D122" s="4"/>
      <c r="G122" s="7"/>
    </row>
    <row r="123" spans="2:7" ht="12.75" customHeight="1">
      <c r="B123" s="4"/>
      <c r="D123" s="4"/>
      <c r="G123" s="8"/>
    </row>
    <row r="124" spans="2:7" ht="12.75" customHeight="1">
      <c r="B124" s="4"/>
      <c r="C124" s="5"/>
      <c r="D124" s="4"/>
      <c r="G124" s="8"/>
    </row>
    <row r="125" spans="1:12" ht="12.75" customHeight="1">
      <c r="A125" s="22"/>
      <c r="C125" s="6"/>
      <c r="D125" s="4"/>
      <c r="G125" s="17"/>
      <c r="L125" s="4"/>
    </row>
    <row r="126" spans="1:7" ht="12.75" customHeight="1">
      <c r="A126" s="21"/>
      <c r="B126" s="4"/>
      <c r="D126" s="4"/>
      <c r="G126" s="17"/>
    </row>
    <row r="127" spans="2:7" ht="12.75" customHeight="1">
      <c r="B127" s="4"/>
      <c r="C127" s="5"/>
      <c r="D127" s="4"/>
      <c r="G127" s="8"/>
    </row>
    <row r="128" spans="1:7" ht="12.75" customHeight="1">
      <c r="A128" s="22"/>
      <c r="B128" s="10"/>
      <c r="C128" s="33"/>
      <c r="D128" s="4"/>
      <c r="G128" s="9"/>
    </row>
    <row r="129" spans="2:11" ht="12.75" customHeight="1">
      <c r="B129" s="32"/>
      <c r="C129" s="6"/>
      <c r="D129" s="4"/>
      <c r="K129" s="11"/>
    </row>
    <row r="130" spans="1:11" ht="12.75" customHeight="1">
      <c r="A130" s="21"/>
      <c r="B130" s="32"/>
      <c r="C130" s="5"/>
      <c r="D130" s="4"/>
      <c r="E130" s="14"/>
      <c r="F130" s="4"/>
      <c r="G130" s="14"/>
      <c r="H130" s="4"/>
      <c r="I130" s="14"/>
      <c r="K130" s="11"/>
    </row>
    <row r="131" spans="1:9" ht="12.75" customHeight="1">
      <c r="A131" s="22"/>
      <c r="B131" s="4"/>
      <c r="D131" s="4"/>
      <c r="E131" s="4"/>
      <c r="F131" s="4"/>
      <c r="G131" s="4"/>
      <c r="H131" s="4"/>
      <c r="I131" s="4"/>
    </row>
    <row r="132" spans="1:9" ht="12.75" customHeight="1">
      <c r="A132" s="21"/>
      <c r="B132" s="4"/>
      <c r="D132" s="4"/>
      <c r="E132" s="4"/>
      <c r="F132" s="4"/>
      <c r="G132" s="4"/>
      <c r="H132" s="4"/>
      <c r="I132" s="4"/>
    </row>
    <row r="133" spans="1:11" ht="12.75" customHeight="1">
      <c r="A133" s="21"/>
      <c r="B133" s="18"/>
      <c r="C133" s="6"/>
      <c r="D133" s="4"/>
      <c r="F133" s="4"/>
      <c r="G133" s="4"/>
      <c r="H133" s="4"/>
      <c r="I133" s="4"/>
      <c r="K133" s="11"/>
    </row>
    <row r="134" spans="1:11" ht="12.75" customHeight="1">
      <c r="A134" s="22"/>
      <c r="B134" s="12"/>
      <c r="D134" s="4"/>
      <c r="E134" s="14"/>
      <c r="F134" s="4"/>
      <c r="G134" s="14"/>
      <c r="H134" s="4"/>
      <c r="I134" s="14"/>
      <c r="K134" s="11"/>
    </row>
    <row r="135" spans="1:7" ht="12.75" customHeight="1">
      <c r="A135" s="21"/>
      <c r="B135" s="18"/>
      <c r="D135" s="4"/>
      <c r="G135" s="8"/>
    </row>
    <row r="136" spans="1:7" ht="12.75" customHeight="1">
      <c r="A136" s="21"/>
      <c r="B136" s="4"/>
      <c r="C136" s="5"/>
      <c r="D136" s="4"/>
      <c r="G136" s="8"/>
    </row>
    <row r="137" spans="1:4" ht="12.75" customHeight="1">
      <c r="A137" s="22"/>
      <c r="B137" s="3"/>
      <c r="C137" s="3"/>
      <c r="D137" s="4"/>
    </row>
    <row r="138" spans="1:15" ht="12.75" customHeight="1">
      <c r="A138" s="21"/>
      <c r="B138" s="8"/>
      <c r="C138" s="3"/>
      <c r="D138" s="4"/>
      <c r="E138" s="9"/>
      <c r="F138" s="9"/>
      <c r="G138" s="9"/>
      <c r="H138" s="9"/>
      <c r="I138" s="9"/>
      <c r="J138" s="9"/>
      <c r="K138" s="9"/>
      <c r="L138" s="9"/>
      <c r="M138" s="9"/>
      <c r="N138" s="16"/>
      <c r="O138" s="16"/>
    </row>
    <row r="139" spans="1:15" ht="12.75" customHeight="1">
      <c r="A139" s="21"/>
      <c r="B139" s="8"/>
      <c r="C139" s="34"/>
      <c r="D139" s="4"/>
      <c r="E139" s="9"/>
      <c r="F139" s="9"/>
      <c r="G139" s="9"/>
      <c r="H139" s="9"/>
      <c r="I139" s="2"/>
      <c r="J139" s="2"/>
      <c r="K139" s="2"/>
      <c r="L139" s="2"/>
      <c r="M139" s="2"/>
      <c r="N139" s="3"/>
      <c r="O139" s="3"/>
    </row>
    <row r="140" spans="1:15" ht="12.75" customHeight="1">
      <c r="A140" s="11"/>
      <c r="B140" s="6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0"/>
    </row>
    <row r="141" spans="1:15" ht="12.75" customHeight="1">
      <c r="A141" s="11"/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0"/>
    </row>
    <row r="142" spans="1:14" ht="12.75" customHeight="1">
      <c r="A142" s="11"/>
      <c r="B142" s="5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5" ht="12.75" customHeight="1">
      <c r="A143" s="15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0"/>
    </row>
    <row r="144" spans="1:15" ht="12.75" customHeight="1">
      <c r="A144" s="11"/>
      <c r="B144" s="6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0"/>
    </row>
    <row r="145" spans="1:15" ht="12.75" customHeight="1">
      <c r="A145" s="11"/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0"/>
    </row>
    <row r="146" spans="1:15" ht="12.75" customHeight="1">
      <c r="A146" s="11"/>
      <c r="B146" s="6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0"/>
    </row>
    <row r="147" spans="1:15" ht="12.75" customHeight="1">
      <c r="A147" s="2"/>
      <c r="B147" s="6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0"/>
    </row>
    <row r="148" spans="1:15" ht="12.75" customHeight="1">
      <c r="A148" s="11"/>
      <c r="B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0"/>
    </row>
    <row r="149" spans="1:15" ht="12.75" customHeight="1">
      <c r="A149" s="12"/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0"/>
    </row>
    <row r="150" spans="1:15" ht="12.75" customHeight="1">
      <c r="A150" s="12"/>
      <c r="B150" s="6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0"/>
    </row>
    <row r="151" spans="1:15" ht="12.75" customHeight="1">
      <c r="A151" s="2"/>
      <c r="B151" s="6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0"/>
    </row>
    <row r="152" spans="1:15" ht="12.75" customHeight="1">
      <c r="A152" s="11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0"/>
    </row>
    <row r="153" spans="1:15" ht="12.75" customHeight="1">
      <c r="A153" s="11"/>
      <c r="B153" s="5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0"/>
    </row>
    <row r="154" spans="1:15" ht="12.75" customHeight="1">
      <c r="A154" s="11"/>
      <c r="B154" s="6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0"/>
    </row>
    <row r="155" spans="1:15" ht="12.75" customHeight="1">
      <c r="A155" s="11"/>
      <c r="B155" s="6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0"/>
    </row>
    <row r="156" spans="1:15" ht="12.75" customHeight="1">
      <c r="A156" s="11"/>
      <c r="B156" s="11"/>
      <c r="C156" s="6"/>
      <c r="G156" s="13"/>
      <c r="H156" s="13"/>
      <c r="I156" s="13"/>
      <c r="J156" s="13"/>
      <c r="K156" s="13"/>
      <c r="L156" s="13"/>
      <c r="M156" s="4"/>
      <c r="N156" s="4"/>
      <c r="O156" s="10"/>
    </row>
    <row r="157" spans="1:15" ht="12.75" customHeight="1">
      <c r="A157" s="11"/>
      <c r="B157" s="11"/>
      <c r="C157" s="6"/>
      <c r="G157" s="18"/>
      <c r="H157" s="4"/>
      <c r="I157" s="4"/>
      <c r="J157" s="4"/>
      <c r="K157" s="4"/>
      <c r="L157" s="4"/>
      <c r="M157" s="4"/>
      <c r="N157" s="4"/>
      <c r="O157" s="10"/>
    </row>
    <row r="158" spans="1:15" ht="12.75" customHeight="1">
      <c r="A158" s="11"/>
      <c r="B158" s="11"/>
      <c r="C158" s="6"/>
      <c r="G158" s="18"/>
      <c r="H158" s="4"/>
      <c r="I158" s="4"/>
      <c r="J158" s="4"/>
      <c r="K158" s="4"/>
      <c r="L158" s="4"/>
      <c r="M158" s="4"/>
      <c r="N158" s="4"/>
      <c r="O158" s="10"/>
    </row>
    <row r="159" spans="1:15" ht="12.75" customHeight="1">
      <c r="A159" s="12"/>
      <c r="B159" s="11"/>
      <c r="C159" s="6"/>
      <c r="G159" s="18"/>
      <c r="H159" s="4"/>
      <c r="I159" s="4"/>
      <c r="J159" s="4"/>
      <c r="K159" s="4"/>
      <c r="L159" s="4"/>
      <c r="M159" s="4"/>
      <c r="N159" s="4"/>
      <c r="O159" s="10"/>
    </row>
    <row r="160" spans="1:15" ht="12.75" customHeight="1">
      <c r="A160" s="11"/>
      <c r="B160" s="11"/>
      <c r="C160" s="6"/>
      <c r="G160" s="18"/>
      <c r="H160" s="4"/>
      <c r="I160" s="4"/>
      <c r="J160" s="4"/>
      <c r="K160" s="4"/>
      <c r="L160" s="4"/>
      <c r="M160" s="4"/>
      <c r="N160" s="4"/>
      <c r="O160" s="10"/>
    </row>
    <row r="161" ht="12.75" customHeight="1"/>
    <row r="162" spans="4:11" ht="12.75" customHeight="1">
      <c r="D162" s="19"/>
      <c r="E162" s="19"/>
      <c r="F162" s="19"/>
      <c r="G162" s="20"/>
      <c r="H162" s="19"/>
      <c r="I162" s="19"/>
      <c r="J162" s="19"/>
      <c r="K162" s="19"/>
    </row>
    <row r="163" ht="12.75" customHeight="1">
      <c r="G163" s="7"/>
    </row>
    <row r="164" ht="12.75" customHeight="1">
      <c r="G164" s="8"/>
    </row>
    <row r="165" ht="12.75" customHeight="1">
      <c r="G165" s="8"/>
    </row>
    <row r="166" spans="7:12" ht="12.75" customHeight="1">
      <c r="G166" s="17"/>
      <c r="L166" s="4"/>
    </row>
    <row r="167" ht="12.75" customHeight="1">
      <c r="G167" s="17"/>
    </row>
    <row r="168" ht="12.75" customHeight="1">
      <c r="G168" s="8"/>
    </row>
    <row r="169" ht="12.75" customHeight="1">
      <c r="G169" s="9"/>
    </row>
    <row r="170" spans="2:11" ht="12.75" customHeight="1">
      <c r="B170" s="11"/>
      <c r="D170" s="1"/>
      <c r="K170" s="11"/>
    </row>
    <row r="171" spans="2:11" ht="12.75" customHeight="1">
      <c r="B171" s="11"/>
      <c r="D171" s="1"/>
      <c r="E171" s="14"/>
      <c r="F171" s="4"/>
      <c r="G171" s="14"/>
      <c r="H171" s="4"/>
      <c r="I171" s="14"/>
      <c r="K171" s="12"/>
    </row>
    <row r="172" spans="4:9" ht="12.75" customHeight="1">
      <c r="D172" s="1"/>
      <c r="E172" s="4"/>
      <c r="F172" s="4"/>
      <c r="G172" s="4"/>
      <c r="H172" s="4"/>
      <c r="I172" s="4"/>
    </row>
    <row r="173" spans="4:9" ht="12.75" customHeight="1">
      <c r="D173" s="1"/>
      <c r="E173" s="4"/>
      <c r="F173" s="4"/>
      <c r="G173" s="4"/>
      <c r="H173" s="4"/>
      <c r="I173" s="4"/>
    </row>
    <row r="174" spans="2:11" ht="12.75" customHeight="1">
      <c r="B174" s="11"/>
      <c r="F174" s="4"/>
      <c r="G174" s="4"/>
      <c r="H174" s="4"/>
      <c r="I174" s="4"/>
      <c r="K174" s="11"/>
    </row>
    <row r="175" spans="2:11" ht="12.75" customHeight="1">
      <c r="B175" s="11"/>
      <c r="E175" s="14"/>
      <c r="F175" s="4"/>
      <c r="G175" s="14"/>
      <c r="H175" s="4"/>
      <c r="I175" s="14"/>
      <c r="K175" s="11"/>
    </row>
    <row r="176" ht="12.75" customHeight="1">
      <c r="G176" s="8"/>
    </row>
    <row r="177" ht="12.75" customHeight="1">
      <c r="G177" s="8"/>
    </row>
    <row r="178" spans="2:4" ht="12.75" customHeight="1">
      <c r="B178" s="3"/>
      <c r="C178" s="3"/>
      <c r="D178" s="2"/>
    </row>
    <row r="179" spans="1:15" ht="12.75" customHeight="1">
      <c r="A179" s="2"/>
      <c r="B179" s="3"/>
      <c r="C179" s="3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6"/>
      <c r="O179" s="16"/>
    </row>
    <row r="180" spans="1:15" ht="12.75" customHeight="1">
      <c r="A180" s="2"/>
      <c r="B180" s="3"/>
      <c r="C180" s="3"/>
      <c r="D180" s="9"/>
      <c r="E180" s="9"/>
      <c r="F180" s="9"/>
      <c r="G180" s="9"/>
      <c r="H180" s="9"/>
      <c r="I180" s="2"/>
      <c r="J180" s="2"/>
      <c r="K180" s="2"/>
      <c r="L180" s="2"/>
      <c r="M180" s="2"/>
      <c r="N180" s="3"/>
      <c r="O180" s="3"/>
    </row>
    <row r="181" spans="1:15" ht="12.75" customHeight="1">
      <c r="A181" s="11"/>
      <c r="B181" s="6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10"/>
    </row>
    <row r="182" spans="1:15" ht="12.75" customHeight="1">
      <c r="A182" s="11"/>
      <c r="B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10"/>
    </row>
    <row r="183" spans="1:14" ht="12.75" customHeight="1">
      <c r="A183" s="11"/>
      <c r="B183" s="5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5" ht="12.75" customHeight="1">
      <c r="A184" s="15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10"/>
    </row>
    <row r="185" spans="1:15" ht="12.75" customHeight="1">
      <c r="A185" s="11"/>
      <c r="B185" s="6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10"/>
    </row>
    <row r="186" spans="1:15" ht="12.75" customHeight="1">
      <c r="A186" s="11"/>
      <c r="B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10"/>
    </row>
    <row r="187" spans="1:15" ht="12.75" customHeight="1">
      <c r="A187" s="11"/>
      <c r="B187" s="6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10"/>
    </row>
    <row r="188" spans="1:15" ht="12.75" customHeight="1">
      <c r="A188" s="2"/>
      <c r="B188" s="6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10"/>
    </row>
    <row r="189" spans="1:15" ht="12.75" customHeight="1">
      <c r="A189" s="11"/>
      <c r="B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10"/>
    </row>
    <row r="190" spans="1:15" ht="12.75" customHeight="1">
      <c r="A190" s="12"/>
      <c r="B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10"/>
    </row>
    <row r="191" spans="1:15" ht="12.75" customHeight="1">
      <c r="A191" s="12"/>
      <c r="B191" s="6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10"/>
    </row>
    <row r="192" spans="1:15" ht="12.75" customHeight="1">
      <c r="A192" s="2"/>
      <c r="B192" s="6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10"/>
    </row>
    <row r="193" spans="1:15" ht="12.75" customHeight="1">
      <c r="A193" s="11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10"/>
    </row>
    <row r="194" spans="1:15" ht="12.75" customHeight="1">
      <c r="A194" s="11"/>
      <c r="B194" s="5"/>
      <c r="D194" s="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10"/>
    </row>
    <row r="195" spans="1:15" ht="12.75" customHeight="1">
      <c r="A195" s="11"/>
      <c r="B195" s="6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10"/>
    </row>
    <row r="196" spans="1:15" ht="12.75" customHeight="1">
      <c r="A196" s="11"/>
      <c r="B196" s="6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10"/>
    </row>
    <row r="197" spans="1:15" ht="12.75" customHeight="1">
      <c r="A197" s="11"/>
      <c r="B197" s="11"/>
      <c r="C197" s="6"/>
      <c r="G197" s="13"/>
      <c r="H197" s="13"/>
      <c r="I197" s="13"/>
      <c r="J197" s="13"/>
      <c r="K197" s="13"/>
      <c r="L197" s="13"/>
      <c r="M197" s="4"/>
      <c r="N197" s="4"/>
      <c r="O197" s="10"/>
    </row>
    <row r="198" spans="1:15" ht="12.75" customHeight="1">
      <c r="A198" s="11"/>
      <c r="B198" s="11"/>
      <c r="C198" s="6"/>
      <c r="G198" s="18"/>
      <c r="H198" s="4"/>
      <c r="I198" s="4"/>
      <c r="J198" s="4"/>
      <c r="K198" s="4"/>
      <c r="L198" s="4"/>
      <c r="M198" s="4"/>
      <c r="N198" s="4"/>
      <c r="O198" s="10"/>
    </row>
    <row r="199" spans="1:15" ht="12.75" customHeight="1">
      <c r="A199" s="11"/>
      <c r="B199" s="11"/>
      <c r="C199" s="6"/>
      <c r="G199" s="18"/>
      <c r="H199" s="4"/>
      <c r="I199" s="4"/>
      <c r="J199" s="4"/>
      <c r="K199" s="4"/>
      <c r="L199" s="4"/>
      <c r="M199" s="4"/>
      <c r="N199" s="4"/>
      <c r="O199" s="10"/>
    </row>
    <row r="200" spans="1:15" ht="12.75" customHeight="1">
      <c r="A200" s="11"/>
      <c r="B200" s="11"/>
      <c r="C200" s="6"/>
      <c r="G200" s="18"/>
      <c r="H200" s="4"/>
      <c r="I200" s="4"/>
      <c r="J200" s="4"/>
      <c r="K200" s="4"/>
      <c r="L200" s="4"/>
      <c r="M200" s="4"/>
      <c r="N200" s="4"/>
      <c r="O200" s="10"/>
    </row>
    <row r="201" spans="1:15" ht="12.75" customHeight="1">
      <c r="A201" s="12"/>
      <c r="B201" s="11"/>
      <c r="C201" s="6"/>
      <c r="G201" s="18"/>
      <c r="H201" s="4"/>
      <c r="I201" s="4"/>
      <c r="J201" s="4"/>
      <c r="K201" s="4"/>
      <c r="L201" s="4"/>
      <c r="M201" s="4"/>
      <c r="N201" s="4"/>
      <c r="O201" s="10"/>
    </row>
    <row r="202" ht="12.75" customHeight="1"/>
    <row r="203" spans="2:11" ht="12.75" customHeight="1">
      <c r="B203" s="11"/>
      <c r="D203" s="1"/>
      <c r="E203" s="14"/>
      <c r="F203" s="4"/>
      <c r="G203" s="14"/>
      <c r="H203" s="4"/>
      <c r="I203" s="14"/>
      <c r="K203" s="11"/>
    </row>
    <row r="204" ht="12.75" customHeight="1">
      <c r="G204" s="7"/>
    </row>
    <row r="205" ht="12.75" customHeight="1">
      <c r="G205" s="8"/>
    </row>
    <row r="206" ht="12.75" customHeight="1">
      <c r="G206" s="8"/>
    </row>
    <row r="207" spans="7:12" ht="12.75" customHeight="1">
      <c r="G207" s="17"/>
      <c r="L207" s="4"/>
    </row>
    <row r="208" ht="12.75" customHeight="1">
      <c r="G208" s="17"/>
    </row>
    <row r="209" ht="12.75" customHeight="1">
      <c r="G209" s="8"/>
    </row>
    <row r="210" ht="12.75" customHeight="1">
      <c r="G210" s="9"/>
    </row>
    <row r="211" spans="2:11" ht="12.75" customHeight="1">
      <c r="B211" s="11"/>
      <c r="D211" s="1"/>
      <c r="I211" s="4"/>
      <c r="K211" s="11"/>
    </row>
    <row r="212" spans="2:11" ht="12.75" customHeight="1">
      <c r="B212" s="11"/>
      <c r="D212" s="1"/>
      <c r="E212" s="14"/>
      <c r="F212" s="4"/>
      <c r="G212" s="14"/>
      <c r="H212" s="4"/>
      <c r="I212" s="14"/>
      <c r="K212" s="11"/>
    </row>
    <row r="213" spans="4:9" ht="12.75" customHeight="1">
      <c r="D213" s="1"/>
      <c r="E213" s="4"/>
      <c r="F213" s="4"/>
      <c r="G213" s="4"/>
      <c r="H213" s="4"/>
      <c r="I213" s="4"/>
    </row>
    <row r="214" spans="4:9" ht="12.75" customHeight="1">
      <c r="D214" s="1"/>
      <c r="E214" s="4"/>
      <c r="F214" s="4"/>
      <c r="G214" s="4"/>
      <c r="H214" s="4"/>
      <c r="I214" s="4"/>
    </row>
    <row r="215" spans="2:11" ht="12.75" customHeight="1">
      <c r="B215" s="11"/>
      <c r="F215" s="4"/>
      <c r="G215" s="4"/>
      <c r="H215" s="4"/>
      <c r="K215" s="11"/>
    </row>
    <row r="216" spans="2:11" ht="12.75" customHeight="1">
      <c r="B216" s="12"/>
      <c r="E216" s="14"/>
      <c r="F216" s="4"/>
      <c r="G216" s="14"/>
      <c r="H216" s="4"/>
      <c r="I216" s="14"/>
      <c r="K216" s="11"/>
    </row>
    <row r="217" ht="12.75" customHeight="1">
      <c r="G217" s="8"/>
    </row>
    <row r="218" ht="12.75" customHeight="1">
      <c r="G218" s="8"/>
    </row>
    <row r="219" spans="2:4" ht="12.75" customHeight="1">
      <c r="B219" s="3"/>
      <c r="C219" s="3"/>
      <c r="D219" s="2"/>
    </row>
    <row r="220" spans="1:15" ht="12.75" customHeight="1">
      <c r="A220" s="2"/>
      <c r="B220" s="3"/>
      <c r="C220" s="3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6"/>
      <c r="O220" s="16"/>
    </row>
    <row r="221" spans="1:15" ht="12.75" customHeight="1">
      <c r="A221" s="2"/>
      <c r="B221" s="3"/>
      <c r="C221" s="3"/>
      <c r="D221" s="9"/>
      <c r="E221" s="9"/>
      <c r="F221" s="9"/>
      <c r="G221" s="9"/>
      <c r="H221" s="9"/>
      <c r="I221" s="2"/>
      <c r="J221" s="2"/>
      <c r="K221" s="2"/>
      <c r="L221" s="2"/>
      <c r="M221" s="2"/>
      <c r="N221" s="3"/>
      <c r="O221" s="3"/>
    </row>
    <row r="222" spans="1:15" ht="12.75" customHeight="1">
      <c r="A222" s="11"/>
      <c r="B222" s="6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0"/>
    </row>
    <row r="223" spans="1:15" ht="12.75" customHeight="1">
      <c r="A223" s="11"/>
      <c r="B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0"/>
    </row>
    <row r="224" spans="1:14" ht="12.75" customHeight="1">
      <c r="A224" s="11"/>
      <c r="B224" s="5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5" ht="12.75" customHeight="1">
      <c r="A225" s="15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0"/>
    </row>
    <row r="226" spans="1:15" ht="12.75" customHeight="1">
      <c r="A226" s="11"/>
      <c r="B226" s="6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0"/>
    </row>
    <row r="227" spans="1:15" ht="12.75" customHeight="1">
      <c r="A227" s="11"/>
      <c r="B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0"/>
    </row>
    <row r="228" spans="1:15" ht="12.75" customHeight="1">
      <c r="A228" s="11"/>
      <c r="B228" s="6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0"/>
    </row>
    <row r="229" spans="1:15" ht="12.75" customHeight="1">
      <c r="A229" s="2"/>
      <c r="B229" s="6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10"/>
    </row>
    <row r="230" spans="1:15" ht="12.75" customHeight="1">
      <c r="A230" s="11"/>
      <c r="B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10"/>
    </row>
    <row r="231" spans="1:15" ht="12.75" customHeight="1">
      <c r="A231" s="12"/>
      <c r="B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10"/>
    </row>
    <row r="232" spans="1:15" ht="12.75" customHeight="1">
      <c r="A232" s="12"/>
      <c r="B232" s="6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10"/>
    </row>
    <row r="233" spans="1:15" ht="12.75" customHeight="1">
      <c r="A233" s="2"/>
      <c r="B233" s="6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10"/>
    </row>
    <row r="234" spans="1:15" ht="12.75" customHeight="1">
      <c r="A234" s="11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0"/>
    </row>
    <row r="235" spans="1:15" ht="12.75" customHeight="1">
      <c r="A235" s="11"/>
      <c r="B235" s="5"/>
      <c r="D235" s="8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10"/>
    </row>
    <row r="236" spans="1:15" ht="12.75" customHeight="1">
      <c r="A236" s="11"/>
      <c r="B236" s="6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0"/>
    </row>
    <row r="237" spans="1:15" ht="12.75" customHeight="1">
      <c r="A237" s="11"/>
      <c r="B237" s="6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0"/>
    </row>
    <row r="238" spans="1:15" ht="12.75" customHeight="1">
      <c r="A238" s="11"/>
      <c r="B238" s="11"/>
      <c r="C238" s="6"/>
      <c r="G238" s="13"/>
      <c r="H238" s="13"/>
      <c r="I238" s="13"/>
      <c r="J238" s="13"/>
      <c r="K238" s="13"/>
      <c r="L238" s="13"/>
      <c r="M238" s="4"/>
      <c r="N238" s="4"/>
      <c r="O238" s="10"/>
    </row>
    <row r="239" spans="1:15" ht="12.75" customHeight="1">
      <c r="A239" s="11"/>
      <c r="B239" s="11"/>
      <c r="C239" s="6"/>
      <c r="G239" s="18"/>
      <c r="H239" s="4"/>
      <c r="I239" s="4"/>
      <c r="J239" s="4"/>
      <c r="K239" s="4"/>
      <c r="L239" s="4"/>
      <c r="M239" s="4"/>
      <c r="N239" s="4"/>
      <c r="O239" s="10"/>
    </row>
    <row r="240" spans="1:15" ht="12.75" customHeight="1">
      <c r="A240" s="11"/>
      <c r="B240" s="11"/>
      <c r="C240" s="6"/>
      <c r="G240" s="18"/>
      <c r="H240" s="4"/>
      <c r="I240" s="4"/>
      <c r="J240" s="4"/>
      <c r="K240" s="4"/>
      <c r="L240" s="4"/>
      <c r="M240" s="4"/>
      <c r="N240" s="4"/>
      <c r="O240" s="10"/>
    </row>
    <row r="241" spans="1:15" ht="12.75" customHeight="1">
      <c r="A241" s="11"/>
      <c r="B241" s="11"/>
      <c r="C241" s="6"/>
      <c r="G241" s="18"/>
      <c r="H241" s="4"/>
      <c r="I241" s="4"/>
      <c r="J241" s="4"/>
      <c r="K241" s="4"/>
      <c r="L241" s="4"/>
      <c r="M241" s="4"/>
      <c r="N241" s="4"/>
      <c r="O241" s="10"/>
    </row>
    <row r="242" spans="1:15" ht="12.75" customHeight="1">
      <c r="A242" s="12"/>
      <c r="B242" s="11"/>
      <c r="C242" s="6"/>
      <c r="G242" s="18"/>
      <c r="H242" s="4"/>
      <c r="I242" s="4"/>
      <c r="J242" s="4"/>
      <c r="K242" s="4"/>
      <c r="L242" s="4"/>
      <c r="M242" s="4"/>
      <c r="N242" s="4"/>
      <c r="O242" s="10"/>
    </row>
    <row r="243" spans="4:9" ht="12.75" customHeight="1">
      <c r="D243" s="1"/>
      <c r="E243" s="4"/>
      <c r="F243" s="4"/>
      <c r="G243" s="4"/>
      <c r="H243" s="4"/>
      <c r="I243" s="4"/>
    </row>
    <row r="244" spans="2:11" ht="12.75" customHeight="1">
      <c r="B244" s="11"/>
      <c r="F244" s="4"/>
      <c r="G244" s="4"/>
      <c r="H244" s="4"/>
      <c r="K244" s="11"/>
    </row>
    <row r="245" ht="12.75" customHeight="1">
      <c r="G245" s="7"/>
    </row>
    <row r="246" ht="12.75" customHeight="1">
      <c r="G246" s="8"/>
    </row>
    <row r="247" ht="12.75" customHeight="1">
      <c r="G247" s="8"/>
    </row>
    <row r="248" spans="7:12" ht="12.75" customHeight="1">
      <c r="G248" s="17"/>
      <c r="L248" s="4"/>
    </row>
    <row r="249" spans="7:13" ht="12.75" customHeight="1">
      <c r="G249" s="17"/>
      <c r="M249" s="4"/>
    </row>
    <row r="250" ht="12.75" customHeight="1">
      <c r="G250" s="8"/>
    </row>
    <row r="251" ht="12.75" customHeight="1">
      <c r="G251" s="9"/>
    </row>
    <row r="252" spans="2:11" ht="12.75" customHeight="1">
      <c r="B252" s="11"/>
      <c r="D252" s="1"/>
      <c r="K252" s="11"/>
    </row>
    <row r="253" spans="2:11" ht="12.75" customHeight="1">
      <c r="B253" s="11"/>
      <c r="D253" s="1"/>
      <c r="E253" s="14"/>
      <c r="F253" s="4"/>
      <c r="G253" s="14"/>
      <c r="H253" s="4"/>
      <c r="I253" s="14"/>
      <c r="K253" s="11"/>
    </row>
    <row r="254" spans="4:9" ht="12.75" customHeight="1">
      <c r="D254" s="1"/>
      <c r="E254" s="4"/>
      <c r="F254" s="4"/>
      <c r="G254" s="4"/>
      <c r="H254" s="4"/>
      <c r="I254" s="4"/>
    </row>
    <row r="255" spans="4:9" ht="12.75" customHeight="1">
      <c r="D255" s="1"/>
      <c r="E255" s="4"/>
      <c r="F255" s="4"/>
      <c r="G255" s="4"/>
      <c r="H255" s="4"/>
      <c r="I255" s="4"/>
    </row>
    <row r="256" spans="2:11" ht="12.75" customHeight="1">
      <c r="B256" s="11"/>
      <c r="F256" s="4"/>
      <c r="G256" s="4"/>
      <c r="H256" s="4"/>
      <c r="K256" s="11"/>
    </row>
    <row r="257" spans="2:11" ht="12.75" customHeight="1">
      <c r="B257" s="11"/>
      <c r="E257" s="14"/>
      <c r="F257" s="4"/>
      <c r="G257" s="14"/>
      <c r="H257" s="4"/>
      <c r="I257" s="14"/>
      <c r="K257" s="12"/>
    </row>
    <row r="258" ht="12.75" customHeight="1">
      <c r="G258" s="8"/>
    </row>
    <row r="259" ht="12.75" customHeight="1">
      <c r="G259" s="8"/>
    </row>
    <row r="260" spans="2:4" ht="12.75" customHeight="1">
      <c r="B260" s="3"/>
      <c r="C260" s="3"/>
      <c r="D260" s="2"/>
    </row>
    <row r="261" spans="1:15" ht="12.75" customHeight="1">
      <c r="A261" s="2"/>
      <c r="B261" s="3"/>
      <c r="C261" s="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6"/>
      <c r="O261" s="16"/>
    </row>
    <row r="262" spans="1:15" ht="12.75" customHeight="1">
      <c r="A262" s="2"/>
      <c r="B262" s="3"/>
      <c r="C262" s="3"/>
      <c r="D262" s="9"/>
      <c r="E262" s="9"/>
      <c r="F262" s="9"/>
      <c r="G262" s="9"/>
      <c r="H262" s="9"/>
      <c r="I262" s="2"/>
      <c r="J262" s="2"/>
      <c r="K262" s="2"/>
      <c r="L262" s="2"/>
      <c r="M262" s="2"/>
      <c r="N262" s="3"/>
      <c r="O262" s="3"/>
    </row>
    <row r="263" spans="1:15" ht="12.75" customHeight="1">
      <c r="A263" s="11"/>
      <c r="B263" s="6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10"/>
    </row>
    <row r="264" spans="1:15" ht="12.75" customHeight="1">
      <c r="A264" s="11"/>
      <c r="B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10"/>
    </row>
    <row r="265" spans="1:14" ht="12.75" customHeight="1">
      <c r="A265" s="11"/>
      <c r="B265" s="5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5" ht="12.75" customHeight="1">
      <c r="A266" s="15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10"/>
    </row>
    <row r="267" spans="1:15" ht="12.75" customHeight="1">
      <c r="A267" s="11"/>
      <c r="B267" s="6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10"/>
    </row>
    <row r="268" spans="1:15" ht="12.75" customHeight="1">
      <c r="A268" s="11"/>
      <c r="B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10"/>
    </row>
    <row r="269" spans="1:15" ht="12.75" customHeight="1">
      <c r="A269" s="11"/>
      <c r="B269" s="6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10"/>
    </row>
    <row r="270" spans="1:15" ht="12.75" customHeight="1">
      <c r="A270" s="2"/>
      <c r="B270" s="6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10"/>
    </row>
    <row r="271" spans="1:15" ht="12.75" customHeight="1">
      <c r="A271" s="11"/>
      <c r="B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10"/>
    </row>
    <row r="272" spans="1:15" ht="12.75" customHeight="1">
      <c r="A272" s="12"/>
      <c r="B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10"/>
    </row>
    <row r="273" spans="1:15" ht="12.75" customHeight="1">
      <c r="A273" s="12"/>
      <c r="B273" s="6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10"/>
    </row>
    <row r="274" spans="1:15" ht="12.75" customHeight="1">
      <c r="A274" s="2"/>
      <c r="B274" s="6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10"/>
    </row>
    <row r="275" spans="1:15" ht="12.75" customHeight="1">
      <c r="A275" s="11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10"/>
    </row>
    <row r="276" spans="1:15" ht="12.75" customHeight="1">
      <c r="A276" s="11"/>
      <c r="B276" s="5"/>
      <c r="D276" s="8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10"/>
    </row>
    <row r="277" spans="1:15" ht="12.75" customHeight="1">
      <c r="A277" s="11"/>
      <c r="B277" s="6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10"/>
    </row>
    <row r="278" spans="1:15" ht="12.75" customHeight="1">
      <c r="A278" s="11"/>
      <c r="B278" s="6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10"/>
    </row>
    <row r="279" spans="1:15" ht="12.75" customHeight="1">
      <c r="A279" s="11"/>
      <c r="B279" s="11"/>
      <c r="C279" s="6"/>
      <c r="G279" s="13"/>
      <c r="H279" s="13"/>
      <c r="I279" s="13"/>
      <c r="J279" s="13"/>
      <c r="K279" s="13"/>
      <c r="L279" s="13"/>
      <c r="M279" s="4"/>
      <c r="N279" s="4"/>
      <c r="O279" s="10"/>
    </row>
    <row r="280" spans="1:15" ht="12.75" customHeight="1">
      <c r="A280" s="11"/>
      <c r="B280" s="11"/>
      <c r="C280" s="6"/>
      <c r="G280" s="18"/>
      <c r="H280" s="4"/>
      <c r="I280" s="4"/>
      <c r="J280" s="4"/>
      <c r="K280" s="4"/>
      <c r="L280" s="4"/>
      <c r="M280" s="4"/>
      <c r="N280" s="4"/>
      <c r="O280" s="10"/>
    </row>
    <row r="281" spans="1:15" ht="12.75" customHeight="1">
      <c r="A281" s="11"/>
      <c r="B281" s="11"/>
      <c r="C281" s="6"/>
      <c r="G281" s="18"/>
      <c r="H281" s="4"/>
      <c r="I281" s="4"/>
      <c r="J281" s="4"/>
      <c r="K281" s="4"/>
      <c r="L281" s="4"/>
      <c r="M281" s="4"/>
      <c r="N281" s="4"/>
      <c r="O281" s="10"/>
    </row>
    <row r="282" spans="1:15" ht="12.75" customHeight="1">
      <c r="A282" s="11"/>
      <c r="B282" s="11"/>
      <c r="C282" s="6"/>
      <c r="G282" s="18"/>
      <c r="H282" s="4"/>
      <c r="I282" s="4"/>
      <c r="J282" s="4"/>
      <c r="K282" s="4"/>
      <c r="L282" s="4"/>
      <c r="M282" s="4"/>
      <c r="N282" s="4"/>
      <c r="O282" s="10"/>
    </row>
    <row r="283" spans="1:15" ht="12.75" customHeight="1">
      <c r="A283" s="12"/>
      <c r="B283" s="11"/>
      <c r="C283" s="6"/>
      <c r="G283" s="18"/>
      <c r="H283" s="4"/>
      <c r="I283" s="4"/>
      <c r="J283" s="4"/>
      <c r="K283" s="4"/>
      <c r="L283" s="4"/>
      <c r="M283" s="4"/>
      <c r="N283" s="4"/>
      <c r="O283" s="10"/>
    </row>
    <row r="284" ht="12.75" customHeight="1">
      <c r="G284" s="8"/>
    </row>
    <row r="285" ht="12.75" customHeight="1">
      <c r="G285" s="8"/>
    </row>
    <row r="286" ht="12.75" customHeight="1">
      <c r="G286" s="7"/>
    </row>
    <row r="287" ht="12.75" customHeight="1">
      <c r="G287" s="8"/>
    </row>
    <row r="288" ht="12.75" customHeight="1">
      <c r="G288" s="8"/>
    </row>
    <row r="289" spans="7:12" ht="12.75" customHeight="1">
      <c r="G289" s="17"/>
      <c r="L289" s="4"/>
    </row>
    <row r="290" spans="7:13" ht="12.75" customHeight="1">
      <c r="G290" s="17"/>
      <c r="M290" s="4"/>
    </row>
    <row r="291" ht="12.75" customHeight="1">
      <c r="G291" s="8"/>
    </row>
    <row r="292" ht="12.75" customHeight="1">
      <c r="G292" s="9"/>
    </row>
    <row r="293" spans="2:11" ht="12.75" customHeight="1">
      <c r="B293" s="11"/>
      <c r="D293" s="1"/>
      <c r="K293" s="11"/>
    </row>
    <row r="294" spans="2:11" ht="12.75" customHeight="1">
      <c r="B294" s="11"/>
      <c r="D294" s="1"/>
      <c r="E294" s="14"/>
      <c r="F294" s="4"/>
      <c r="G294" s="14"/>
      <c r="H294" s="4"/>
      <c r="I294" s="14"/>
      <c r="K294" s="12"/>
    </row>
    <row r="295" spans="4:9" ht="12.75" customHeight="1">
      <c r="D295" s="1"/>
      <c r="E295" s="4"/>
      <c r="F295" s="4"/>
      <c r="G295" s="4"/>
      <c r="H295" s="4"/>
      <c r="I295" s="4"/>
    </row>
    <row r="296" spans="4:9" ht="12.75" customHeight="1">
      <c r="D296" s="1"/>
      <c r="E296" s="4"/>
      <c r="F296" s="4"/>
      <c r="G296" s="4"/>
      <c r="H296" s="4"/>
      <c r="I296" s="4"/>
    </row>
    <row r="297" spans="2:11" ht="12.75" customHeight="1">
      <c r="B297" s="11"/>
      <c r="F297" s="4"/>
      <c r="G297" s="4"/>
      <c r="H297" s="4"/>
      <c r="K297" s="11"/>
    </row>
    <row r="298" spans="2:11" ht="12.75" customHeight="1">
      <c r="B298" s="11"/>
      <c r="E298" s="14"/>
      <c r="F298" s="4"/>
      <c r="G298" s="14"/>
      <c r="H298" s="4"/>
      <c r="I298" s="14"/>
      <c r="K298" s="11"/>
    </row>
    <row r="299" ht="12.75" customHeight="1">
      <c r="G299" s="8"/>
    </row>
    <row r="300" ht="12.75" customHeight="1">
      <c r="G300" s="8"/>
    </row>
    <row r="301" spans="2:4" ht="12.75" customHeight="1">
      <c r="B301" s="3"/>
      <c r="C301" s="3"/>
      <c r="D301" s="2"/>
    </row>
    <row r="302" spans="1:15" ht="12.75" customHeight="1">
      <c r="A302" s="2"/>
      <c r="B302" s="3"/>
      <c r="C302" s="3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6"/>
      <c r="O302" s="16"/>
    </row>
    <row r="303" spans="1:15" ht="12.75" customHeight="1">
      <c r="A303" s="2"/>
      <c r="B303" s="3"/>
      <c r="C303" s="3"/>
      <c r="D303" s="9"/>
      <c r="E303" s="9"/>
      <c r="F303" s="9"/>
      <c r="G303" s="9"/>
      <c r="H303" s="9"/>
      <c r="I303" s="2"/>
      <c r="J303" s="2"/>
      <c r="K303" s="2"/>
      <c r="L303" s="2"/>
      <c r="M303" s="2"/>
      <c r="N303" s="3"/>
      <c r="O303" s="3"/>
    </row>
    <row r="304" spans="1:15" ht="12.75" customHeight="1">
      <c r="A304" s="11"/>
      <c r="B304" s="6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0"/>
    </row>
    <row r="305" spans="1:15" ht="12.75" customHeight="1">
      <c r="A305" s="11"/>
      <c r="B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0"/>
    </row>
    <row r="306" spans="1:14" ht="12.75" customHeight="1">
      <c r="A306" s="11"/>
      <c r="B306" s="5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5" ht="12.75" customHeight="1">
      <c r="A307" s="15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0"/>
    </row>
    <row r="308" spans="1:15" ht="12.75" customHeight="1">
      <c r="A308" s="11"/>
      <c r="B308" s="6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0"/>
    </row>
    <row r="309" spans="1:15" ht="12.75" customHeight="1">
      <c r="A309" s="11"/>
      <c r="B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0"/>
    </row>
    <row r="310" spans="1:15" ht="12.75" customHeight="1">
      <c r="A310" s="11"/>
      <c r="B310" s="6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0"/>
    </row>
    <row r="311" spans="1:15" ht="12.75" customHeight="1">
      <c r="A311" s="2"/>
      <c r="B311" s="6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0"/>
    </row>
    <row r="312" spans="1:15" ht="12.75" customHeight="1">
      <c r="A312" s="11"/>
      <c r="B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10"/>
    </row>
    <row r="313" spans="1:15" ht="12.75" customHeight="1">
      <c r="A313" s="12"/>
      <c r="B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0"/>
    </row>
    <row r="314" spans="1:15" ht="12.75" customHeight="1">
      <c r="A314" s="12"/>
      <c r="B314" s="6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10"/>
    </row>
    <row r="315" spans="1:15" ht="12.75" customHeight="1">
      <c r="A315" s="2"/>
      <c r="B315" s="6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0"/>
    </row>
    <row r="316" spans="1:15" ht="12.75" customHeight="1">
      <c r="A316" s="11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0"/>
    </row>
    <row r="317" spans="1:15" ht="12.75" customHeight="1">
      <c r="A317" s="11"/>
      <c r="B317" s="5"/>
      <c r="D317" s="8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10"/>
    </row>
    <row r="318" spans="1:15" ht="12.75" customHeight="1">
      <c r="A318" s="11"/>
      <c r="B318" s="6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0"/>
    </row>
    <row r="319" spans="1:15" ht="12.75" customHeight="1">
      <c r="A319" s="11"/>
      <c r="B319" s="6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0"/>
    </row>
    <row r="320" spans="1:15" ht="12.75" customHeight="1">
      <c r="A320" s="11"/>
      <c r="B320" s="11"/>
      <c r="C320" s="6"/>
      <c r="G320" s="13"/>
      <c r="H320" s="13"/>
      <c r="I320" s="13"/>
      <c r="J320" s="13"/>
      <c r="K320" s="13"/>
      <c r="L320" s="13"/>
      <c r="M320" s="4"/>
      <c r="N320" s="4"/>
      <c r="O320" s="10"/>
    </row>
    <row r="321" spans="1:15" ht="12.75" customHeight="1">
      <c r="A321" s="11"/>
      <c r="B321" s="11"/>
      <c r="C321" s="6"/>
      <c r="G321" s="18"/>
      <c r="H321" s="4"/>
      <c r="I321" s="4"/>
      <c r="J321" s="4"/>
      <c r="K321" s="4"/>
      <c r="L321" s="4"/>
      <c r="M321" s="4"/>
      <c r="N321" s="4"/>
      <c r="O321" s="10"/>
    </row>
    <row r="322" spans="1:15" ht="12.75" customHeight="1">
      <c r="A322" s="11"/>
      <c r="B322" s="11"/>
      <c r="C322" s="6"/>
      <c r="G322" s="18"/>
      <c r="H322" s="4"/>
      <c r="I322" s="4"/>
      <c r="J322" s="4"/>
      <c r="K322" s="4"/>
      <c r="L322" s="4"/>
      <c r="M322" s="4"/>
      <c r="N322" s="4"/>
      <c r="O322" s="10"/>
    </row>
    <row r="323" spans="1:15" ht="12.75" customHeight="1">
      <c r="A323" s="11"/>
      <c r="B323" s="11"/>
      <c r="C323" s="6"/>
      <c r="G323" s="18"/>
      <c r="H323" s="4"/>
      <c r="I323" s="4"/>
      <c r="J323" s="4"/>
      <c r="K323" s="4"/>
      <c r="L323" s="4"/>
      <c r="M323" s="4"/>
      <c r="N323" s="4"/>
      <c r="O323" s="10"/>
    </row>
    <row r="324" spans="1:15" ht="12.75" customHeight="1">
      <c r="A324" s="12"/>
      <c r="B324" s="11"/>
      <c r="C324" s="6"/>
      <c r="G324" s="18"/>
      <c r="H324" s="4"/>
      <c r="I324" s="4"/>
      <c r="J324" s="4"/>
      <c r="K324" s="4"/>
      <c r="L324" s="4"/>
      <c r="M324" s="4"/>
      <c r="N324" s="4"/>
      <c r="O324" s="10"/>
    </row>
    <row r="325" spans="1:15" ht="12.75" customHeight="1">
      <c r="A325" s="2"/>
      <c r="B325" s="3"/>
      <c r="C325" s="3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6"/>
      <c r="O325" s="16"/>
    </row>
    <row r="326" spans="1:15" ht="12.75" customHeight="1">
      <c r="A326" s="2"/>
      <c r="B326" s="3"/>
      <c r="C326" s="3"/>
      <c r="D326" s="9"/>
      <c r="E326" s="9"/>
      <c r="F326" s="9"/>
      <c r="G326" s="9"/>
      <c r="H326" s="9"/>
      <c r="I326" s="2"/>
      <c r="J326" s="2"/>
      <c r="K326" s="2"/>
      <c r="L326" s="2"/>
      <c r="M326" s="2"/>
      <c r="N326" s="3"/>
      <c r="O326" s="3"/>
    </row>
    <row r="327" ht="12.75" customHeight="1">
      <c r="G327" s="7"/>
    </row>
    <row r="328" ht="12.75" customHeight="1">
      <c r="G328" s="8"/>
    </row>
    <row r="329" ht="12.75" customHeight="1">
      <c r="G329" s="8"/>
    </row>
    <row r="330" spans="7:12" ht="12.75" customHeight="1">
      <c r="G330" s="17"/>
      <c r="L330" s="4"/>
    </row>
    <row r="331" spans="7:13" ht="12.75" customHeight="1">
      <c r="G331" s="17"/>
      <c r="M331" s="4"/>
    </row>
    <row r="332" ht="12.75" customHeight="1">
      <c r="G332" s="8"/>
    </row>
    <row r="333" ht="12.75" customHeight="1">
      <c r="G333" s="9"/>
    </row>
    <row r="334" spans="2:11" ht="12.75" customHeight="1">
      <c r="B334" s="11"/>
      <c r="D334" s="1"/>
      <c r="K334" s="11"/>
    </row>
    <row r="335" spans="2:11" ht="12.75" customHeight="1">
      <c r="B335" s="11"/>
      <c r="D335" s="1"/>
      <c r="E335" s="14"/>
      <c r="F335" s="4"/>
      <c r="G335" s="14"/>
      <c r="H335" s="4"/>
      <c r="I335" s="14"/>
      <c r="K335" s="11"/>
    </row>
    <row r="336" spans="4:9" ht="12.75" customHeight="1">
      <c r="D336" s="1"/>
      <c r="E336" s="4"/>
      <c r="F336" s="4"/>
      <c r="G336" s="4"/>
      <c r="H336" s="4"/>
      <c r="I336" s="4"/>
    </row>
    <row r="337" spans="4:9" ht="12.75" customHeight="1">
      <c r="D337" s="1"/>
      <c r="E337" s="4"/>
      <c r="F337" s="4"/>
      <c r="G337" s="4"/>
      <c r="H337" s="4"/>
      <c r="I337" s="4"/>
    </row>
    <row r="338" spans="2:11" ht="12.75" customHeight="1">
      <c r="B338" s="11"/>
      <c r="F338" s="4"/>
      <c r="G338" s="4"/>
      <c r="H338" s="4"/>
      <c r="K338" s="11"/>
    </row>
    <row r="339" spans="2:11" ht="12.75" customHeight="1">
      <c r="B339" s="12"/>
      <c r="E339" s="14"/>
      <c r="F339" s="4"/>
      <c r="G339" s="14"/>
      <c r="H339" s="4"/>
      <c r="I339" s="14"/>
      <c r="K339" s="11"/>
    </row>
    <row r="340" ht="12.75" customHeight="1">
      <c r="G340" s="8"/>
    </row>
    <row r="341" ht="12.75" customHeight="1">
      <c r="G341" s="8"/>
    </row>
    <row r="342" spans="2:4" ht="12.75" customHeight="1">
      <c r="B342" s="3"/>
      <c r="C342" s="3"/>
      <c r="D342" s="2"/>
    </row>
    <row r="343" spans="1:15" ht="12.75" customHeight="1">
      <c r="A343" s="2"/>
      <c r="B343" s="3"/>
      <c r="C343" s="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6"/>
      <c r="O343" s="16"/>
    </row>
    <row r="344" spans="1:15" ht="12.75" customHeight="1">
      <c r="A344" s="2"/>
      <c r="B344" s="3"/>
      <c r="C344" s="3"/>
      <c r="D344" s="9"/>
      <c r="E344" s="9"/>
      <c r="F344" s="9"/>
      <c r="G344" s="9"/>
      <c r="H344" s="9"/>
      <c r="I344" s="2"/>
      <c r="J344" s="2"/>
      <c r="K344" s="2"/>
      <c r="L344" s="2"/>
      <c r="M344" s="2"/>
      <c r="N344" s="3"/>
      <c r="O344" s="3"/>
    </row>
    <row r="345" spans="1:15" ht="12.75" customHeight="1">
      <c r="A345" s="11"/>
      <c r="B345" s="6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10"/>
    </row>
    <row r="346" spans="1:15" ht="12.75" customHeight="1">
      <c r="A346" s="11"/>
      <c r="B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</row>
    <row r="347" spans="1:14" ht="12.75" customHeight="1">
      <c r="A347" s="11"/>
      <c r="B347" s="5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5" ht="12.75" customHeight="1">
      <c r="A348" s="15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0"/>
    </row>
    <row r="349" spans="1:15" ht="12.75" customHeight="1">
      <c r="A349" s="11"/>
      <c r="B349" s="6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10"/>
    </row>
    <row r="350" spans="1:15" ht="12.75" customHeight="1">
      <c r="A350" s="11"/>
      <c r="B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10"/>
    </row>
    <row r="351" spans="1:15" ht="12.75" customHeight="1">
      <c r="A351" s="11"/>
      <c r="B351" s="6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10"/>
    </row>
    <row r="352" spans="1:15" ht="12.75" customHeight="1">
      <c r="A352" s="2"/>
      <c r="B352" s="6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10"/>
    </row>
    <row r="353" spans="1:15" ht="12.75" customHeight="1">
      <c r="A353" s="11"/>
      <c r="B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10"/>
    </row>
    <row r="354" spans="1:15" ht="12.75" customHeight="1">
      <c r="A354" s="12"/>
      <c r="B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10"/>
    </row>
    <row r="355" spans="1:15" ht="12.75" customHeight="1">
      <c r="A355" s="12"/>
      <c r="B355" s="6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10"/>
    </row>
    <row r="356" spans="1:15" ht="12.75" customHeight="1">
      <c r="A356" s="2"/>
      <c r="B356" s="6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10"/>
    </row>
    <row r="357" spans="1:15" ht="12.75" customHeight="1">
      <c r="A357" s="11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10"/>
    </row>
    <row r="358" spans="1:15" ht="12.75" customHeight="1">
      <c r="A358" s="11"/>
      <c r="B358" s="5"/>
      <c r="D358" s="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10"/>
    </row>
    <row r="359" spans="1:15" ht="12.75" customHeight="1">
      <c r="A359" s="11"/>
      <c r="B359" s="6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10"/>
    </row>
    <row r="360" spans="1:15" ht="12.75" customHeight="1">
      <c r="A360" s="11"/>
      <c r="B360" s="6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10"/>
    </row>
    <row r="361" spans="1:15" ht="12.75" customHeight="1">
      <c r="A361" s="11"/>
      <c r="B361" s="11"/>
      <c r="C361" s="6"/>
      <c r="G361" s="13"/>
      <c r="H361" s="13"/>
      <c r="I361" s="13"/>
      <c r="J361" s="13"/>
      <c r="K361" s="13"/>
      <c r="L361" s="13"/>
      <c r="M361" s="4"/>
      <c r="N361" s="4"/>
      <c r="O361" s="10"/>
    </row>
    <row r="362" spans="1:15" ht="12.75" customHeight="1">
      <c r="A362" s="11"/>
      <c r="B362" s="11"/>
      <c r="C362" s="6"/>
      <c r="G362" s="18"/>
      <c r="H362" s="4"/>
      <c r="I362" s="4"/>
      <c r="J362" s="4"/>
      <c r="K362" s="4"/>
      <c r="L362" s="4"/>
      <c r="M362" s="4"/>
      <c r="N362" s="4"/>
      <c r="O362" s="10"/>
    </row>
    <row r="363" spans="1:15" ht="12.75" customHeight="1">
      <c r="A363" s="11"/>
      <c r="B363" s="11"/>
      <c r="C363" s="6"/>
      <c r="G363" s="18"/>
      <c r="H363" s="4"/>
      <c r="I363" s="4"/>
      <c r="J363" s="4"/>
      <c r="K363" s="4"/>
      <c r="L363" s="4"/>
      <c r="M363" s="4"/>
      <c r="N363" s="4"/>
      <c r="O363" s="10"/>
    </row>
    <row r="364" spans="1:15" ht="12.75" customHeight="1">
      <c r="A364" s="11"/>
      <c r="B364" s="11"/>
      <c r="C364" s="6"/>
      <c r="G364" s="18"/>
      <c r="H364" s="4"/>
      <c r="I364" s="4"/>
      <c r="J364" s="4"/>
      <c r="K364" s="4"/>
      <c r="L364" s="4"/>
      <c r="M364" s="4"/>
      <c r="N364" s="4"/>
      <c r="O364" s="10"/>
    </row>
    <row r="365" spans="1:15" ht="12.75" customHeight="1">
      <c r="A365" s="12"/>
      <c r="B365" s="11"/>
      <c r="C365" s="6"/>
      <c r="G365" s="18"/>
      <c r="H365" s="4"/>
      <c r="I365" s="4"/>
      <c r="J365" s="4"/>
      <c r="K365" s="4"/>
      <c r="L365" s="4"/>
      <c r="M365" s="4"/>
      <c r="N365" s="4"/>
      <c r="O365" s="10"/>
    </row>
    <row r="366" spans="1:15" ht="12.75" customHeight="1">
      <c r="A366" s="11"/>
      <c r="B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10"/>
    </row>
    <row r="367" spans="1:14" ht="12.75" customHeight="1">
      <c r="A367" s="11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ht="12.75" customHeight="1">
      <c r="G368" s="7"/>
    </row>
    <row r="369" ht="12.75" customHeight="1">
      <c r="G369" s="8"/>
    </row>
    <row r="370" ht="12.75" customHeight="1">
      <c r="G370" s="8"/>
    </row>
    <row r="371" spans="7:12" ht="12.75" customHeight="1">
      <c r="G371" s="17"/>
      <c r="L371" s="4"/>
    </row>
    <row r="372" ht="12.75" customHeight="1">
      <c r="G372" s="17"/>
    </row>
    <row r="373" ht="12.75" customHeight="1">
      <c r="G373" s="8"/>
    </row>
    <row r="374" ht="12.75" customHeight="1">
      <c r="G374" s="9"/>
    </row>
    <row r="375" ht="12.75" customHeight="1">
      <c r="D375" s="1"/>
    </row>
    <row r="376" ht="12.75" customHeight="1">
      <c r="K376" s="2"/>
    </row>
    <row r="377" spans="2:11" ht="12.75" customHeight="1">
      <c r="B377" s="11"/>
      <c r="D377" s="11"/>
      <c r="F377" s="4"/>
      <c r="G377" s="14"/>
      <c r="H377" s="4"/>
      <c r="I377" s="14"/>
      <c r="K377" s="14"/>
    </row>
    <row r="378" spans="2:11" ht="12.75" customHeight="1">
      <c r="B378" s="11"/>
      <c r="D378" s="11"/>
      <c r="E378" s="4"/>
      <c r="F378" s="4"/>
      <c r="G378" s="4"/>
      <c r="H378" s="4"/>
      <c r="I378" s="14"/>
      <c r="K378" s="14"/>
    </row>
    <row r="379" spans="2:11" ht="12.75" customHeight="1">
      <c r="B379" s="11"/>
      <c r="D379" s="11"/>
      <c r="E379" s="4"/>
      <c r="F379" s="4"/>
      <c r="G379" s="4"/>
      <c r="H379" s="4"/>
      <c r="I379" s="14"/>
      <c r="K379" s="14"/>
    </row>
    <row r="380" spans="2:9" ht="12.75" customHeight="1">
      <c r="B380" s="12"/>
      <c r="D380" s="11"/>
      <c r="F380" s="4"/>
      <c r="G380" s="14"/>
      <c r="H380" s="4"/>
      <c r="I380" s="14"/>
    </row>
    <row r="381" ht="12.75" customHeight="1">
      <c r="G381" s="8"/>
    </row>
    <row r="382" ht="12.75" customHeight="1">
      <c r="G382" s="8"/>
    </row>
    <row r="383" spans="2:4" ht="12.75" customHeight="1">
      <c r="B383" s="3"/>
      <c r="C383" s="3"/>
      <c r="D383" s="2"/>
    </row>
    <row r="384" spans="1:15" ht="12.75" customHeight="1">
      <c r="A384" s="2"/>
      <c r="B384" s="3"/>
      <c r="C384" s="3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6"/>
      <c r="O384" s="16"/>
    </row>
    <row r="385" spans="1:15" ht="12.75" customHeight="1">
      <c r="A385" s="2"/>
      <c r="B385" s="3"/>
      <c r="C385" s="3"/>
      <c r="D385" s="9"/>
      <c r="E385" s="9"/>
      <c r="F385" s="9"/>
      <c r="G385" s="9"/>
      <c r="H385" s="9"/>
      <c r="I385" s="2"/>
      <c r="J385" s="2"/>
      <c r="K385" s="2"/>
      <c r="L385" s="2"/>
      <c r="M385" s="2"/>
      <c r="N385" s="3"/>
      <c r="O385" s="3"/>
    </row>
    <row r="386" spans="1:15" ht="12.75" customHeight="1">
      <c r="A386" s="11"/>
      <c r="B386" s="6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10"/>
    </row>
    <row r="387" spans="1:15" ht="12.75" customHeight="1">
      <c r="A387" s="11"/>
      <c r="B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10"/>
    </row>
    <row r="388" spans="1:14" ht="12.75" customHeight="1">
      <c r="A388" s="11"/>
      <c r="B388" s="5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5" ht="12.75" customHeight="1">
      <c r="A389" s="15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10"/>
    </row>
    <row r="390" spans="1:15" ht="12.75" customHeight="1">
      <c r="A390" s="11"/>
      <c r="B390" s="6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10"/>
    </row>
    <row r="391" spans="1:15" ht="12.75" customHeight="1">
      <c r="A391" s="11"/>
      <c r="B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10"/>
    </row>
    <row r="392" spans="1:15" ht="12.75" customHeight="1">
      <c r="A392" s="11"/>
      <c r="B392" s="6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10"/>
    </row>
    <row r="393" spans="1:15" ht="12.75" customHeight="1">
      <c r="A393" s="2"/>
      <c r="B393" s="6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10"/>
    </row>
    <row r="394" spans="1:15" ht="12.75" customHeight="1">
      <c r="A394" s="11"/>
      <c r="B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10"/>
    </row>
    <row r="395" spans="1:15" ht="12.75" customHeight="1">
      <c r="A395" s="12"/>
      <c r="B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10"/>
    </row>
    <row r="396" spans="1:15" ht="12.75" customHeight="1">
      <c r="A396" s="12"/>
      <c r="B396" s="6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10"/>
    </row>
    <row r="397" spans="1:15" ht="12.75" customHeight="1">
      <c r="A397" s="2"/>
      <c r="B397" s="6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10"/>
    </row>
    <row r="398" spans="1:15" ht="12.75" customHeight="1">
      <c r="A398" s="11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10"/>
    </row>
    <row r="399" spans="1:15" ht="12.75" customHeight="1">
      <c r="A399" s="11"/>
      <c r="B399" s="5"/>
      <c r="D399" s="8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10"/>
    </row>
    <row r="400" spans="1:15" ht="12.75" customHeight="1">
      <c r="A400" s="11"/>
      <c r="B400" s="6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10"/>
    </row>
    <row r="401" spans="1:15" ht="12.75" customHeight="1">
      <c r="A401" s="11"/>
      <c r="B401" s="6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10"/>
    </row>
    <row r="402" spans="1:15" ht="12.75" customHeight="1">
      <c r="A402" s="11"/>
      <c r="B402" s="11"/>
      <c r="C402" s="6"/>
      <c r="G402" s="13"/>
      <c r="H402" s="13"/>
      <c r="I402" s="13"/>
      <c r="J402" s="13"/>
      <c r="K402" s="13"/>
      <c r="L402" s="13"/>
      <c r="M402" s="4"/>
      <c r="N402" s="4"/>
      <c r="O402" s="10"/>
    </row>
    <row r="403" spans="1:15" ht="12.75" customHeight="1">
      <c r="A403" s="11"/>
      <c r="B403" s="11"/>
      <c r="C403" s="6"/>
      <c r="G403" s="18"/>
      <c r="H403" s="4"/>
      <c r="I403" s="4"/>
      <c r="J403" s="4"/>
      <c r="K403" s="4"/>
      <c r="L403" s="4"/>
      <c r="M403" s="4"/>
      <c r="N403" s="4"/>
      <c r="O403" s="10"/>
    </row>
    <row r="404" spans="1:15" ht="12.75" customHeight="1">
      <c r="A404" s="11"/>
      <c r="B404" s="11"/>
      <c r="C404" s="6"/>
      <c r="G404" s="18"/>
      <c r="H404" s="4"/>
      <c r="I404" s="4"/>
      <c r="J404" s="4"/>
      <c r="K404" s="4"/>
      <c r="L404" s="4"/>
      <c r="M404" s="4"/>
      <c r="N404" s="4"/>
      <c r="O404" s="10"/>
    </row>
    <row r="405" spans="1:15" ht="12.75" customHeight="1">
      <c r="A405" s="12"/>
      <c r="B405" s="11"/>
      <c r="C405" s="6"/>
      <c r="G405" s="18"/>
      <c r="H405" s="4"/>
      <c r="I405" s="4"/>
      <c r="J405" s="4"/>
      <c r="K405" s="4"/>
      <c r="L405" s="4"/>
      <c r="M405" s="4"/>
      <c r="N405" s="4"/>
      <c r="O405" s="10"/>
    </row>
    <row r="406" spans="1:15" ht="12.75" customHeight="1">
      <c r="A406" s="11"/>
      <c r="B406" s="11"/>
      <c r="C406" s="6"/>
      <c r="G406" s="18"/>
      <c r="H406" s="4"/>
      <c r="I406" s="4"/>
      <c r="J406" s="4"/>
      <c r="K406" s="4"/>
      <c r="L406" s="4"/>
      <c r="M406" s="4"/>
      <c r="N406" s="4"/>
      <c r="O406" s="10"/>
    </row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2015-09-08T21:44:19Z</cp:lastPrinted>
  <dcterms:created xsi:type="dcterms:W3CDTF">2009-09-26T18:03:40Z</dcterms:created>
  <dcterms:modified xsi:type="dcterms:W3CDTF">2016-09-09T13:30:45Z</dcterms:modified>
  <cp:category/>
  <cp:version/>
  <cp:contentType/>
  <cp:contentStatus/>
</cp:coreProperties>
</file>