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A Team" sheetId="1" r:id="rId1"/>
    <sheet name="B Tea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<sst xmlns="http://schemas.openxmlformats.org/spreadsheetml/2006/main" count="133" uniqueCount="67">
  <si>
    <t>RD1</t>
  </si>
  <si>
    <t>RD2</t>
  </si>
  <si>
    <t>RD3</t>
  </si>
  <si>
    <t>RD5</t>
  </si>
  <si>
    <t>RD6</t>
  </si>
  <si>
    <t>RD7</t>
  </si>
  <si>
    <t>RD8</t>
  </si>
  <si>
    <t>RD9</t>
  </si>
  <si>
    <t>RD10</t>
  </si>
  <si>
    <t>RD4</t>
  </si>
  <si>
    <t>TOTAL</t>
  </si>
  <si>
    <t>RESULT</t>
  </si>
  <si>
    <t>OPPONENT</t>
  </si>
  <si>
    <t>OPP SCORE</t>
  </si>
  <si>
    <t>AVE</t>
  </si>
  <si>
    <t>Estimated score</t>
  </si>
  <si>
    <t>TOTAL Estimated</t>
  </si>
  <si>
    <t>ESTIMATED  SCORES IN RED</t>
  </si>
  <si>
    <t xml:space="preserve">TEAM  </t>
  </si>
  <si>
    <t>Position</t>
  </si>
  <si>
    <t>shot</t>
  </si>
  <si>
    <t>won</t>
  </si>
  <si>
    <t>drawn</t>
  </si>
  <si>
    <t>lost</t>
  </si>
  <si>
    <t>points</t>
  </si>
  <si>
    <t xml:space="preserve">TEAM DECLARED AVERAGE </t>
  </si>
  <si>
    <t>aggreg</t>
  </si>
  <si>
    <t>NEW</t>
  </si>
  <si>
    <t>ROB WOOLCOCK</t>
  </si>
  <si>
    <t>STEPH LENNEY</t>
  </si>
  <si>
    <t>JONATHAN OLDCORN</t>
  </si>
  <si>
    <t>Estimated Score</t>
  </si>
  <si>
    <t>JOSH HEAD</t>
  </si>
  <si>
    <t>Essex</t>
  </si>
  <si>
    <t>bye</t>
  </si>
  <si>
    <t>UlsterC</t>
  </si>
  <si>
    <t>Lancaster</t>
  </si>
  <si>
    <t>Lothian B</t>
  </si>
  <si>
    <t>CORNISH COUNTY JUNIOR A TEAM 2015-16  DIV 5</t>
  </si>
  <si>
    <t>CORNWALL A</t>
  </si>
  <si>
    <t>L</t>
  </si>
  <si>
    <t xml:space="preserve">W </t>
  </si>
  <si>
    <t>W</t>
  </si>
  <si>
    <t>ESSEX</t>
  </si>
  <si>
    <t>LOTHIAN B</t>
  </si>
  <si>
    <t>ULSTER C</t>
  </si>
  <si>
    <t>LANCASTER</t>
  </si>
  <si>
    <t>BYE</t>
  </si>
  <si>
    <t>JOSS MORTIMER</t>
  </si>
  <si>
    <t>14/15</t>
  </si>
  <si>
    <t xml:space="preserve">L </t>
  </si>
  <si>
    <t>Position after round 10</t>
  </si>
  <si>
    <t>CORNISH COUNTY JUNIOR B TEAM 2015-16  DIV 7</t>
  </si>
  <si>
    <t>MORGAN HURST</t>
  </si>
  <si>
    <t>LEWIS EUSTACE</t>
  </si>
  <si>
    <t>JOSEPH HILL</t>
  </si>
  <si>
    <t>HARY PHIPPS</t>
  </si>
  <si>
    <t>KARA WONG</t>
  </si>
  <si>
    <t>Herts c</t>
  </si>
  <si>
    <t>Middx</t>
  </si>
  <si>
    <t>HertsD</t>
  </si>
  <si>
    <t>Lancs B</t>
  </si>
  <si>
    <t>Bye</t>
  </si>
  <si>
    <t>MIDDLESEX</t>
  </si>
  <si>
    <t>HERTS D</t>
  </si>
  <si>
    <t>HERTS C</t>
  </si>
  <si>
    <t>CORNWALL B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</si>
</sst>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0.0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16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rgb="FFDD0806"/>
      <name val="Arial"/>
      <family val="2"/>
    </font>
    <font>
      <sz val="12"/>
      <color rgb="FF000000"/>
      <name val="Arial"/>
      <family val="2"/>
    </font>
    <font>
      <b/>
      <sz val="12"/>
      <color rgb="FFDD08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7" fillId="0" borderId="10" xfId="0" applyNumberFormat="1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2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24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7" fillId="0" borderId="44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7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center"/>
    </xf>
    <xf numFmtId="164" fontId="7" fillId="0" borderId="47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164" fontId="2" fillId="0" borderId="48" xfId="0" applyNumberFormat="1" applyFont="1" applyFill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8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7" fillId="0" borderId="53" xfId="0" applyNumberFormat="1" applyFont="1" applyBorder="1" applyAlignment="1">
      <alignment horizontal="center"/>
    </xf>
    <xf numFmtId="164" fontId="7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59" xfId="0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62" xfId="0" applyFont="1" applyBorder="1" applyAlignment="1">
      <alignment horizontal="center"/>
    </xf>
    <xf numFmtId="164" fontId="7" fillId="0" borderId="63" xfId="0" applyNumberFormat="1" applyFont="1" applyBorder="1" applyAlignment="1">
      <alignment horizontal="center"/>
    </xf>
    <xf numFmtId="0" fontId="2" fillId="0" borderId="64" xfId="0" applyFont="1" applyBorder="1" applyAlignment="1">
      <alignment/>
    </xf>
    <xf numFmtId="164" fontId="2" fillId="0" borderId="37" xfId="0" applyNumberFormat="1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164" fontId="11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6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4" fillId="0" borderId="58" xfId="0" applyFont="1" applyBorder="1" applyAlignment="1">
      <alignment/>
    </xf>
    <xf numFmtId="0" fontId="4" fillId="0" borderId="68" xfId="0" applyFont="1" applyBorder="1" applyAlignment="1">
      <alignment/>
    </xf>
    <xf numFmtId="0" fontId="5" fillId="0" borderId="6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4" fillId="0" borderId="15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 horizontal="center"/>
    </xf>
    <xf numFmtId="0" fontId="5" fillId="0" borderId="15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4" fillId="0" borderId="37" xfId="0" applyFont="1" applyBorder="1" applyAlignment="1">
      <alignment/>
    </xf>
    <xf numFmtId="0" fontId="5" fillId="0" borderId="6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" fillId="0" borderId="70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">
      <selection activeCell="N1" sqref="N1"/>
    </sheetView>
  </sheetViews>
  <sheetFormatPr defaultColWidth="8.8515625" defaultRowHeight="12.75"/>
  <cols>
    <col min="1" max="1" width="32.8515625" style="0" customWidth="1"/>
    <col min="2" max="2" width="8.140625" style="0" customWidth="1"/>
    <col min="3" max="3" width="8.421875" style="0" customWidth="1"/>
    <col min="4" max="4" width="8.140625" style="0" customWidth="1"/>
    <col min="5" max="5" width="8.7109375" style="0" customWidth="1"/>
    <col min="6" max="6" width="8.8515625" style="0" customWidth="1"/>
    <col min="7" max="7" width="8.7109375" style="0" customWidth="1"/>
    <col min="8" max="8" width="8.8515625" style="0" customWidth="1"/>
    <col min="9" max="9" width="8.421875" style="0" customWidth="1"/>
    <col min="10" max="10" width="8.7109375" style="0" customWidth="1"/>
    <col min="11" max="11" width="8.421875" style="0" customWidth="1"/>
    <col min="12" max="12" width="10.28125" style="0" customWidth="1"/>
    <col min="13" max="13" width="9.8515625" style="103" bestFit="1" customWidth="1"/>
  </cols>
  <sheetData>
    <row r="1" spans="1:13" ht="21.75" thickBot="1">
      <c r="A1" s="3" t="s">
        <v>38</v>
      </c>
      <c r="H1" s="31"/>
      <c r="L1" s="81" t="s">
        <v>27</v>
      </c>
      <c r="M1" s="89" t="s">
        <v>49</v>
      </c>
    </row>
    <row r="2" spans="1:13" ht="20.25" customHeight="1" thickBot="1">
      <c r="A2" s="21"/>
      <c r="B2" s="22" t="s">
        <v>0</v>
      </c>
      <c r="C2" s="22" t="s">
        <v>1</v>
      </c>
      <c r="D2" s="22" t="s">
        <v>2</v>
      </c>
      <c r="E2" s="22" t="s">
        <v>9</v>
      </c>
      <c r="F2" s="22" t="s">
        <v>3</v>
      </c>
      <c r="G2" s="22" t="s">
        <v>4</v>
      </c>
      <c r="H2" s="22" t="s">
        <v>5</v>
      </c>
      <c r="I2" s="22" t="s">
        <v>6</v>
      </c>
      <c r="J2" s="22" t="s">
        <v>7</v>
      </c>
      <c r="K2" s="23" t="s">
        <v>8</v>
      </c>
      <c r="L2" s="87" t="s">
        <v>14</v>
      </c>
      <c r="M2" s="90" t="s">
        <v>14</v>
      </c>
    </row>
    <row r="3" spans="1:13" s="57" customFormat="1" ht="21.75" customHeight="1">
      <c r="A3" s="62" t="s">
        <v>28</v>
      </c>
      <c r="B3" s="63">
        <v>97</v>
      </c>
      <c r="C3" s="64">
        <v>96</v>
      </c>
      <c r="D3" s="64">
        <v>99</v>
      </c>
      <c r="E3" s="64">
        <v>97</v>
      </c>
      <c r="F3" s="64">
        <v>96</v>
      </c>
      <c r="G3" s="64">
        <v>98</v>
      </c>
      <c r="H3" s="64">
        <v>98</v>
      </c>
      <c r="I3" s="64">
        <v>95</v>
      </c>
      <c r="J3" s="106">
        <v>100</v>
      </c>
      <c r="K3" s="75">
        <v>97</v>
      </c>
      <c r="L3" s="88">
        <f aca="true" t="shared" si="0" ref="L3:L8">SUM(B3:K3)/10</f>
        <v>97.3</v>
      </c>
      <c r="M3" s="91">
        <v>94.4</v>
      </c>
    </row>
    <row r="4" spans="1:13" s="16" customFormat="1" ht="20.25" customHeight="1">
      <c r="A4" s="33" t="s">
        <v>15</v>
      </c>
      <c r="B4" s="32">
        <v>97</v>
      </c>
      <c r="C4" s="4">
        <v>96</v>
      </c>
      <c r="D4" s="4">
        <v>99</v>
      </c>
      <c r="E4" s="4">
        <v>95</v>
      </c>
      <c r="F4" s="4">
        <v>96</v>
      </c>
      <c r="G4" s="4">
        <v>98</v>
      </c>
      <c r="H4" s="4">
        <v>98</v>
      </c>
      <c r="I4" s="4">
        <v>95</v>
      </c>
      <c r="J4" s="4">
        <v>99</v>
      </c>
      <c r="K4" s="76">
        <v>97</v>
      </c>
      <c r="L4" s="82">
        <f t="shared" si="0"/>
        <v>97</v>
      </c>
      <c r="M4" s="92"/>
    </row>
    <row r="5" spans="1:13" s="57" customFormat="1" ht="19.5" customHeight="1">
      <c r="A5" s="65" t="s">
        <v>29</v>
      </c>
      <c r="B5" s="66">
        <v>98</v>
      </c>
      <c r="C5" s="67">
        <v>95</v>
      </c>
      <c r="D5" s="67">
        <v>94</v>
      </c>
      <c r="E5" s="67">
        <v>92</v>
      </c>
      <c r="F5" s="67">
        <v>95</v>
      </c>
      <c r="G5" s="67">
        <v>94</v>
      </c>
      <c r="H5" s="67">
        <v>92</v>
      </c>
      <c r="I5" s="67">
        <v>94</v>
      </c>
      <c r="J5" s="67">
        <v>97</v>
      </c>
      <c r="K5" s="77">
        <v>93</v>
      </c>
      <c r="L5" s="83">
        <f t="shared" si="0"/>
        <v>94.4</v>
      </c>
      <c r="M5" s="93">
        <v>94</v>
      </c>
    </row>
    <row r="6" spans="1:13" s="16" customFormat="1" ht="19.5" customHeight="1">
      <c r="A6" s="33" t="s">
        <v>15</v>
      </c>
      <c r="B6" s="32">
        <v>98</v>
      </c>
      <c r="C6" s="4">
        <v>95</v>
      </c>
      <c r="D6" s="4">
        <v>94</v>
      </c>
      <c r="E6" s="4">
        <v>94</v>
      </c>
      <c r="F6" s="4">
        <v>97</v>
      </c>
      <c r="G6" s="4">
        <v>95</v>
      </c>
      <c r="H6" s="4">
        <v>93</v>
      </c>
      <c r="I6" s="4">
        <v>95</v>
      </c>
      <c r="J6" s="4">
        <v>97</v>
      </c>
      <c r="K6" s="76">
        <v>93</v>
      </c>
      <c r="L6" s="82">
        <f t="shared" si="0"/>
        <v>95.1</v>
      </c>
      <c r="M6" s="92"/>
    </row>
    <row r="7" spans="1:13" s="57" customFormat="1" ht="20.25" customHeight="1">
      <c r="A7" s="65" t="s">
        <v>30</v>
      </c>
      <c r="B7" s="66">
        <v>93</v>
      </c>
      <c r="C7" s="67">
        <v>95</v>
      </c>
      <c r="D7" s="67">
        <v>98</v>
      </c>
      <c r="E7" s="67">
        <v>97</v>
      </c>
      <c r="F7" s="67">
        <v>96</v>
      </c>
      <c r="G7" s="67">
        <v>90</v>
      </c>
      <c r="H7" s="67">
        <v>95</v>
      </c>
      <c r="I7" s="67">
        <v>88</v>
      </c>
      <c r="J7" s="67">
        <v>95</v>
      </c>
      <c r="K7" s="77">
        <v>94</v>
      </c>
      <c r="L7" s="83">
        <f t="shared" si="0"/>
        <v>94.1</v>
      </c>
      <c r="M7" s="93">
        <v>91</v>
      </c>
    </row>
    <row r="8" spans="1:13" s="16" customFormat="1" ht="19.5" customHeight="1">
      <c r="A8" s="33" t="s">
        <v>15</v>
      </c>
      <c r="B8" s="48">
        <v>93</v>
      </c>
      <c r="C8" s="49">
        <v>94</v>
      </c>
      <c r="D8" s="49">
        <v>98</v>
      </c>
      <c r="E8" s="49">
        <v>97</v>
      </c>
      <c r="F8" s="49">
        <v>97</v>
      </c>
      <c r="G8" s="49">
        <v>91</v>
      </c>
      <c r="H8" s="49">
        <v>93</v>
      </c>
      <c r="I8" s="49">
        <v>89</v>
      </c>
      <c r="J8" s="49">
        <v>95</v>
      </c>
      <c r="K8" s="78">
        <v>94</v>
      </c>
      <c r="L8" s="84">
        <f t="shared" si="0"/>
        <v>94.1</v>
      </c>
      <c r="M8" s="92"/>
    </row>
    <row r="9" spans="1:13" s="57" customFormat="1" ht="19.5" customHeight="1">
      <c r="A9" s="65" t="s">
        <v>32</v>
      </c>
      <c r="B9" s="68">
        <v>96</v>
      </c>
      <c r="C9" s="69">
        <v>91</v>
      </c>
      <c r="D9" s="69">
        <v>91</v>
      </c>
      <c r="E9" s="69">
        <v>92</v>
      </c>
      <c r="F9" s="69"/>
      <c r="G9" s="69">
        <v>98</v>
      </c>
      <c r="H9" s="69">
        <v>95</v>
      </c>
      <c r="I9" s="69">
        <v>95</v>
      </c>
      <c r="J9" s="69">
        <v>94</v>
      </c>
      <c r="K9" s="79">
        <v>90</v>
      </c>
      <c r="L9" s="85">
        <f>SUM(B9:K9)/9</f>
        <v>93.55555555555556</v>
      </c>
      <c r="M9" s="93">
        <v>91.7</v>
      </c>
    </row>
    <row r="10" spans="1:13" s="16" customFormat="1" ht="19.5" customHeight="1">
      <c r="A10" s="86" t="s">
        <v>31</v>
      </c>
      <c r="B10" s="48">
        <v>96</v>
      </c>
      <c r="C10" s="49">
        <v>92</v>
      </c>
      <c r="D10" s="49">
        <v>92</v>
      </c>
      <c r="E10" s="49">
        <v>92</v>
      </c>
      <c r="F10" s="49"/>
      <c r="G10" s="49">
        <v>98</v>
      </c>
      <c r="H10" s="49">
        <v>94</v>
      </c>
      <c r="I10" s="49">
        <v>95</v>
      </c>
      <c r="J10" s="49">
        <v>94</v>
      </c>
      <c r="K10" s="78">
        <v>92</v>
      </c>
      <c r="L10" s="84">
        <f>SUM(B10:K10)/9</f>
        <v>93.88888888888889</v>
      </c>
      <c r="M10" s="94"/>
    </row>
    <row r="11" spans="1:13" s="57" customFormat="1" ht="19.5" customHeight="1">
      <c r="A11" s="65" t="s">
        <v>48</v>
      </c>
      <c r="B11" s="67"/>
      <c r="C11" s="67"/>
      <c r="D11" s="67"/>
      <c r="E11" s="67"/>
      <c r="F11" s="67">
        <v>94</v>
      </c>
      <c r="G11" s="67"/>
      <c r="H11" s="67"/>
      <c r="I11" s="67"/>
      <c r="J11" s="67"/>
      <c r="K11" s="77"/>
      <c r="L11" s="104">
        <v>94</v>
      </c>
      <c r="M11" s="93">
        <v>94</v>
      </c>
    </row>
    <row r="12" spans="1:13" s="16" customFormat="1" ht="19.5" customHeight="1" thickBot="1">
      <c r="A12" s="9" t="s">
        <v>15</v>
      </c>
      <c r="B12" s="10"/>
      <c r="C12" s="10"/>
      <c r="D12" s="10"/>
      <c r="E12" s="10"/>
      <c r="F12" s="10">
        <v>94</v>
      </c>
      <c r="G12" s="10"/>
      <c r="H12" s="10"/>
      <c r="I12" s="10"/>
      <c r="J12" s="10"/>
      <c r="K12" s="80"/>
      <c r="L12" s="105">
        <v>94</v>
      </c>
      <c r="M12" s="95"/>
    </row>
    <row r="13" spans="1:14" s="57" customFormat="1" ht="21" customHeight="1" thickBot="1">
      <c r="A13" s="72" t="s">
        <v>16</v>
      </c>
      <c r="B13" s="73">
        <f>SUM(B8+B4+B6+B10)</f>
        <v>384</v>
      </c>
      <c r="C13" s="73">
        <f>C4+C6+C8+C10</f>
        <v>377</v>
      </c>
      <c r="D13" s="73">
        <f>D4+D6+D8+D10</f>
        <v>383</v>
      </c>
      <c r="E13" s="73">
        <f>E4+E6+E8+E10</f>
        <v>378</v>
      </c>
      <c r="F13" s="73">
        <f>F4+F6+F8+F12</f>
        <v>384</v>
      </c>
      <c r="G13" s="73">
        <f>SUM(G4+G6+G8+G10)</f>
        <v>382</v>
      </c>
      <c r="H13" s="73">
        <f>H4+H6+H10+H8</f>
        <v>378</v>
      </c>
      <c r="I13" s="73">
        <f>SUM(I4+I6+I8+I10)</f>
        <v>374</v>
      </c>
      <c r="J13" s="73">
        <f>SUM(J4+J6+J8+J10)</f>
        <v>385</v>
      </c>
      <c r="K13" s="74">
        <f>SUM(K4+K6+K8+K10)</f>
        <v>376</v>
      </c>
      <c r="L13" s="55"/>
      <c r="M13" s="96"/>
      <c r="N13" s="56"/>
    </row>
    <row r="14" spans="1:13" s="12" customFormat="1" ht="18.75" thickBot="1">
      <c r="A14" s="14" t="s">
        <v>10</v>
      </c>
      <c r="B14" s="15">
        <f>SUM(B3+B5+B7+B9)</f>
        <v>384</v>
      </c>
      <c r="C14" s="15">
        <f>SUM(C3+C5+C7+C9)</f>
        <v>377</v>
      </c>
      <c r="D14" s="15">
        <f>SUM(D3+D5+D7+D9)</f>
        <v>382</v>
      </c>
      <c r="E14" s="15">
        <f>SUM(E3+E5+E7+E9)</f>
        <v>378</v>
      </c>
      <c r="F14" s="15">
        <f>SUM(F3+F5+F7+F9)</f>
        <v>287</v>
      </c>
      <c r="G14" s="15">
        <f>SUM(G3+G5+G9+G7)</f>
        <v>380</v>
      </c>
      <c r="H14" s="15">
        <f>SUM(H3+H5+H9+H7)</f>
        <v>380</v>
      </c>
      <c r="I14" s="15">
        <f>SUM(I3+I5+I9+I7)</f>
        <v>372</v>
      </c>
      <c r="J14" s="15">
        <f>SUM(J3+J5+J7+J9)</f>
        <v>386</v>
      </c>
      <c r="K14" s="30">
        <f>SUM(K3+K5+K7+K9)</f>
        <v>374</v>
      </c>
      <c r="L14" s="38">
        <f>SUM(L3+L5+L7+L9)</f>
        <v>379.3555555555555</v>
      </c>
      <c r="M14" s="97">
        <f>SUM(M3:M10)</f>
        <v>371.09999999999997</v>
      </c>
    </row>
    <row r="15" spans="1:14" ht="18.75" thickBot="1">
      <c r="A15" s="2" t="s">
        <v>11</v>
      </c>
      <c r="B15" s="5" t="s">
        <v>40</v>
      </c>
      <c r="C15" s="5" t="s">
        <v>42</v>
      </c>
      <c r="D15" s="5" t="s">
        <v>41</v>
      </c>
      <c r="E15" s="5" t="s">
        <v>42</v>
      </c>
      <c r="F15" s="5" t="s">
        <v>42</v>
      </c>
      <c r="G15" s="5" t="s">
        <v>42</v>
      </c>
      <c r="H15" s="5" t="s">
        <v>42</v>
      </c>
      <c r="I15" s="5" t="s">
        <v>40</v>
      </c>
      <c r="J15" s="5" t="s">
        <v>42</v>
      </c>
      <c r="K15" s="6" t="s">
        <v>50</v>
      </c>
      <c r="L15" s="18"/>
      <c r="M15" s="98"/>
      <c r="N15" s="20"/>
    </row>
    <row r="16" spans="1:23" ht="17.25" customHeight="1">
      <c r="A16" s="8" t="s">
        <v>12</v>
      </c>
      <c r="B16" s="7" t="s">
        <v>33</v>
      </c>
      <c r="C16" s="7" t="s">
        <v>34</v>
      </c>
      <c r="D16" s="7" t="s">
        <v>35</v>
      </c>
      <c r="E16" s="7" t="s">
        <v>36</v>
      </c>
      <c r="F16" s="7" t="s">
        <v>37</v>
      </c>
      <c r="G16" s="7" t="s">
        <v>33</v>
      </c>
      <c r="H16" s="7" t="s">
        <v>34</v>
      </c>
      <c r="I16" s="7" t="s">
        <v>35</v>
      </c>
      <c r="J16" s="7" t="s">
        <v>36</v>
      </c>
      <c r="K16" s="7" t="s">
        <v>37</v>
      </c>
      <c r="L16" s="19"/>
      <c r="M16" s="99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13" ht="18.75" thickBot="1">
      <c r="A17" s="9" t="s">
        <v>13</v>
      </c>
      <c r="B17" s="10">
        <v>386</v>
      </c>
      <c r="C17" s="10">
        <v>0</v>
      </c>
      <c r="D17" s="10">
        <v>382</v>
      </c>
      <c r="E17" s="10">
        <v>366</v>
      </c>
      <c r="F17" s="10">
        <v>375</v>
      </c>
      <c r="G17" s="10">
        <v>378</v>
      </c>
      <c r="H17" s="10">
        <v>0</v>
      </c>
      <c r="I17" s="10">
        <v>375</v>
      </c>
      <c r="J17" s="10">
        <v>366</v>
      </c>
      <c r="K17" s="11">
        <v>382</v>
      </c>
      <c r="L17" s="18"/>
      <c r="M17" s="98"/>
    </row>
    <row r="18" spans="1:13" s="13" customFormat="1" ht="15.75" thickBot="1">
      <c r="A18" s="39" t="s">
        <v>17</v>
      </c>
      <c r="B18" s="40"/>
      <c r="C18" s="41"/>
      <c r="D18" s="42" t="s">
        <v>25</v>
      </c>
      <c r="E18" s="40"/>
      <c r="F18" s="40"/>
      <c r="G18" s="40"/>
      <c r="H18" s="43">
        <f>M14</f>
        <v>371.09999999999997</v>
      </c>
      <c r="M18" s="100"/>
    </row>
    <row r="19" spans="1:13" ht="15">
      <c r="A19" s="44" t="s">
        <v>18</v>
      </c>
      <c r="B19" s="45" t="s">
        <v>19</v>
      </c>
      <c r="C19" s="46" t="s">
        <v>20</v>
      </c>
      <c r="D19" s="45" t="s">
        <v>21</v>
      </c>
      <c r="E19" s="45" t="s">
        <v>22</v>
      </c>
      <c r="F19" s="45" t="s">
        <v>23</v>
      </c>
      <c r="G19" s="45" t="s">
        <v>24</v>
      </c>
      <c r="H19" s="47" t="s">
        <v>26</v>
      </c>
      <c r="K19" s="37"/>
      <c r="M19" s="98"/>
    </row>
    <row r="20" spans="1:13" s="13" customFormat="1" ht="15">
      <c r="A20" s="54" t="s">
        <v>43</v>
      </c>
      <c r="B20" s="17">
        <v>1</v>
      </c>
      <c r="C20" s="17">
        <v>10</v>
      </c>
      <c r="D20" s="17">
        <v>9</v>
      </c>
      <c r="E20" s="17"/>
      <c r="F20" s="17">
        <v>1</v>
      </c>
      <c r="G20" s="17">
        <v>18</v>
      </c>
      <c r="H20" s="34">
        <v>3815</v>
      </c>
      <c r="M20" s="100"/>
    </row>
    <row r="21" spans="1:13" s="71" customFormat="1" ht="15">
      <c r="A21" s="70" t="s">
        <v>39</v>
      </c>
      <c r="B21" s="25">
        <v>2</v>
      </c>
      <c r="C21" s="25">
        <v>10</v>
      </c>
      <c r="D21" s="25">
        <v>7</v>
      </c>
      <c r="E21" s="25"/>
      <c r="F21" s="25">
        <v>3</v>
      </c>
      <c r="G21" s="25">
        <v>14</v>
      </c>
      <c r="H21" s="58">
        <v>3794</v>
      </c>
      <c r="M21" s="101"/>
    </row>
    <row r="22" spans="1:13" s="13" customFormat="1" ht="15">
      <c r="A22" s="54" t="s">
        <v>45</v>
      </c>
      <c r="B22" s="17">
        <v>3</v>
      </c>
      <c r="C22" s="17">
        <v>10</v>
      </c>
      <c r="D22" s="17">
        <v>6</v>
      </c>
      <c r="E22" s="17"/>
      <c r="F22" s="17">
        <v>4</v>
      </c>
      <c r="G22" s="17">
        <v>12</v>
      </c>
      <c r="H22" s="34">
        <v>3780</v>
      </c>
      <c r="M22" s="100"/>
    </row>
    <row r="23" spans="1:13" s="29" customFormat="1" ht="15">
      <c r="A23" s="35" t="s">
        <v>44</v>
      </c>
      <c r="B23" s="17">
        <v>4</v>
      </c>
      <c r="C23" s="17">
        <v>10</v>
      </c>
      <c r="D23" s="17">
        <v>6</v>
      </c>
      <c r="E23" s="17"/>
      <c r="F23" s="17">
        <v>4</v>
      </c>
      <c r="G23" s="17">
        <v>12</v>
      </c>
      <c r="H23" s="34">
        <v>3777</v>
      </c>
      <c r="M23" s="102"/>
    </row>
    <row r="24" spans="1:13" s="13" customFormat="1" ht="15.75" thickBot="1">
      <c r="A24" s="54" t="s">
        <v>46</v>
      </c>
      <c r="B24" s="17">
        <v>5</v>
      </c>
      <c r="C24" s="17">
        <v>10</v>
      </c>
      <c r="D24" s="17">
        <v>2</v>
      </c>
      <c r="E24" s="17"/>
      <c r="F24" s="17">
        <v>8</v>
      </c>
      <c r="G24" s="17">
        <v>4</v>
      </c>
      <c r="H24" s="34">
        <v>3618</v>
      </c>
      <c r="M24" s="100"/>
    </row>
    <row r="25" spans="1:13" s="13" customFormat="1" ht="15.75" thickBot="1">
      <c r="A25" s="59" t="s">
        <v>47</v>
      </c>
      <c r="B25" s="60">
        <v>6</v>
      </c>
      <c r="C25" s="60">
        <v>10</v>
      </c>
      <c r="D25" s="60">
        <v>0</v>
      </c>
      <c r="E25" s="60"/>
      <c r="F25" s="60">
        <v>10</v>
      </c>
      <c r="G25" s="60">
        <v>0</v>
      </c>
      <c r="H25" s="61">
        <v>0</v>
      </c>
      <c r="I25" s="53" t="s">
        <v>51</v>
      </c>
      <c r="J25" s="51"/>
      <c r="K25" s="52"/>
      <c r="M25" s="100"/>
    </row>
    <row r="26" spans="1:10" ht="15">
      <c r="A26" s="50"/>
      <c r="B26" s="107"/>
      <c r="C26" s="24"/>
      <c r="D26" s="36"/>
      <c r="E26" s="20"/>
      <c r="H26" s="36"/>
      <c r="I26" s="20"/>
      <c r="J26" s="20"/>
    </row>
    <row r="29" spans="1:13" s="13" customFormat="1" ht="15">
      <c r="A29" s="26"/>
      <c r="B29" s="27"/>
      <c r="C29" s="28"/>
      <c r="D29" s="28"/>
      <c r="E29" s="28"/>
      <c r="F29" s="28"/>
      <c r="G29" s="28"/>
      <c r="H29" s="28"/>
      <c r="M29" s="100"/>
    </row>
  </sheetData>
  <sheetProtection/>
  <printOptions/>
  <pageMargins left="0.75" right="0.75" top="1" bottom="1" header="0.5" footer="0.5"/>
  <pageSetup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1" sqref="N1"/>
    </sheetView>
  </sheetViews>
  <sheetFormatPr defaultColWidth="8.8515625" defaultRowHeight="12.75"/>
  <cols>
    <col min="1" max="1" width="32.421875" style="0" customWidth="1"/>
  </cols>
  <sheetData>
    <row r="1" spans="1:13" ht="21.75" thickBot="1">
      <c r="A1" s="3" t="s">
        <v>52</v>
      </c>
      <c r="B1" s="3"/>
      <c r="C1" s="3"/>
      <c r="D1" s="3"/>
      <c r="E1" s="3"/>
      <c r="F1" s="3"/>
      <c r="H1" s="108"/>
      <c r="L1" s="81" t="s">
        <v>27</v>
      </c>
      <c r="M1" s="109" t="s">
        <v>49</v>
      </c>
    </row>
    <row r="2" spans="1:13" ht="18.75" thickBot="1">
      <c r="A2" s="21"/>
      <c r="B2" s="110" t="s">
        <v>0</v>
      </c>
      <c r="C2" s="110" t="s">
        <v>1</v>
      </c>
      <c r="D2" s="110" t="s">
        <v>2</v>
      </c>
      <c r="E2" s="110" t="s">
        <v>9</v>
      </c>
      <c r="F2" s="110" t="s">
        <v>3</v>
      </c>
      <c r="G2" s="110" t="s">
        <v>4</v>
      </c>
      <c r="H2" s="110" t="s">
        <v>5</v>
      </c>
      <c r="I2" s="110" t="s">
        <v>6</v>
      </c>
      <c r="J2" s="110" t="s">
        <v>7</v>
      </c>
      <c r="K2" s="111" t="s">
        <v>8</v>
      </c>
      <c r="L2" s="112" t="s">
        <v>14</v>
      </c>
      <c r="M2" s="113" t="s">
        <v>14</v>
      </c>
    </row>
    <row r="3" spans="1:13" ht="18">
      <c r="A3" s="62" t="s">
        <v>53</v>
      </c>
      <c r="B3" s="63">
        <v>96</v>
      </c>
      <c r="C3" s="63">
        <v>90</v>
      </c>
      <c r="D3" s="63">
        <v>86</v>
      </c>
      <c r="E3" s="63">
        <v>89</v>
      </c>
      <c r="F3" s="63">
        <v>86</v>
      </c>
      <c r="G3" s="63">
        <v>90</v>
      </c>
      <c r="H3" s="63">
        <v>90</v>
      </c>
      <c r="I3" s="63">
        <v>95</v>
      </c>
      <c r="J3" s="63">
        <v>89</v>
      </c>
      <c r="K3" s="115">
        <v>92</v>
      </c>
      <c r="L3" s="116">
        <v>90.3</v>
      </c>
      <c r="M3" s="117">
        <v>85.7</v>
      </c>
    </row>
    <row r="4" spans="1:13" ht="18">
      <c r="A4" s="8" t="s">
        <v>15</v>
      </c>
      <c r="B4" s="119">
        <v>96</v>
      </c>
      <c r="C4" s="119">
        <v>90</v>
      </c>
      <c r="D4" s="119">
        <v>86</v>
      </c>
      <c r="E4" s="119">
        <v>90</v>
      </c>
      <c r="F4" s="119">
        <v>86</v>
      </c>
      <c r="G4" s="119">
        <v>91</v>
      </c>
      <c r="H4" s="119">
        <v>90</v>
      </c>
      <c r="I4" s="119">
        <v>94</v>
      </c>
      <c r="J4" s="119">
        <v>91</v>
      </c>
      <c r="K4" s="120">
        <v>93</v>
      </c>
      <c r="L4" s="121">
        <v>90.7</v>
      </c>
      <c r="M4" s="122"/>
    </row>
    <row r="5" spans="1:13" ht="18">
      <c r="A5" s="123" t="s">
        <v>54</v>
      </c>
      <c r="B5" s="124">
        <v>89</v>
      </c>
      <c r="C5" s="124">
        <v>90</v>
      </c>
      <c r="D5" s="124">
        <v>88</v>
      </c>
      <c r="E5" s="124">
        <v>94</v>
      </c>
      <c r="F5" s="124">
        <v>94</v>
      </c>
      <c r="G5" s="124">
        <v>88</v>
      </c>
      <c r="H5" s="124">
        <v>91</v>
      </c>
      <c r="I5" s="124">
        <v>91</v>
      </c>
      <c r="J5" s="124">
        <v>90</v>
      </c>
      <c r="K5" s="125">
        <v>92</v>
      </c>
      <c r="L5" s="116">
        <v>90.7</v>
      </c>
      <c r="M5" s="117">
        <v>85</v>
      </c>
    </row>
    <row r="6" spans="1:13" ht="18">
      <c r="A6" s="8" t="s">
        <v>15</v>
      </c>
      <c r="B6" s="119">
        <v>89</v>
      </c>
      <c r="C6" s="119">
        <v>90</v>
      </c>
      <c r="D6" s="119">
        <v>91</v>
      </c>
      <c r="E6" s="119">
        <v>93</v>
      </c>
      <c r="F6" s="119">
        <v>94</v>
      </c>
      <c r="G6" s="119">
        <v>89</v>
      </c>
      <c r="H6" s="119">
        <v>91</v>
      </c>
      <c r="I6" s="119">
        <v>91</v>
      </c>
      <c r="J6" s="119">
        <v>90</v>
      </c>
      <c r="K6" s="120">
        <v>93</v>
      </c>
      <c r="L6" s="121">
        <v>91.1</v>
      </c>
      <c r="M6" s="122"/>
    </row>
    <row r="7" spans="1:13" ht="18">
      <c r="A7" s="123" t="s">
        <v>55</v>
      </c>
      <c r="B7" s="124">
        <v>90</v>
      </c>
      <c r="C7" s="124">
        <v>82</v>
      </c>
      <c r="D7" s="124">
        <v>86</v>
      </c>
      <c r="E7" s="124">
        <v>84</v>
      </c>
      <c r="F7" s="124">
        <v>91</v>
      </c>
      <c r="G7" s="124">
        <v>89</v>
      </c>
      <c r="H7" s="124">
        <v>85</v>
      </c>
      <c r="I7" s="124">
        <v>89</v>
      </c>
      <c r="J7" s="124">
        <v>85</v>
      </c>
      <c r="K7" s="125">
        <v>88</v>
      </c>
      <c r="L7" s="116">
        <v>86.9</v>
      </c>
      <c r="M7" s="117">
        <v>84.3</v>
      </c>
    </row>
    <row r="8" spans="1:13" ht="18">
      <c r="A8" s="8" t="s">
        <v>15</v>
      </c>
      <c r="B8" s="126">
        <v>90</v>
      </c>
      <c r="C8" s="126">
        <v>82</v>
      </c>
      <c r="D8" s="126">
        <v>87</v>
      </c>
      <c r="E8" s="126">
        <v>85</v>
      </c>
      <c r="F8" s="126">
        <v>91</v>
      </c>
      <c r="G8" s="126">
        <v>89</v>
      </c>
      <c r="H8" s="126">
        <v>85</v>
      </c>
      <c r="I8" s="126">
        <v>88</v>
      </c>
      <c r="J8" s="126">
        <v>84</v>
      </c>
      <c r="K8" s="128">
        <v>88</v>
      </c>
      <c r="L8" s="129">
        <v>86.9</v>
      </c>
      <c r="M8" s="122"/>
    </row>
    <row r="9" spans="1:13" ht="18">
      <c r="A9" s="123" t="s">
        <v>56</v>
      </c>
      <c r="B9" s="68">
        <v>79</v>
      </c>
      <c r="C9" s="68">
        <v>85</v>
      </c>
      <c r="D9" s="68">
        <v>62</v>
      </c>
      <c r="E9" s="68">
        <v>89</v>
      </c>
      <c r="F9" s="68">
        <v>80</v>
      </c>
      <c r="G9" s="68">
        <v>86</v>
      </c>
      <c r="H9" s="68">
        <v>86</v>
      </c>
      <c r="I9" s="68"/>
      <c r="J9" s="68"/>
      <c r="K9" s="130"/>
      <c r="L9" s="85">
        <v>81</v>
      </c>
      <c r="M9" s="117">
        <v>85</v>
      </c>
    </row>
    <row r="10" spans="1:13" ht="18">
      <c r="A10" s="131" t="s">
        <v>31</v>
      </c>
      <c r="B10" s="48">
        <v>79</v>
      </c>
      <c r="C10" s="48">
        <v>86</v>
      </c>
      <c r="D10" s="48">
        <v>64</v>
      </c>
      <c r="E10" s="48">
        <v>90</v>
      </c>
      <c r="F10" s="48">
        <v>82</v>
      </c>
      <c r="G10" s="48">
        <v>86</v>
      </c>
      <c r="H10" s="48">
        <v>86</v>
      </c>
      <c r="I10" s="48"/>
      <c r="J10" s="48"/>
      <c r="K10" s="132"/>
      <c r="L10" s="84">
        <v>81.9</v>
      </c>
      <c r="M10" s="133"/>
    </row>
    <row r="11" spans="1:13" ht="18">
      <c r="A11" s="134" t="s">
        <v>57</v>
      </c>
      <c r="B11" s="66"/>
      <c r="C11" s="66"/>
      <c r="D11" s="66"/>
      <c r="E11" s="66"/>
      <c r="F11" s="66"/>
      <c r="G11" s="66"/>
      <c r="H11" s="66"/>
      <c r="I11" s="66">
        <v>87</v>
      </c>
      <c r="J11" s="66">
        <v>90</v>
      </c>
      <c r="K11" s="135">
        <v>85</v>
      </c>
      <c r="L11" s="104">
        <v>87.3</v>
      </c>
      <c r="M11" s="136">
        <v>84</v>
      </c>
    </row>
    <row r="12" spans="1:13" ht="18.75" thickBot="1">
      <c r="A12" s="137"/>
      <c r="B12" s="126"/>
      <c r="C12" s="126"/>
      <c r="D12" s="126"/>
      <c r="E12" s="126"/>
      <c r="F12" s="126"/>
      <c r="G12" s="126"/>
      <c r="H12" s="126"/>
      <c r="I12" s="126">
        <v>87</v>
      </c>
      <c r="J12" s="126">
        <v>90</v>
      </c>
      <c r="K12" s="128">
        <v>85</v>
      </c>
      <c r="L12" s="138">
        <v>87.3</v>
      </c>
      <c r="M12" s="113"/>
    </row>
    <row r="13" spans="1:13" ht="18.75" thickBot="1">
      <c r="A13" s="14" t="s">
        <v>16</v>
      </c>
      <c r="B13" s="139">
        <v>354</v>
      </c>
      <c r="C13" s="139">
        <v>348</v>
      </c>
      <c r="D13" s="139">
        <v>328</v>
      </c>
      <c r="E13" s="139">
        <v>358</v>
      </c>
      <c r="F13" s="139">
        <v>353</v>
      </c>
      <c r="G13" s="139">
        <v>355</v>
      </c>
      <c r="H13" s="139">
        <v>352</v>
      </c>
      <c r="I13" s="139">
        <v>360</v>
      </c>
      <c r="J13" s="139">
        <v>355</v>
      </c>
      <c r="K13" s="140">
        <v>359</v>
      </c>
      <c r="L13" s="141"/>
      <c r="M13" s="142"/>
    </row>
    <row r="14" spans="1:13" ht="18.75" thickBot="1">
      <c r="A14" s="72" t="s">
        <v>10</v>
      </c>
      <c r="B14" s="143">
        <v>354</v>
      </c>
      <c r="C14" s="143">
        <v>347</v>
      </c>
      <c r="D14" s="143">
        <v>322</v>
      </c>
      <c r="E14" s="143">
        <v>356</v>
      </c>
      <c r="F14" s="143">
        <v>351</v>
      </c>
      <c r="G14" s="143">
        <v>353</v>
      </c>
      <c r="H14" s="143">
        <v>352</v>
      </c>
      <c r="I14" s="143">
        <v>362</v>
      </c>
      <c r="J14" s="143">
        <v>354</v>
      </c>
      <c r="K14" s="144">
        <v>272</v>
      </c>
      <c r="L14" s="38">
        <v>348.9</v>
      </c>
      <c r="M14" s="145">
        <v>340</v>
      </c>
    </row>
    <row r="15" spans="1:13" ht="18.75" thickBot="1">
      <c r="A15" s="146" t="s">
        <v>11</v>
      </c>
      <c r="B15" s="147" t="s">
        <v>40</v>
      </c>
      <c r="C15" s="147" t="s">
        <v>40</v>
      </c>
      <c r="D15" s="147" t="s">
        <v>40</v>
      </c>
      <c r="E15" s="147" t="s">
        <v>40</v>
      </c>
      <c r="F15" s="147" t="s">
        <v>42</v>
      </c>
      <c r="G15" s="147" t="s">
        <v>42</v>
      </c>
      <c r="H15" s="147" t="s">
        <v>40</v>
      </c>
      <c r="I15" s="147" t="s">
        <v>40</v>
      </c>
      <c r="J15" s="147" t="s">
        <v>50</v>
      </c>
      <c r="K15" s="148" t="s">
        <v>42</v>
      </c>
      <c r="L15" s="128"/>
      <c r="M15" s="103"/>
    </row>
    <row r="16" spans="1:13" ht="18">
      <c r="A16" s="8" t="s">
        <v>12</v>
      </c>
      <c r="B16" s="118" t="s">
        <v>58</v>
      </c>
      <c r="C16" s="118" t="s">
        <v>59</v>
      </c>
      <c r="D16" s="118" t="s">
        <v>60</v>
      </c>
      <c r="E16" s="118" t="s">
        <v>61</v>
      </c>
      <c r="F16" s="118" t="s">
        <v>62</v>
      </c>
      <c r="G16" s="118" t="s">
        <v>58</v>
      </c>
      <c r="H16" s="118" t="s">
        <v>59</v>
      </c>
      <c r="I16" s="118" t="s">
        <v>60</v>
      </c>
      <c r="J16" s="118" t="s">
        <v>61</v>
      </c>
      <c r="K16" s="118" t="s">
        <v>62</v>
      </c>
      <c r="L16" s="127"/>
      <c r="M16" s="103"/>
    </row>
    <row r="17" spans="1:13" ht="18.75" thickBot="1">
      <c r="A17" s="146" t="s">
        <v>13</v>
      </c>
      <c r="B17" s="147">
        <v>362</v>
      </c>
      <c r="C17" s="147">
        <v>364</v>
      </c>
      <c r="D17" s="147">
        <v>354</v>
      </c>
      <c r="E17" s="147">
        <v>356</v>
      </c>
      <c r="F17" s="147">
        <v>0</v>
      </c>
      <c r="G17" s="147">
        <v>349</v>
      </c>
      <c r="H17" s="147">
        <v>363</v>
      </c>
      <c r="I17" s="147">
        <v>368</v>
      </c>
      <c r="J17" s="147">
        <v>370</v>
      </c>
      <c r="K17" s="148">
        <v>0</v>
      </c>
      <c r="L17" s="128"/>
      <c r="M17" s="103"/>
    </row>
    <row r="18" spans="1:13" ht="15.75" thickBot="1">
      <c r="A18" s="149" t="s">
        <v>17</v>
      </c>
      <c r="B18" s="13"/>
      <c r="C18" s="150"/>
      <c r="D18" s="42" t="s">
        <v>25</v>
      </c>
      <c r="E18" s="40"/>
      <c r="F18" s="40"/>
      <c r="G18" s="40"/>
      <c r="H18" s="151">
        <v>340</v>
      </c>
      <c r="I18" s="13"/>
      <c r="J18" s="13"/>
      <c r="K18" s="13"/>
      <c r="L18" s="13"/>
      <c r="M18" s="100"/>
    </row>
    <row r="19" spans="1:13" ht="15">
      <c r="A19" s="152" t="s">
        <v>18</v>
      </c>
      <c r="B19" s="153" t="s">
        <v>19</v>
      </c>
      <c r="C19" s="114" t="s">
        <v>20</v>
      </c>
      <c r="D19" s="153" t="s">
        <v>21</v>
      </c>
      <c r="E19" s="153" t="s">
        <v>22</v>
      </c>
      <c r="F19" s="153" t="s">
        <v>23</v>
      </c>
      <c r="G19" s="153" t="s">
        <v>24</v>
      </c>
      <c r="H19" s="154" t="s">
        <v>26</v>
      </c>
      <c r="K19" s="37"/>
      <c r="M19" s="103"/>
    </row>
    <row r="20" spans="1:13" ht="15">
      <c r="A20" s="155" t="s">
        <v>63</v>
      </c>
      <c r="B20" s="156">
        <v>1</v>
      </c>
      <c r="C20" s="156">
        <v>10</v>
      </c>
      <c r="D20" s="156">
        <v>9</v>
      </c>
      <c r="E20" s="156">
        <v>0</v>
      </c>
      <c r="F20" s="156">
        <v>1</v>
      </c>
      <c r="G20" s="156">
        <v>18</v>
      </c>
      <c r="H20" s="157">
        <v>3572</v>
      </c>
      <c r="I20" s="13"/>
      <c r="J20" s="13"/>
      <c r="K20" s="13"/>
      <c r="L20" s="13"/>
      <c r="M20" s="100"/>
    </row>
    <row r="21" spans="1:13" ht="15">
      <c r="A21" s="155" t="s">
        <v>46</v>
      </c>
      <c r="B21" s="156">
        <v>2</v>
      </c>
      <c r="C21" s="156">
        <v>10</v>
      </c>
      <c r="D21" s="156">
        <v>8</v>
      </c>
      <c r="E21" s="156">
        <v>1</v>
      </c>
      <c r="F21" s="156">
        <v>1</v>
      </c>
      <c r="G21" s="156">
        <v>17</v>
      </c>
      <c r="H21" s="157">
        <v>3653</v>
      </c>
      <c r="I21" s="158"/>
      <c r="J21" s="158"/>
      <c r="K21" s="158"/>
      <c r="L21" s="158"/>
      <c r="M21" s="159"/>
    </row>
    <row r="22" spans="1:13" ht="15">
      <c r="A22" s="155" t="s">
        <v>64</v>
      </c>
      <c r="B22" s="156">
        <v>3</v>
      </c>
      <c r="C22" s="156">
        <v>10</v>
      </c>
      <c r="D22" s="156">
        <v>5</v>
      </c>
      <c r="E22" s="156">
        <v>0</v>
      </c>
      <c r="F22" s="156">
        <v>5</v>
      </c>
      <c r="G22" s="156">
        <v>10</v>
      </c>
      <c r="H22" s="157">
        <v>3588</v>
      </c>
      <c r="I22" s="158"/>
      <c r="J22" s="158"/>
      <c r="K22" s="158"/>
      <c r="L22" s="158"/>
      <c r="M22" s="159"/>
    </row>
    <row r="23" spans="1:13" ht="15">
      <c r="A23" s="155" t="s">
        <v>65</v>
      </c>
      <c r="B23" s="156">
        <v>4</v>
      </c>
      <c r="C23" s="156">
        <v>10</v>
      </c>
      <c r="D23" s="156">
        <v>4</v>
      </c>
      <c r="E23" s="156">
        <v>1</v>
      </c>
      <c r="F23" s="156">
        <v>5</v>
      </c>
      <c r="G23" s="156">
        <v>9</v>
      </c>
      <c r="H23" s="157">
        <v>3620</v>
      </c>
      <c r="I23" s="13"/>
      <c r="J23" s="13"/>
      <c r="K23" s="13"/>
      <c r="L23" s="13"/>
      <c r="M23" s="100"/>
    </row>
    <row r="24" spans="1:13" ht="15">
      <c r="A24" s="160" t="s">
        <v>66</v>
      </c>
      <c r="B24" s="156">
        <v>5</v>
      </c>
      <c r="C24" s="161">
        <v>10</v>
      </c>
      <c r="D24" s="161">
        <v>3</v>
      </c>
      <c r="E24" s="161">
        <v>0</v>
      </c>
      <c r="F24" s="161">
        <v>7</v>
      </c>
      <c r="G24" s="161">
        <v>6</v>
      </c>
      <c r="H24" s="162">
        <v>3508</v>
      </c>
      <c r="I24" s="163"/>
      <c r="J24" s="163"/>
      <c r="K24" s="163"/>
      <c r="L24" s="163"/>
      <c r="M24" s="164"/>
    </row>
    <row r="25" spans="1:13" ht="15.75" thickBot="1">
      <c r="A25" s="165" t="s">
        <v>47</v>
      </c>
      <c r="B25" s="166">
        <v>6</v>
      </c>
      <c r="C25" s="167">
        <v>0</v>
      </c>
      <c r="D25" s="167">
        <v>0</v>
      </c>
      <c r="E25" s="167">
        <v>0</v>
      </c>
      <c r="F25" s="167">
        <v>10</v>
      </c>
      <c r="G25" s="167">
        <v>0</v>
      </c>
      <c r="H25" s="168">
        <v>0</v>
      </c>
      <c r="I25" s="13"/>
      <c r="J25" s="169"/>
      <c r="K25" s="13"/>
      <c r="L25" s="13"/>
      <c r="M25" s="100"/>
    </row>
    <row r="26" spans="1:13" ht="15.75" thickBot="1">
      <c r="A26" s="170" t="s">
        <v>51</v>
      </c>
      <c r="B26" s="169"/>
      <c r="C26" s="127"/>
      <c r="D26" s="171"/>
      <c r="H26" s="171"/>
      <c r="M26" s="103"/>
    </row>
    <row r="27" ht="12">
      <c r="M27" s="10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Marie Ralph</cp:lastModifiedBy>
  <cp:lastPrinted>2016-04-07T15:59:36Z</cp:lastPrinted>
  <dcterms:created xsi:type="dcterms:W3CDTF">1996-10-14T23:33:28Z</dcterms:created>
  <dcterms:modified xsi:type="dcterms:W3CDTF">2016-04-23T08:51:30Z</dcterms:modified>
  <cp:category/>
  <cp:version/>
  <cp:contentType/>
  <cp:contentStatus/>
</cp:coreProperties>
</file>