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26003893c4e9f54/Documents/shooting coordinator/2024-2025/"/>
    </mc:Choice>
  </mc:AlternateContent>
  <xr:revisionPtr revIDLastSave="725" documentId="8_{F2972420-0B61-4F3C-8990-1ACA38FEFA90}" xr6:coauthVersionLast="47" xr6:coauthVersionMax="47" xr10:uidLastSave="{6276DBD3-34DE-4E76-A789-C9E3D4888F86}"/>
  <bookViews>
    <workbookView xWindow="-120" yWindow="-120" windowWidth="29040" windowHeight="15840" activeTab="2" xr2:uid="{B748E14E-BDEC-439D-8B6B-BB8562699F01}"/>
  </bookViews>
  <sheets>
    <sheet name="Division 1" sheetId="1" r:id="rId1"/>
    <sheet name="Division 2" sheetId="2" r:id="rId2"/>
    <sheet name="Division 3" sheetId="3" r:id="rId3"/>
    <sheet name="Sheet1" sheetId="4" r:id="rId4"/>
  </sheets>
  <definedNames>
    <definedName name="_xlnm.Print_Area" localSheetId="0">'Division 1'!$A$135:$N$178</definedName>
    <definedName name="_xlnm.Print_Area" localSheetId="1">'Division 2'!$A$134:$N$177</definedName>
    <definedName name="_xlnm.Print_Area" localSheetId="2">'Division 3'!$A$140:$N$185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4" i="3" l="1"/>
  <c r="I219" i="2"/>
  <c r="H219" i="2"/>
  <c r="D219" i="2"/>
  <c r="B219" i="2"/>
  <c r="N205" i="1"/>
  <c r="N206" i="1"/>
  <c r="N207" i="1"/>
  <c r="H228" i="3"/>
  <c r="D228" i="3"/>
  <c r="B228" i="3"/>
  <c r="H227" i="3"/>
  <c r="D227" i="3"/>
  <c r="H226" i="3"/>
  <c r="D226" i="3"/>
  <c r="H225" i="3"/>
  <c r="D225" i="3"/>
  <c r="B225" i="3"/>
  <c r="L221" i="3"/>
  <c r="K221" i="3"/>
  <c r="J221" i="3"/>
  <c r="I221" i="3"/>
  <c r="H221" i="3"/>
  <c r="G221" i="3"/>
  <c r="N192" i="3" s="1"/>
  <c r="F221" i="3"/>
  <c r="E221" i="3"/>
  <c r="D221" i="3"/>
  <c r="C221" i="3"/>
  <c r="M221" i="3" s="1"/>
  <c r="I226" i="3" s="1"/>
  <c r="B221" i="3"/>
  <c r="B226" i="3" s="1"/>
  <c r="N220" i="3"/>
  <c r="M220" i="3"/>
  <c r="N219" i="3"/>
  <c r="M219" i="3"/>
  <c r="N218" i="3"/>
  <c r="M218" i="3"/>
  <c r="N217" i="3"/>
  <c r="M217" i="3"/>
  <c r="L215" i="3"/>
  <c r="K215" i="3"/>
  <c r="J215" i="3"/>
  <c r="I215" i="3"/>
  <c r="H215" i="3"/>
  <c r="G215" i="3"/>
  <c r="F215" i="3"/>
  <c r="E215" i="3"/>
  <c r="D215" i="3"/>
  <c r="C215" i="3"/>
  <c r="B215" i="3"/>
  <c r="B227" i="3" s="1"/>
  <c r="N214" i="3"/>
  <c r="M214" i="3"/>
  <c r="N213" i="3"/>
  <c r="M213" i="3"/>
  <c r="N212" i="3"/>
  <c r="M212" i="3"/>
  <c r="N211" i="3"/>
  <c r="M211" i="3"/>
  <c r="N210" i="3"/>
  <c r="L209" i="3"/>
  <c r="K209" i="3"/>
  <c r="J209" i="3"/>
  <c r="I209" i="3"/>
  <c r="H209" i="3"/>
  <c r="G209" i="3"/>
  <c r="N194" i="3" s="1"/>
  <c r="F209" i="3"/>
  <c r="E209" i="3"/>
  <c r="D209" i="3"/>
  <c r="C209" i="3"/>
  <c r="B209" i="3"/>
  <c r="N208" i="3"/>
  <c r="M208" i="3"/>
  <c r="N207" i="3"/>
  <c r="M207" i="3"/>
  <c r="N206" i="3"/>
  <c r="M206" i="3"/>
  <c r="N205" i="3"/>
  <c r="M205" i="3"/>
  <c r="N204" i="3"/>
  <c r="L203" i="3"/>
  <c r="K203" i="3"/>
  <c r="J203" i="3"/>
  <c r="I203" i="3"/>
  <c r="H203" i="3"/>
  <c r="G203" i="3"/>
  <c r="F192" i="3" s="1"/>
  <c r="F203" i="3"/>
  <c r="E203" i="3"/>
  <c r="D203" i="3"/>
  <c r="C203" i="3"/>
  <c r="B203" i="3"/>
  <c r="N202" i="3"/>
  <c r="M202" i="3"/>
  <c r="N201" i="3"/>
  <c r="M201" i="3"/>
  <c r="N200" i="3"/>
  <c r="M200" i="3"/>
  <c r="N199" i="3"/>
  <c r="M199" i="3"/>
  <c r="G213" i="2"/>
  <c r="N184" i="2" s="1"/>
  <c r="D220" i="2"/>
  <c r="D218" i="2"/>
  <c r="D217" i="2"/>
  <c r="H220" i="2"/>
  <c r="H218" i="2"/>
  <c r="H217" i="2"/>
  <c r="L213" i="2"/>
  <c r="K213" i="2"/>
  <c r="J213" i="2"/>
  <c r="I213" i="2"/>
  <c r="H213" i="2"/>
  <c r="F213" i="2"/>
  <c r="E213" i="2"/>
  <c r="D213" i="2"/>
  <c r="C213" i="2"/>
  <c r="B213" i="2"/>
  <c r="B220" i="2" s="1"/>
  <c r="N212" i="2"/>
  <c r="M212" i="2"/>
  <c r="N211" i="2"/>
  <c r="M211" i="2"/>
  <c r="N210" i="2"/>
  <c r="M210" i="2"/>
  <c r="N209" i="2"/>
  <c r="M209" i="2"/>
  <c r="L207" i="2"/>
  <c r="K207" i="2"/>
  <c r="J207" i="2"/>
  <c r="I207" i="2"/>
  <c r="H207" i="2"/>
  <c r="G207" i="2"/>
  <c r="F186" i="2" s="1"/>
  <c r="F207" i="2"/>
  <c r="E207" i="2"/>
  <c r="D207" i="2"/>
  <c r="C207" i="2"/>
  <c r="B207" i="2"/>
  <c r="N206" i="2"/>
  <c r="M206" i="2"/>
  <c r="N205" i="2"/>
  <c r="M205" i="2"/>
  <c r="N204" i="2"/>
  <c r="M204" i="2"/>
  <c r="N203" i="2"/>
  <c r="M203" i="2"/>
  <c r="N202" i="2"/>
  <c r="L201" i="2"/>
  <c r="K201" i="2"/>
  <c r="J201" i="2"/>
  <c r="I201" i="2"/>
  <c r="H201" i="2"/>
  <c r="G201" i="2"/>
  <c r="N186" i="2" s="1"/>
  <c r="F201" i="2"/>
  <c r="E201" i="2"/>
  <c r="D201" i="2"/>
  <c r="C201" i="2"/>
  <c r="B201" i="2"/>
  <c r="B218" i="2" s="1"/>
  <c r="N200" i="2"/>
  <c r="M200" i="2"/>
  <c r="N199" i="2"/>
  <c r="M199" i="2"/>
  <c r="N198" i="2"/>
  <c r="M198" i="2"/>
  <c r="N197" i="2"/>
  <c r="M197" i="2"/>
  <c r="N196" i="2"/>
  <c r="L195" i="2"/>
  <c r="K195" i="2"/>
  <c r="J195" i="2"/>
  <c r="I195" i="2"/>
  <c r="H195" i="2"/>
  <c r="G195" i="2"/>
  <c r="F184" i="2" s="1"/>
  <c r="F195" i="2"/>
  <c r="E195" i="2"/>
  <c r="D195" i="2"/>
  <c r="C195" i="2"/>
  <c r="B195" i="2"/>
  <c r="B217" i="2" s="1"/>
  <c r="N194" i="2"/>
  <c r="M194" i="2"/>
  <c r="N193" i="2"/>
  <c r="M193" i="2"/>
  <c r="N192" i="2"/>
  <c r="M192" i="2"/>
  <c r="N191" i="2"/>
  <c r="M191" i="2"/>
  <c r="N185" i="1"/>
  <c r="F187" i="1"/>
  <c r="F185" i="1"/>
  <c r="G208" i="1"/>
  <c r="H221" i="1"/>
  <c r="D221" i="1"/>
  <c r="H220" i="1"/>
  <c r="D220" i="1"/>
  <c r="H219" i="1"/>
  <c r="D219" i="1"/>
  <c r="H218" i="1"/>
  <c r="D218" i="1"/>
  <c r="L214" i="1"/>
  <c r="K214" i="1"/>
  <c r="J214" i="1"/>
  <c r="I214" i="1"/>
  <c r="H214" i="1"/>
  <c r="G214" i="1"/>
  <c r="F214" i="1"/>
  <c r="E214" i="1"/>
  <c r="D214" i="1"/>
  <c r="C214" i="1"/>
  <c r="B214" i="1"/>
  <c r="B219" i="1" s="1"/>
  <c r="N213" i="1"/>
  <c r="M213" i="1"/>
  <c r="N212" i="1"/>
  <c r="M212" i="1"/>
  <c r="N211" i="1"/>
  <c r="M211" i="1"/>
  <c r="N210" i="1"/>
  <c r="M210" i="1"/>
  <c r="L208" i="1"/>
  <c r="K208" i="1"/>
  <c r="J208" i="1"/>
  <c r="I208" i="1"/>
  <c r="H208" i="1"/>
  <c r="F208" i="1"/>
  <c r="E208" i="1"/>
  <c r="D208" i="1"/>
  <c r="M208" i="1" s="1"/>
  <c r="I221" i="1" s="1"/>
  <c r="C208" i="1"/>
  <c r="B208" i="1"/>
  <c r="B221" i="1" s="1"/>
  <c r="M207" i="1"/>
  <c r="M206" i="1"/>
  <c r="M205" i="1"/>
  <c r="N204" i="1"/>
  <c r="M204" i="1"/>
  <c r="N203" i="1"/>
  <c r="L202" i="1"/>
  <c r="K202" i="1"/>
  <c r="J202" i="1"/>
  <c r="I202" i="1"/>
  <c r="H202" i="1"/>
  <c r="G202" i="1"/>
  <c r="N187" i="1" s="1"/>
  <c r="F202" i="1"/>
  <c r="E202" i="1"/>
  <c r="D202" i="1"/>
  <c r="C202" i="1"/>
  <c r="B202" i="1"/>
  <c r="B220" i="1" s="1"/>
  <c r="N201" i="1"/>
  <c r="M201" i="1"/>
  <c r="N200" i="1"/>
  <c r="M200" i="1"/>
  <c r="N199" i="1"/>
  <c r="M199" i="1"/>
  <c r="N198" i="1"/>
  <c r="M198" i="1"/>
  <c r="N197" i="1"/>
  <c r="L196" i="1"/>
  <c r="K196" i="1"/>
  <c r="J196" i="1"/>
  <c r="I196" i="1"/>
  <c r="H196" i="1"/>
  <c r="G196" i="1"/>
  <c r="F196" i="1"/>
  <c r="E196" i="1"/>
  <c r="D196" i="1"/>
  <c r="C196" i="1"/>
  <c r="B196" i="1"/>
  <c r="B218" i="1" s="1"/>
  <c r="N195" i="1"/>
  <c r="M195" i="1"/>
  <c r="N194" i="1"/>
  <c r="M194" i="1"/>
  <c r="N193" i="1"/>
  <c r="M193" i="1"/>
  <c r="N192" i="1"/>
  <c r="M192" i="1"/>
  <c r="M164" i="1"/>
  <c r="N148" i="3"/>
  <c r="N141" i="1"/>
  <c r="H182" i="3"/>
  <c r="D182" i="3"/>
  <c r="B182" i="3"/>
  <c r="H181" i="3"/>
  <c r="D181" i="3"/>
  <c r="H180" i="3"/>
  <c r="D180" i="3"/>
  <c r="H179" i="3"/>
  <c r="D179" i="3"/>
  <c r="B179" i="3"/>
  <c r="L175" i="3"/>
  <c r="K175" i="3"/>
  <c r="J175" i="3"/>
  <c r="I175" i="3"/>
  <c r="H175" i="3"/>
  <c r="G175" i="3"/>
  <c r="F175" i="3"/>
  <c r="F148" i="3" s="1"/>
  <c r="E175" i="3"/>
  <c r="D175" i="3"/>
  <c r="C175" i="3"/>
  <c r="B175" i="3"/>
  <c r="B180" i="3" s="1"/>
  <c r="N174" i="3"/>
  <c r="M174" i="3"/>
  <c r="N173" i="3"/>
  <c r="M173" i="3"/>
  <c r="N172" i="3"/>
  <c r="M172" i="3"/>
  <c r="N171" i="3"/>
  <c r="M171" i="3"/>
  <c r="L169" i="3"/>
  <c r="K169" i="3"/>
  <c r="J169" i="3"/>
  <c r="I169" i="3"/>
  <c r="H169" i="3"/>
  <c r="G169" i="3"/>
  <c r="F169" i="3"/>
  <c r="E169" i="3"/>
  <c r="D169" i="3"/>
  <c r="C169" i="3"/>
  <c r="B169" i="3"/>
  <c r="B181" i="3" s="1"/>
  <c r="N168" i="3"/>
  <c r="M168" i="3"/>
  <c r="N167" i="3"/>
  <c r="M167" i="3"/>
  <c r="N166" i="3"/>
  <c r="M166" i="3"/>
  <c r="N165" i="3"/>
  <c r="M165" i="3"/>
  <c r="N164" i="3"/>
  <c r="L163" i="3"/>
  <c r="K163" i="3"/>
  <c r="J163" i="3"/>
  <c r="I163" i="3"/>
  <c r="H163" i="3"/>
  <c r="G163" i="3"/>
  <c r="F163" i="3"/>
  <c r="E163" i="3"/>
  <c r="D163" i="3"/>
  <c r="C163" i="3"/>
  <c r="B163" i="3"/>
  <c r="N162" i="3"/>
  <c r="M162" i="3"/>
  <c r="N161" i="3"/>
  <c r="M161" i="3"/>
  <c r="N160" i="3"/>
  <c r="M160" i="3"/>
  <c r="N159" i="3"/>
  <c r="M159" i="3"/>
  <c r="N158" i="3"/>
  <c r="L157" i="3"/>
  <c r="K157" i="3"/>
  <c r="J157" i="3"/>
  <c r="I157" i="3"/>
  <c r="H157" i="3"/>
  <c r="G157" i="3"/>
  <c r="F157" i="3"/>
  <c r="F146" i="3" s="1"/>
  <c r="E157" i="3"/>
  <c r="D157" i="3"/>
  <c r="C157" i="3"/>
  <c r="B157" i="3"/>
  <c r="N156" i="3"/>
  <c r="M156" i="3"/>
  <c r="N155" i="3"/>
  <c r="M155" i="3"/>
  <c r="N154" i="3"/>
  <c r="M154" i="3"/>
  <c r="N153" i="3"/>
  <c r="M153" i="3"/>
  <c r="B133" i="3"/>
  <c r="N100" i="3"/>
  <c r="F102" i="3"/>
  <c r="N102" i="3"/>
  <c r="F100" i="3"/>
  <c r="H176" i="2"/>
  <c r="D176" i="2"/>
  <c r="H174" i="2"/>
  <c r="D174" i="2"/>
  <c r="H175" i="2"/>
  <c r="D175" i="2"/>
  <c r="H173" i="2"/>
  <c r="D173" i="2"/>
  <c r="L169" i="2"/>
  <c r="K169" i="2"/>
  <c r="J169" i="2"/>
  <c r="I169" i="2"/>
  <c r="H169" i="2"/>
  <c r="F169" i="2"/>
  <c r="F142" i="2" s="1"/>
  <c r="E169" i="2"/>
  <c r="D169" i="2"/>
  <c r="C169" i="2"/>
  <c r="B169" i="2"/>
  <c r="B175" i="2" s="1"/>
  <c r="N168" i="2"/>
  <c r="M168" i="2"/>
  <c r="N167" i="2"/>
  <c r="M167" i="2"/>
  <c r="N166" i="2"/>
  <c r="M166" i="2"/>
  <c r="N165" i="2"/>
  <c r="M165" i="2"/>
  <c r="L163" i="2"/>
  <c r="K163" i="2"/>
  <c r="J163" i="2"/>
  <c r="I163" i="2"/>
  <c r="H163" i="2"/>
  <c r="G163" i="2"/>
  <c r="F163" i="2"/>
  <c r="N142" i="2" s="1"/>
  <c r="E163" i="2"/>
  <c r="D163" i="2"/>
  <c r="C163" i="2"/>
  <c r="B163" i="2"/>
  <c r="B176" i="2" s="1"/>
  <c r="N162" i="2"/>
  <c r="M162" i="2"/>
  <c r="N161" i="2"/>
  <c r="M161" i="2"/>
  <c r="N160" i="2"/>
  <c r="M160" i="2"/>
  <c r="N159" i="2"/>
  <c r="M159" i="2"/>
  <c r="N158" i="2"/>
  <c r="L157" i="2"/>
  <c r="K157" i="2"/>
  <c r="J157" i="2"/>
  <c r="I157" i="2"/>
  <c r="H157" i="2"/>
  <c r="G157" i="2"/>
  <c r="F157" i="2"/>
  <c r="N140" i="2" s="1"/>
  <c r="E157" i="2"/>
  <c r="D157" i="2"/>
  <c r="C157" i="2"/>
  <c r="B157" i="2"/>
  <c r="B174" i="2" s="1"/>
  <c r="N156" i="2"/>
  <c r="M156" i="2"/>
  <c r="N155" i="2"/>
  <c r="M155" i="2"/>
  <c r="N154" i="2"/>
  <c r="M154" i="2"/>
  <c r="N153" i="2"/>
  <c r="M153" i="2"/>
  <c r="N152" i="2"/>
  <c r="L151" i="2"/>
  <c r="K151" i="2"/>
  <c r="J151" i="2"/>
  <c r="I151" i="2"/>
  <c r="H151" i="2"/>
  <c r="G151" i="2"/>
  <c r="F151" i="2"/>
  <c r="F140" i="2" s="1"/>
  <c r="E151" i="2"/>
  <c r="D151" i="2"/>
  <c r="C151" i="2"/>
  <c r="B151" i="2"/>
  <c r="B173" i="2" s="1"/>
  <c r="N150" i="2"/>
  <c r="M150" i="2"/>
  <c r="N149" i="2"/>
  <c r="M149" i="2"/>
  <c r="N148" i="2"/>
  <c r="M148" i="2"/>
  <c r="N147" i="2"/>
  <c r="M147" i="2"/>
  <c r="H177" i="1"/>
  <c r="D177" i="1"/>
  <c r="H176" i="1"/>
  <c r="D176" i="1"/>
  <c r="B176" i="1"/>
  <c r="H175" i="1"/>
  <c r="D175" i="1"/>
  <c r="H174" i="1"/>
  <c r="D174" i="1"/>
  <c r="L170" i="1"/>
  <c r="K170" i="1"/>
  <c r="J170" i="1"/>
  <c r="I170" i="1"/>
  <c r="H170" i="1"/>
  <c r="G170" i="1"/>
  <c r="F170" i="1"/>
  <c r="F143" i="1" s="1"/>
  <c r="E170" i="1"/>
  <c r="D170" i="1"/>
  <c r="C170" i="1"/>
  <c r="B170" i="1"/>
  <c r="B175" i="1" s="1"/>
  <c r="N169" i="1"/>
  <c r="M169" i="1"/>
  <c r="N168" i="1"/>
  <c r="M168" i="1"/>
  <c r="N167" i="1"/>
  <c r="M167" i="1"/>
  <c r="N166" i="1"/>
  <c r="M166" i="1"/>
  <c r="L164" i="1"/>
  <c r="K164" i="1"/>
  <c r="J164" i="1"/>
  <c r="I164" i="1"/>
  <c r="H164" i="1"/>
  <c r="F164" i="1"/>
  <c r="E164" i="1"/>
  <c r="D164" i="1"/>
  <c r="C164" i="1"/>
  <c r="B164" i="1"/>
  <c r="B177" i="1" s="1"/>
  <c r="N163" i="1"/>
  <c r="M163" i="1"/>
  <c r="N162" i="1"/>
  <c r="M162" i="1"/>
  <c r="N161" i="1"/>
  <c r="M161" i="1"/>
  <c r="N160" i="1"/>
  <c r="M160" i="1"/>
  <c r="N159" i="1"/>
  <c r="L158" i="1"/>
  <c r="K158" i="1"/>
  <c r="J158" i="1"/>
  <c r="I158" i="1"/>
  <c r="H158" i="1"/>
  <c r="G158" i="1"/>
  <c r="F158" i="1"/>
  <c r="N143" i="1" s="1"/>
  <c r="E158" i="1"/>
  <c r="D158" i="1"/>
  <c r="C158" i="1"/>
  <c r="B158" i="1"/>
  <c r="N157" i="1"/>
  <c r="M157" i="1"/>
  <c r="N156" i="1"/>
  <c r="M156" i="1"/>
  <c r="N155" i="1"/>
  <c r="M155" i="1"/>
  <c r="N154" i="1"/>
  <c r="M154" i="1"/>
  <c r="N153" i="1"/>
  <c r="L152" i="1"/>
  <c r="K152" i="1"/>
  <c r="J152" i="1"/>
  <c r="I152" i="1"/>
  <c r="H152" i="1"/>
  <c r="G152" i="1"/>
  <c r="F152" i="1"/>
  <c r="F141" i="1" s="1"/>
  <c r="E152" i="1"/>
  <c r="D152" i="1"/>
  <c r="C152" i="1"/>
  <c r="B152" i="1"/>
  <c r="B174" i="1" s="1"/>
  <c r="N151" i="1"/>
  <c r="M151" i="1"/>
  <c r="N150" i="1"/>
  <c r="M150" i="1"/>
  <c r="N149" i="1"/>
  <c r="M149" i="1"/>
  <c r="N148" i="1"/>
  <c r="M148" i="1"/>
  <c r="H136" i="3"/>
  <c r="D136" i="3"/>
  <c r="H135" i="3"/>
  <c r="D135" i="3"/>
  <c r="H134" i="3"/>
  <c r="D134" i="3"/>
  <c r="H133" i="3"/>
  <c r="D133" i="3"/>
  <c r="L129" i="3"/>
  <c r="K129" i="3"/>
  <c r="J129" i="3"/>
  <c r="I129" i="3"/>
  <c r="H129" i="3"/>
  <c r="G129" i="3"/>
  <c r="F129" i="3"/>
  <c r="E129" i="3"/>
  <c r="D129" i="3"/>
  <c r="C129" i="3"/>
  <c r="B129" i="3"/>
  <c r="B134" i="3" s="1"/>
  <c r="N128" i="3"/>
  <c r="M128" i="3"/>
  <c r="N127" i="3"/>
  <c r="M127" i="3"/>
  <c r="N126" i="3"/>
  <c r="M126" i="3"/>
  <c r="N125" i="3"/>
  <c r="M125" i="3"/>
  <c r="L123" i="3"/>
  <c r="K123" i="3"/>
  <c r="J123" i="3"/>
  <c r="I123" i="3"/>
  <c r="H123" i="3"/>
  <c r="G123" i="3"/>
  <c r="F123" i="3"/>
  <c r="E123" i="3"/>
  <c r="M123" i="3" s="1"/>
  <c r="I135" i="3" s="1"/>
  <c r="D123" i="3"/>
  <c r="C123" i="3"/>
  <c r="B123" i="3"/>
  <c r="B135" i="3" s="1"/>
  <c r="N122" i="3"/>
  <c r="M122" i="3"/>
  <c r="N121" i="3"/>
  <c r="M121" i="3"/>
  <c r="N120" i="3"/>
  <c r="M120" i="3"/>
  <c r="N119" i="3"/>
  <c r="M119" i="3"/>
  <c r="N118" i="3"/>
  <c r="L117" i="3"/>
  <c r="K117" i="3"/>
  <c r="J117" i="3"/>
  <c r="I117" i="3"/>
  <c r="H117" i="3"/>
  <c r="G117" i="3"/>
  <c r="F117" i="3"/>
  <c r="E117" i="3"/>
  <c r="D117" i="3"/>
  <c r="C117" i="3"/>
  <c r="M117" i="3" s="1"/>
  <c r="I136" i="3" s="1"/>
  <c r="B117" i="3"/>
  <c r="B136" i="3" s="1"/>
  <c r="N116" i="3"/>
  <c r="M116" i="3"/>
  <c r="N115" i="3"/>
  <c r="M115" i="3"/>
  <c r="N114" i="3"/>
  <c r="M114" i="3"/>
  <c r="N113" i="3"/>
  <c r="M113" i="3"/>
  <c r="N112" i="3"/>
  <c r="L111" i="3"/>
  <c r="K111" i="3"/>
  <c r="J111" i="3"/>
  <c r="I111" i="3"/>
  <c r="H111" i="3"/>
  <c r="G111" i="3"/>
  <c r="F111" i="3"/>
  <c r="E111" i="3"/>
  <c r="D111" i="3"/>
  <c r="C111" i="3"/>
  <c r="B111" i="3"/>
  <c r="N110" i="3"/>
  <c r="M110" i="3"/>
  <c r="N109" i="3"/>
  <c r="M109" i="3"/>
  <c r="N108" i="3"/>
  <c r="M108" i="3"/>
  <c r="N107" i="3"/>
  <c r="M107" i="3"/>
  <c r="H133" i="2"/>
  <c r="D133" i="2"/>
  <c r="H131" i="2"/>
  <c r="D131" i="2"/>
  <c r="H132" i="2"/>
  <c r="D132" i="2"/>
  <c r="H130" i="2"/>
  <c r="D130" i="2"/>
  <c r="L126" i="2"/>
  <c r="K126" i="2"/>
  <c r="J126" i="2"/>
  <c r="I126" i="2"/>
  <c r="H126" i="2"/>
  <c r="G126" i="2"/>
  <c r="F126" i="2"/>
  <c r="E126" i="2"/>
  <c r="F99" i="2" s="1"/>
  <c r="D126" i="2"/>
  <c r="C126" i="2"/>
  <c r="B126" i="2"/>
  <c r="B132" i="2" s="1"/>
  <c r="N125" i="2"/>
  <c r="M125" i="2"/>
  <c r="N124" i="2"/>
  <c r="M124" i="2"/>
  <c r="N123" i="2"/>
  <c r="M123" i="2"/>
  <c r="N122" i="2"/>
  <c r="M122" i="2"/>
  <c r="L120" i="2"/>
  <c r="K120" i="2"/>
  <c r="J120" i="2"/>
  <c r="I120" i="2"/>
  <c r="H120" i="2"/>
  <c r="G120" i="2"/>
  <c r="F120" i="2"/>
  <c r="E120" i="2"/>
  <c r="N97" i="2" s="1"/>
  <c r="D120" i="2"/>
  <c r="C120" i="2"/>
  <c r="B120" i="2"/>
  <c r="B133" i="2" s="1"/>
  <c r="N119" i="2"/>
  <c r="M119" i="2"/>
  <c r="N118" i="2"/>
  <c r="M118" i="2"/>
  <c r="N117" i="2"/>
  <c r="M117" i="2"/>
  <c r="N116" i="2"/>
  <c r="M116" i="2"/>
  <c r="N115" i="2"/>
  <c r="L114" i="2"/>
  <c r="K114" i="2"/>
  <c r="J114" i="2"/>
  <c r="I114" i="2"/>
  <c r="H114" i="2"/>
  <c r="G114" i="2"/>
  <c r="F114" i="2"/>
  <c r="E114" i="2"/>
  <c r="D114" i="2"/>
  <c r="C114" i="2"/>
  <c r="B114" i="2"/>
  <c r="B131" i="2" s="1"/>
  <c r="N113" i="2"/>
  <c r="M113" i="2"/>
  <c r="N112" i="2"/>
  <c r="M112" i="2"/>
  <c r="N111" i="2"/>
  <c r="M111" i="2"/>
  <c r="N110" i="2"/>
  <c r="M110" i="2"/>
  <c r="N109" i="2"/>
  <c r="L108" i="2"/>
  <c r="K108" i="2"/>
  <c r="J108" i="2"/>
  <c r="I108" i="2"/>
  <c r="H108" i="2"/>
  <c r="G108" i="2"/>
  <c r="F108" i="2"/>
  <c r="E108" i="2"/>
  <c r="F97" i="2" s="1"/>
  <c r="D108" i="2"/>
  <c r="C108" i="2"/>
  <c r="B108" i="2"/>
  <c r="B130" i="2" s="1"/>
  <c r="N107" i="2"/>
  <c r="M107" i="2"/>
  <c r="N106" i="2"/>
  <c r="M106" i="2"/>
  <c r="N105" i="2"/>
  <c r="M105" i="2"/>
  <c r="N104" i="2"/>
  <c r="M104" i="2"/>
  <c r="H133" i="1"/>
  <c r="D133" i="1"/>
  <c r="H131" i="1"/>
  <c r="D131" i="1"/>
  <c r="H132" i="1"/>
  <c r="D132" i="1"/>
  <c r="H130" i="1"/>
  <c r="D130" i="1"/>
  <c r="B130" i="1"/>
  <c r="L126" i="1"/>
  <c r="K126" i="1"/>
  <c r="J126" i="1"/>
  <c r="I126" i="1"/>
  <c r="H126" i="1"/>
  <c r="G126" i="1"/>
  <c r="F126" i="1"/>
  <c r="E126" i="1"/>
  <c r="F99" i="1" s="1"/>
  <c r="D126" i="1"/>
  <c r="C126" i="1"/>
  <c r="B126" i="1"/>
  <c r="B131" i="1" s="1"/>
  <c r="N125" i="1"/>
  <c r="M125" i="1"/>
  <c r="N124" i="1"/>
  <c r="M124" i="1"/>
  <c r="N123" i="1"/>
  <c r="M123" i="1"/>
  <c r="N122" i="1"/>
  <c r="M122" i="1"/>
  <c r="L120" i="1"/>
  <c r="K120" i="1"/>
  <c r="J120" i="1"/>
  <c r="I120" i="1"/>
  <c r="H120" i="1"/>
  <c r="G120" i="1"/>
  <c r="F120" i="1"/>
  <c r="E120" i="1"/>
  <c r="N99" i="1" s="1"/>
  <c r="D120" i="1"/>
  <c r="C120" i="1"/>
  <c r="B120" i="1"/>
  <c r="B133" i="1" s="1"/>
  <c r="N119" i="1"/>
  <c r="M119" i="1"/>
  <c r="N118" i="1"/>
  <c r="M118" i="1"/>
  <c r="N117" i="1"/>
  <c r="M117" i="1"/>
  <c r="N116" i="1"/>
  <c r="M116" i="1"/>
  <c r="N115" i="1"/>
  <c r="L114" i="1"/>
  <c r="K114" i="1"/>
  <c r="J114" i="1"/>
  <c r="I114" i="1"/>
  <c r="H114" i="1"/>
  <c r="G114" i="1"/>
  <c r="F114" i="1"/>
  <c r="E114" i="1"/>
  <c r="N97" i="1" s="1"/>
  <c r="D114" i="1"/>
  <c r="C114" i="1"/>
  <c r="B114" i="1"/>
  <c r="B132" i="1" s="1"/>
  <c r="N113" i="1"/>
  <c r="M113" i="1"/>
  <c r="N112" i="1"/>
  <c r="M112" i="1"/>
  <c r="N111" i="1"/>
  <c r="M111" i="1"/>
  <c r="N110" i="1"/>
  <c r="M110" i="1"/>
  <c r="N109" i="1"/>
  <c r="L108" i="1"/>
  <c r="K108" i="1"/>
  <c r="J108" i="1"/>
  <c r="I108" i="1"/>
  <c r="H108" i="1"/>
  <c r="G108" i="1"/>
  <c r="F108" i="1"/>
  <c r="E108" i="1"/>
  <c r="F97" i="1" s="1"/>
  <c r="D108" i="1"/>
  <c r="C108" i="1"/>
  <c r="B108" i="1"/>
  <c r="N107" i="1"/>
  <c r="M107" i="1"/>
  <c r="N106" i="1"/>
  <c r="M106" i="1"/>
  <c r="N105" i="1"/>
  <c r="M105" i="1"/>
  <c r="N104" i="1"/>
  <c r="M104" i="1"/>
  <c r="I87" i="3"/>
  <c r="M80" i="3"/>
  <c r="M81" i="3"/>
  <c r="M82" i="3"/>
  <c r="M83" i="3"/>
  <c r="M79" i="3"/>
  <c r="D87" i="3"/>
  <c r="H87" i="3"/>
  <c r="B87" i="3"/>
  <c r="M79" i="2"/>
  <c r="M80" i="2"/>
  <c r="M81" i="2"/>
  <c r="M78" i="2"/>
  <c r="D88" i="1"/>
  <c r="H88" i="1"/>
  <c r="M79" i="1"/>
  <c r="M80" i="1"/>
  <c r="M81" i="1"/>
  <c r="M78" i="1"/>
  <c r="M215" i="3" l="1"/>
  <c r="I227" i="3" s="1"/>
  <c r="M209" i="3"/>
  <c r="I228" i="3" s="1"/>
  <c r="M201" i="2"/>
  <c r="I218" i="2" s="1"/>
  <c r="M207" i="2"/>
  <c r="M203" i="3"/>
  <c r="I225" i="3" s="1"/>
  <c r="M195" i="2"/>
  <c r="I217" i="2" s="1"/>
  <c r="M202" i="1"/>
  <c r="I220" i="1" s="1"/>
  <c r="M213" i="2"/>
  <c r="I220" i="2" s="1"/>
  <c r="M214" i="1"/>
  <c r="I219" i="1" s="1"/>
  <c r="M196" i="1"/>
  <c r="I218" i="1" s="1"/>
  <c r="I177" i="1"/>
  <c r="M175" i="3"/>
  <c r="I180" i="3" s="1"/>
  <c r="M169" i="3"/>
  <c r="I181" i="3" s="1"/>
  <c r="N146" i="3"/>
  <c r="M163" i="3"/>
  <c r="I182" i="3" s="1"/>
  <c r="M152" i="1"/>
  <c r="I174" i="1" s="1"/>
  <c r="M157" i="3"/>
  <c r="I179" i="3" s="1"/>
  <c r="M158" i="1"/>
  <c r="I176" i="1" s="1"/>
  <c r="M170" i="1"/>
  <c r="I175" i="1" s="1"/>
  <c r="M169" i="2"/>
  <c r="I175" i="2" s="1"/>
  <c r="M151" i="2"/>
  <c r="I173" i="2" s="1"/>
  <c r="M114" i="2"/>
  <c r="M157" i="2"/>
  <c r="I174" i="2" s="1"/>
  <c r="M163" i="2"/>
  <c r="I176" i="2" s="1"/>
  <c r="M129" i="3"/>
  <c r="I134" i="3" s="1"/>
  <c r="M111" i="3"/>
  <c r="I133" i="3" s="1"/>
  <c r="M108" i="2"/>
  <c r="I130" i="2" s="1"/>
  <c r="M114" i="1"/>
  <c r="I132" i="1" s="1"/>
  <c r="M126" i="2"/>
  <c r="I132" i="2" s="1"/>
  <c r="M120" i="2"/>
  <c r="I133" i="2" s="1"/>
  <c r="N99" i="2"/>
  <c r="M126" i="1"/>
  <c r="I131" i="1" s="1"/>
  <c r="M120" i="1"/>
  <c r="I133" i="1" s="1"/>
  <c r="M108" i="1"/>
  <c r="I130" i="1" s="1"/>
  <c r="H90" i="3"/>
  <c r="D90" i="3"/>
  <c r="H89" i="3"/>
  <c r="D89" i="3"/>
  <c r="H88" i="3"/>
  <c r="D88" i="3"/>
  <c r="L83" i="3"/>
  <c r="K83" i="3"/>
  <c r="J83" i="3"/>
  <c r="I83" i="3"/>
  <c r="H83" i="3"/>
  <c r="G83" i="3"/>
  <c r="F83" i="3"/>
  <c r="E83" i="3"/>
  <c r="D83" i="3"/>
  <c r="N54" i="3" s="1"/>
  <c r="C83" i="3"/>
  <c r="I88" i="3" s="1"/>
  <c r="B83" i="3"/>
  <c r="B88" i="3" s="1"/>
  <c r="N82" i="3"/>
  <c r="N81" i="3"/>
  <c r="N80" i="3"/>
  <c r="N79" i="3"/>
  <c r="L77" i="3"/>
  <c r="K77" i="3"/>
  <c r="J77" i="3"/>
  <c r="I77" i="3"/>
  <c r="H77" i="3"/>
  <c r="G77" i="3"/>
  <c r="F77" i="3"/>
  <c r="E77" i="3"/>
  <c r="D77" i="3"/>
  <c r="F56" i="3" s="1"/>
  <c r="C77" i="3"/>
  <c r="B77" i="3"/>
  <c r="B89" i="3" s="1"/>
  <c r="N76" i="3"/>
  <c r="M76" i="3"/>
  <c r="N75" i="3"/>
  <c r="M75" i="3"/>
  <c r="N74" i="3"/>
  <c r="M74" i="3"/>
  <c r="N73" i="3"/>
  <c r="M73" i="3"/>
  <c r="N72" i="3"/>
  <c r="L71" i="3"/>
  <c r="K71" i="3"/>
  <c r="J71" i="3"/>
  <c r="I71" i="3"/>
  <c r="H71" i="3"/>
  <c r="G71" i="3"/>
  <c r="F71" i="3"/>
  <c r="E71" i="3"/>
  <c r="D71" i="3"/>
  <c r="N56" i="3" s="1"/>
  <c r="C71" i="3"/>
  <c r="B71" i="3"/>
  <c r="B90" i="3" s="1"/>
  <c r="N70" i="3"/>
  <c r="M70" i="3"/>
  <c r="N69" i="3"/>
  <c r="M69" i="3"/>
  <c r="N68" i="3"/>
  <c r="M68" i="3"/>
  <c r="N67" i="3"/>
  <c r="M67" i="3"/>
  <c r="N66" i="3"/>
  <c r="L65" i="3"/>
  <c r="K65" i="3"/>
  <c r="J65" i="3"/>
  <c r="I65" i="3"/>
  <c r="H65" i="3"/>
  <c r="G65" i="3"/>
  <c r="F65" i="3"/>
  <c r="E65" i="3"/>
  <c r="D65" i="3"/>
  <c r="F54" i="3" s="1"/>
  <c r="C65" i="3"/>
  <c r="B65" i="3"/>
  <c r="N64" i="3"/>
  <c r="M64" i="3"/>
  <c r="N63" i="3"/>
  <c r="M63" i="3"/>
  <c r="N62" i="3"/>
  <c r="M62" i="3"/>
  <c r="N61" i="3"/>
  <c r="M61" i="3"/>
  <c r="H88" i="2"/>
  <c r="D88" i="2"/>
  <c r="H89" i="2"/>
  <c r="D89" i="2"/>
  <c r="H87" i="2"/>
  <c r="D87" i="2"/>
  <c r="H86" i="2"/>
  <c r="D86" i="2"/>
  <c r="L82" i="2"/>
  <c r="K82" i="2"/>
  <c r="J82" i="2"/>
  <c r="I82" i="2"/>
  <c r="H82" i="2"/>
  <c r="G82" i="2"/>
  <c r="F82" i="2"/>
  <c r="E82" i="2"/>
  <c r="D82" i="2"/>
  <c r="N53" i="2" s="1"/>
  <c r="C82" i="2"/>
  <c r="B82" i="2"/>
  <c r="B87" i="2" s="1"/>
  <c r="N81" i="2"/>
  <c r="N80" i="2"/>
  <c r="N79" i="2"/>
  <c r="N78" i="2"/>
  <c r="L76" i="2"/>
  <c r="K76" i="2"/>
  <c r="J76" i="2"/>
  <c r="I76" i="2"/>
  <c r="H76" i="2"/>
  <c r="G76" i="2"/>
  <c r="F76" i="2"/>
  <c r="E76" i="2"/>
  <c r="D76" i="2"/>
  <c r="F55" i="2" s="1"/>
  <c r="C76" i="2"/>
  <c r="B76" i="2"/>
  <c r="B89" i="2" s="1"/>
  <c r="N75" i="2"/>
  <c r="M75" i="2"/>
  <c r="N74" i="2"/>
  <c r="M74" i="2"/>
  <c r="N73" i="2"/>
  <c r="M73" i="2"/>
  <c r="N72" i="2"/>
  <c r="M72" i="2"/>
  <c r="N71" i="2"/>
  <c r="L70" i="2"/>
  <c r="K70" i="2"/>
  <c r="J70" i="2"/>
  <c r="I70" i="2"/>
  <c r="H70" i="2"/>
  <c r="G70" i="2"/>
  <c r="F70" i="2"/>
  <c r="E70" i="2"/>
  <c r="D70" i="2"/>
  <c r="N55" i="2" s="1"/>
  <c r="C70" i="2"/>
  <c r="B70" i="2"/>
  <c r="B88" i="2" s="1"/>
  <c r="N69" i="2"/>
  <c r="M69" i="2"/>
  <c r="N68" i="2"/>
  <c r="M68" i="2"/>
  <c r="N67" i="2"/>
  <c r="M67" i="2"/>
  <c r="N66" i="2"/>
  <c r="M66" i="2"/>
  <c r="N65" i="2"/>
  <c r="L64" i="2"/>
  <c r="K64" i="2"/>
  <c r="J64" i="2"/>
  <c r="I64" i="2"/>
  <c r="H64" i="2"/>
  <c r="G64" i="2"/>
  <c r="F64" i="2"/>
  <c r="E64" i="2"/>
  <c r="D64" i="2"/>
  <c r="C64" i="2"/>
  <c r="B64" i="2"/>
  <c r="B86" i="2" s="1"/>
  <c r="N63" i="2"/>
  <c r="M63" i="2"/>
  <c r="N62" i="2"/>
  <c r="M62" i="2"/>
  <c r="N61" i="2"/>
  <c r="M61" i="2"/>
  <c r="N60" i="2"/>
  <c r="M60" i="2"/>
  <c r="H89" i="1"/>
  <c r="D89" i="1"/>
  <c r="H87" i="1"/>
  <c r="D87" i="1"/>
  <c r="H86" i="1"/>
  <c r="D86" i="1"/>
  <c r="L82" i="1"/>
  <c r="K82" i="1"/>
  <c r="J82" i="1"/>
  <c r="I82" i="1"/>
  <c r="H82" i="1"/>
  <c r="G82" i="1"/>
  <c r="F82" i="1"/>
  <c r="E82" i="1"/>
  <c r="D82" i="1"/>
  <c r="N53" i="1" s="1"/>
  <c r="C82" i="1"/>
  <c r="B82" i="1"/>
  <c r="B88" i="1" s="1"/>
  <c r="N81" i="1"/>
  <c r="N80" i="1"/>
  <c r="N79" i="1"/>
  <c r="N78" i="1"/>
  <c r="L76" i="1"/>
  <c r="K76" i="1"/>
  <c r="J76" i="1"/>
  <c r="I76" i="1"/>
  <c r="H76" i="1"/>
  <c r="G76" i="1"/>
  <c r="F76" i="1"/>
  <c r="E76" i="1"/>
  <c r="D76" i="1"/>
  <c r="N55" i="1" s="1"/>
  <c r="C76" i="1"/>
  <c r="B76" i="1"/>
  <c r="B89" i="1" s="1"/>
  <c r="N75" i="1"/>
  <c r="M75" i="1"/>
  <c r="N74" i="1"/>
  <c r="M74" i="1"/>
  <c r="N73" i="1"/>
  <c r="M73" i="1"/>
  <c r="N72" i="1"/>
  <c r="M72" i="1"/>
  <c r="N71" i="1"/>
  <c r="L70" i="1"/>
  <c r="K70" i="1"/>
  <c r="J70" i="1"/>
  <c r="I70" i="1"/>
  <c r="H70" i="1"/>
  <c r="G70" i="1"/>
  <c r="F70" i="1"/>
  <c r="E70" i="1"/>
  <c r="D70" i="1"/>
  <c r="F55" i="1" s="1"/>
  <c r="C70" i="1"/>
  <c r="B70" i="1"/>
  <c r="B87" i="1" s="1"/>
  <c r="N69" i="1"/>
  <c r="M69" i="1"/>
  <c r="N68" i="1"/>
  <c r="M68" i="1"/>
  <c r="N67" i="1"/>
  <c r="M67" i="1"/>
  <c r="N66" i="1"/>
  <c r="M66" i="1"/>
  <c r="N65" i="1"/>
  <c r="L64" i="1"/>
  <c r="K64" i="1"/>
  <c r="J64" i="1"/>
  <c r="I64" i="1"/>
  <c r="H64" i="1"/>
  <c r="G64" i="1"/>
  <c r="F64" i="1"/>
  <c r="E64" i="1"/>
  <c r="D64" i="1"/>
  <c r="C64" i="1"/>
  <c r="B64" i="1"/>
  <c r="B86" i="1" s="1"/>
  <c r="N63" i="1"/>
  <c r="M63" i="1"/>
  <c r="N62" i="1"/>
  <c r="M62" i="1"/>
  <c r="N61" i="1"/>
  <c r="M61" i="1"/>
  <c r="N60" i="1"/>
  <c r="M60" i="1"/>
  <c r="D41" i="3"/>
  <c r="D43" i="3"/>
  <c r="D44" i="3"/>
  <c r="D42" i="3"/>
  <c r="D44" i="2"/>
  <c r="H44" i="2"/>
  <c r="D42" i="2"/>
  <c r="D43" i="2"/>
  <c r="D41" i="2"/>
  <c r="D42" i="1"/>
  <c r="D43" i="1"/>
  <c r="D44" i="1"/>
  <c r="D41" i="1"/>
  <c r="H41" i="3"/>
  <c r="H43" i="3"/>
  <c r="H44" i="3"/>
  <c r="H42" i="3"/>
  <c r="L37" i="3"/>
  <c r="K37" i="3"/>
  <c r="J37" i="3"/>
  <c r="I37" i="3"/>
  <c r="H37" i="3"/>
  <c r="G37" i="3"/>
  <c r="F37" i="3"/>
  <c r="E37" i="3"/>
  <c r="C37" i="3"/>
  <c r="M37" i="3" s="1"/>
  <c r="I41" i="3" s="1"/>
  <c r="B37" i="3"/>
  <c r="B41" i="3" s="1"/>
  <c r="N36" i="3"/>
  <c r="M36" i="3"/>
  <c r="N35" i="3"/>
  <c r="M35" i="3"/>
  <c r="N34" i="3"/>
  <c r="M34" i="3"/>
  <c r="N33" i="3"/>
  <c r="M33" i="3"/>
  <c r="L31" i="3"/>
  <c r="K31" i="3"/>
  <c r="J31" i="3"/>
  <c r="I31" i="3"/>
  <c r="H31" i="3"/>
  <c r="G31" i="3"/>
  <c r="F31" i="3"/>
  <c r="E31" i="3"/>
  <c r="D31" i="3"/>
  <c r="C31" i="3"/>
  <c r="B31" i="3"/>
  <c r="B43" i="3" s="1"/>
  <c r="N30" i="3"/>
  <c r="M30" i="3"/>
  <c r="N29" i="3"/>
  <c r="M29" i="3"/>
  <c r="N28" i="3"/>
  <c r="M28" i="3"/>
  <c r="N27" i="3"/>
  <c r="M27" i="3"/>
  <c r="N26" i="3"/>
  <c r="L25" i="3"/>
  <c r="K25" i="3"/>
  <c r="J25" i="3"/>
  <c r="I25" i="3"/>
  <c r="H25" i="3"/>
  <c r="G25" i="3"/>
  <c r="F25" i="3"/>
  <c r="E25" i="3"/>
  <c r="D25" i="3"/>
  <c r="C25" i="3"/>
  <c r="N8" i="3" s="1"/>
  <c r="B25" i="3"/>
  <c r="B44" i="3" s="1"/>
  <c r="N24" i="3"/>
  <c r="M24" i="3"/>
  <c r="N23" i="3"/>
  <c r="M23" i="3"/>
  <c r="N22" i="3"/>
  <c r="M22" i="3"/>
  <c r="N21" i="3"/>
  <c r="M21" i="3"/>
  <c r="N20" i="3"/>
  <c r="L19" i="3"/>
  <c r="K19" i="3"/>
  <c r="J19" i="3"/>
  <c r="I19" i="3"/>
  <c r="H19" i="3"/>
  <c r="G19" i="3"/>
  <c r="F19" i="3"/>
  <c r="E19" i="3"/>
  <c r="D19" i="3"/>
  <c r="C19" i="3"/>
  <c r="F8" i="3" s="1"/>
  <c r="B19" i="3"/>
  <c r="B42" i="3" s="1"/>
  <c r="N18" i="3"/>
  <c r="M18" i="3"/>
  <c r="N17" i="3"/>
  <c r="M17" i="3"/>
  <c r="N16" i="3"/>
  <c r="M16" i="3"/>
  <c r="N15" i="3"/>
  <c r="M15" i="3"/>
  <c r="H42" i="2"/>
  <c r="H43" i="2"/>
  <c r="H41" i="2"/>
  <c r="L37" i="2"/>
  <c r="K37" i="2"/>
  <c r="J37" i="2"/>
  <c r="I37" i="2"/>
  <c r="H37" i="2"/>
  <c r="G37" i="2"/>
  <c r="F37" i="2"/>
  <c r="E37" i="2"/>
  <c r="D37" i="2"/>
  <c r="C37" i="2"/>
  <c r="B37" i="2"/>
  <c r="B42" i="2" s="1"/>
  <c r="N36" i="2"/>
  <c r="M36" i="2"/>
  <c r="N35" i="2"/>
  <c r="M35" i="2"/>
  <c r="N34" i="2"/>
  <c r="M34" i="2"/>
  <c r="N33" i="2"/>
  <c r="M33" i="2"/>
  <c r="L31" i="2"/>
  <c r="K31" i="2"/>
  <c r="J31" i="2"/>
  <c r="I31" i="2"/>
  <c r="H31" i="2"/>
  <c r="G31" i="2"/>
  <c r="F31" i="2"/>
  <c r="E31" i="2"/>
  <c r="D31" i="2"/>
  <c r="C31" i="2"/>
  <c r="B31" i="2"/>
  <c r="B43" i="2" s="1"/>
  <c r="N30" i="2"/>
  <c r="M30" i="2"/>
  <c r="N29" i="2"/>
  <c r="M29" i="2"/>
  <c r="N28" i="2"/>
  <c r="M28" i="2"/>
  <c r="N27" i="2"/>
  <c r="M27" i="2"/>
  <c r="N26" i="2"/>
  <c r="L25" i="2"/>
  <c r="K25" i="2"/>
  <c r="J25" i="2"/>
  <c r="I25" i="2"/>
  <c r="H25" i="2"/>
  <c r="G25" i="2"/>
  <c r="F25" i="2"/>
  <c r="E25" i="2"/>
  <c r="D25" i="2"/>
  <c r="C25" i="2"/>
  <c r="B25" i="2"/>
  <c r="B44" i="2" s="1"/>
  <c r="N24" i="2"/>
  <c r="M24" i="2"/>
  <c r="N23" i="2"/>
  <c r="M23" i="2"/>
  <c r="N22" i="2"/>
  <c r="M22" i="2"/>
  <c r="N21" i="2"/>
  <c r="M21" i="2"/>
  <c r="N20" i="2"/>
  <c r="L19" i="2"/>
  <c r="K19" i="2"/>
  <c r="J19" i="2"/>
  <c r="I19" i="2"/>
  <c r="H19" i="2"/>
  <c r="G19" i="2"/>
  <c r="F19" i="2"/>
  <c r="E19" i="2"/>
  <c r="D19" i="2"/>
  <c r="C19" i="2"/>
  <c r="F8" i="2" s="1"/>
  <c r="B19" i="2"/>
  <c r="B41" i="2" s="1"/>
  <c r="N18" i="2"/>
  <c r="M18" i="2"/>
  <c r="N17" i="2"/>
  <c r="M17" i="2"/>
  <c r="N16" i="2"/>
  <c r="M16" i="2"/>
  <c r="N15" i="2"/>
  <c r="M15" i="2"/>
  <c r="H41" i="1"/>
  <c r="D25" i="1"/>
  <c r="C25" i="1"/>
  <c r="F10" i="1" s="1"/>
  <c r="N22" i="1"/>
  <c r="N24" i="1"/>
  <c r="C19" i="1"/>
  <c r="F8" i="1" s="1"/>
  <c r="H42" i="1"/>
  <c r="H43" i="1"/>
  <c r="H44" i="1"/>
  <c r="L37" i="1"/>
  <c r="K37" i="1"/>
  <c r="J37" i="1"/>
  <c r="I37" i="1"/>
  <c r="H37" i="1"/>
  <c r="G37" i="1"/>
  <c r="F37" i="1"/>
  <c r="E37" i="1"/>
  <c r="D37" i="1"/>
  <c r="C37" i="1"/>
  <c r="B37" i="1"/>
  <c r="B42" i="1" s="1"/>
  <c r="N36" i="1"/>
  <c r="M36" i="1"/>
  <c r="N35" i="1"/>
  <c r="M35" i="1"/>
  <c r="N34" i="1"/>
  <c r="M34" i="1"/>
  <c r="N33" i="1"/>
  <c r="M33" i="1"/>
  <c r="L31" i="1"/>
  <c r="K31" i="1"/>
  <c r="J31" i="1"/>
  <c r="I31" i="1"/>
  <c r="H31" i="1"/>
  <c r="G31" i="1"/>
  <c r="F31" i="1"/>
  <c r="E31" i="1"/>
  <c r="D31" i="1"/>
  <c r="C31" i="1"/>
  <c r="N8" i="1" s="1"/>
  <c r="B31" i="1"/>
  <c r="B44" i="1" s="1"/>
  <c r="N30" i="1"/>
  <c r="M30" i="1"/>
  <c r="N29" i="1"/>
  <c r="M29" i="1"/>
  <c r="N28" i="1"/>
  <c r="M28" i="1"/>
  <c r="N27" i="1"/>
  <c r="M27" i="1"/>
  <c r="N26" i="1"/>
  <c r="L25" i="1"/>
  <c r="K25" i="1"/>
  <c r="J25" i="1"/>
  <c r="I25" i="1"/>
  <c r="H25" i="1"/>
  <c r="G25" i="1"/>
  <c r="F25" i="1"/>
  <c r="E25" i="1"/>
  <c r="B25" i="1"/>
  <c r="B43" i="1" s="1"/>
  <c r="N23" i="1"/>
  <c r="M23" i="1"/>
  <c r="M22" i="1"/>
  <c r="N21" i="1"/>
  <c r="M21" i="1"/>
  <c r="N20" i="1"/>
  <c r="L19" i="1"/>
  <c r="K19" i="1"/>
  <c r="J19" i="1"/>
  <c r="I19" i="1"/>
  <c r="H19" i="1"/>
  <c r="G19" i="1"/>
  <c r="F19" i="1"/>
  <c r="E19" i="1"/>
  <c r="D19" i="1"/>
  <c r="B19" i="1"/>
  <c r="B41" i="1" s="1"/>
  <c r="N18" i="1"/>
  <c r="M18" i="1"/>
  <c r="N17" i="1"/>
  <c r="M17" i="1"/>
  <c r="N16" i="1"/>
  <c r="M16" i="1"/>
  <c r="N15" i="1"/>
  <c r="M15" i="1"/>
  <c r="I131" i="2" l="1"/>
  <c r="M77" i="3"/>
  <c r="I89" i="3" s="1"/>
  <c r="M82" i="2"/>
  <c r="I87" i="2" s="1"/>
  <c r="M64" i="2"/>
  <c r="I86" i="2" s="1"/>
  <c r="F53" i="2"/>
  <c r="M82" i="1"/>
  <c r="I88" i="1" s="1"/>
  <c r="M37" i="1"/>
  <c r="I42" i="1" s="1"/>
  <c r="M64" i="1"/>
  <c r="I86" i="1" s="1"/>
  <c r="F53" i="1"/>
  <c r="M70" i="1"/>
  <c r="I87" i="1" s="1"/>
  <c r="M76" i="2"/>
  <c r="M76" i="1"/>
  <c r="I89" i="1" s="1"/>
  <c r="M65" i="3"/>
  <c r="M71" i="3"/>
  <c r="I90" i="3" s="1"/>
  <c r="M70" i="2"/>
  <c r="M31" i="3"/>
  <c r="I43" i="3" s="1"/>
  <c r="N10" i="3"/>
  <c r="M25" i="3"/>
  <c r="I44" i="3" s="1"/>
  <c r="F10" i="3"/>
  <c r="M19" i="3"/>
  <c r="I42" i="3" s="1"/>
  <c r="M37" i="2"/>
  <c r="I42" i="2" s="1"/>
  <c r="M31" i="2"/>
  <c r="I44" i="2" s="1"/>
  <c r="F10" i="2"/>
  <c r="N10" i="2"/>
  <c r="M25" i="2"/>
  <c r="I43" i="2" s="1"/>
  <c r="N8" i="2"/>
  <c r="M19" i="2"/>
  <c r="I41" i="2" s="1"/>
  <c r="M25" i="1"/>
  <c r="I43" i="1" s="1"/>
  <c r="M19" i="1"/>
  <c r="I41" i="1" s="1"/>
  <c r="N10" i="1"/>
  <c r="M31" i="1"/>
  <c r="I44" i="1" s="1"/>
  <c r="M24" i="1"/>
  <c r="I88" i="2" l="1"/>
  <c r="I89" i="2"/>
</calcChain>
</file>

<file path=xl/sharedStrings.xml><?xml version="1.0" encoding="utf-8"?>
<sst xmlns="http://schemas.openxmlformats.org/spreadsheetml/2006/main" count="815" uniqueCount="97">
  <si>
    <t>Cornwall Target Shooting Association</t>
  </si>
  <si>
    <t>Small-Bore Wing</t>
  </si>
  <si>
    <t>Winter League</t>
  </si>
  <si>
    <t>Division 1</t>
  </si>
  <si>
    <t>Round</t>
  </si>
  <si>
    <t>St. Austell A</t>
  </si>
  <si>
    <t>City of Truro B</t>
  </si>
  <si>
    <t>City of Truro A</t>
  </si>
  <si>
    <t>Hayle A</t>
  </si>
  <si>
    <t>Starting</t>
  </si>
  <si>
    <t>Rounds</t>
  </si>
  <si>
    <t>Average</t>
  </si>
  <si>
    <t>Agg.</t>
  </si>
  <si>
    <t>John Emmerson</t>
  </si>
  <si>
    <t xml:space="preserve">Mathew Hammond </t>
  </si>
  <si>
    <t>Phil Hammond</t>
  </si>
  <si>
    <t xml:space="preserve">J Beaumont-Kerridge </t>
  </si>
  <si>
    <t>Total (ex 400)</t>
  </si>
  <si>
    <t>Andrew Watling</t>
  </si>
  <si>
    <t>Steve Lucas</t>
  </si>
  <si>
    <t>Steve Sandercock</t>
  </si>
  <si>
    <t>Bob Menneer</t>
  </si>
  <si>
    <t>Nigel Kitts</t>
  </si>
  <si>
    <t>S</t>
  </si>
  <si>
    <t>W</t>
  </si>
  <si>
    <t>D</t>
  </si>
  <si>
    <t>L</t>
  </si>
  <si>
    <t>P</t>
  </si>
  <si>
    <t>2024-2025</t>
  </si>
  <si>
    <t>Bodmin A</t>
  </si>
  <si>
    <t>Simon Thorogood</t>
  </si>
  <si>
    <t xml:space="preserve">Jacky Lawrence </t>
  </si>
  <si>
    <t>Pam Rogers</t>
  </si>
  <si>
    <t>Maria Davies</t>
  </si>
  <si>
    <t>Anthony Godden</t>
  </si>
  <si>
    <t>Dave Couch</t>
  </si>
  <si>
    <t>Joe Pamplin</t>
  </si>
  <si>
    <t>Geoff Davies</t>
  </si>
  <si>
    <t>Division 2</t>
  </si>
  <si>
    <t>Helston A</t>
  </si>
  <si>
    <t>Penzance &amp; St. Ives A</t>
  </si>
  <si>
    <t>Falmouth &amp; Penryn A</t>
  </si>
  <si>
    <t>Sophia Bennetts</t>
  </si>
  <si>
    <t>Colin Teagle</t>
  </si>
  <si>
    <t xml:space="preserve">Roger Teagle </t>
  </si>
  <si>
    <t>Terry Curnow</t>
  </si>
  <si>
    <t>Adam Eustice</t>
  </si>
  <si>
    <t>Patrick Bick</t>
  </si>
  <si>
    <t>Kiefer Hook</t>
  </si>
  <si>
    <t>Penzance &amp; St. Ives</t>
  </si>
  <si>
    <t>Stuart Smith</t>
  </si>
  <si>
    <t>Phil Osborne</t>
  </si>
  <si>
    <t>Julia Hopkins</t>
  </si>
  <si>
    <t>Charlotte Myers</t>
  </si>
  <si>
    <t xml:space="preserve">Falmouth &amp; Penryn </t>
  </si>
  <si>
    <t>Robin Hallows</t>
  </si>
  <si>
    <t>Martin Gregory</t>
  </si>
  <si>
    <t>Phil Cook</t>
  </si>
  <si>
    <t>Nigel Williams</t>
  </si>
  <si>
    <t>Falmouth &amp; Penryn</t>
  </si>
  <si>
    <t>Division 3</t>
  </si>
  <si>
    <t>City of Truro C</t>
  </si>
  <si>
    <t>Polperro B</t>
  </si>
  <si>
    <t>Polperro A</t>
  </si>
  <si>
    <t>St. Austell B</t>
  </si>
  <si>
    <t>Steve Kitts</t>
  </si>
  <si>
    <t>Sue Sutton</t>
  </si>
  <si>
    <t>David Pendrill</t>
  </si>
  <si>
    <t>Ashley Venning</t>
  </si>
  <si>
    <t>Harvey Brown</t>
  </si>
  <si>
    <t>David Rowe</t>
  </si>
  <si>
    <t>Chris Hutchings</t>
  </si>
  <si>
    <t>Goldie Thompson</t>
  </si>
  <si>
    <t>P. Talling</t>
  </si>
  <si>
    <t>Will Waters</t>
  </si>
  <si>
    <t>Liz Wagner</t>
  </si>
  <si>
    <t>Robert Sampson</t>
  </si>
  <si>
    <t>Dan Osborne</t>
  </si>
  <si>
    <t>Alistair Barr</t>
  </si>
  <si>
    <t>beat</t>
  </si>
  <si>
    <t>Chris Karassek</t>
  </si>
  <si>
    <t>Lost to</t>
  </si>
  <si>
    <t>lost to</t>
  </si>
  <si>
    <t>Beat</t>
  </si>
  <si>
    <t>Rule 5.2.1</t>
  </si>
  <si>
    <t>Tony Ashbridge</t>
  </si>
  <si>
    <t>NCR</t>
  </si>
  <si>
    <t xml:space="preserve">Hayle A </t>
  </si>
  <si>
    <t xml:space="preserve">Helston A </t>
  </si>
  <si>
    <t xml:space="preserve">Polperro B </t>
  </si>
  <si>
    <t xml:space="preserve">lost to </t>
  </si>
  <si>
    <t>Truro A</t>
  </si>
  <si>
    <t>Tied with</t>
  </si>
  <si>
    <t>Penzance &amp; St.Ives A</t>
  </si>
  <si>
    <t xml:space="preserve">St. Austell B </t>
  </si>
  <si>
    <t xml:space="preserve">Helston </t>
  </si>
  <si>
    <t>Rule 5.2.1.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</si>
</sst>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b/>
      <u/>
      <sz val="10"/>
      <name val="Aptos Narrow"/>
      <family val="2"/>
      <scheme val="minor"/>
    </font>
    <font>
      <b/>
      <u/>
      <sz val="10"/>
      <name val="Arial"/>
      <family val="2"/>
    </font>
    <font>
      <b/>
      <u/>
      <sz val="9"/>
      <name val="Arial"/>
      <family val="2"/>
    </font>
    <font>
      <sz val="8"/>
      <name val="Aptos Narrow"/>
      <family val="2"/>
      <scheme val="minor"/>
    </font>
    <font>
      <sz val="8"/>
      <name val="Arial"/>
      <family val="2"/>
    </font>
    <font>
      <b/>
      <u/>
      <sz val="7"/>
      <name val="Arial"/>
      <family val="2"/>
    </font>
    <font>
      <b/>
      <u/>
      <sz val="8"/>
      <name val="Aptos Narrow"/>
      <family val="2"/>
      <scheme val="minor"/>
    </font>
    <font>
      <b/>
      <u/>
      <sz val="8"/>
      <name val="Arial"/>
      <family val="2"/>
    </font>
    <font>
      <sz val="11"/>
      <name val="Aptos Narrow"/>
      <family val="2"/>
      <scheme val="minor"/>
    </font>
    <font>
      <sz val="10"/>
      <name val="Arial"/>
      <family val="2"/>
    </font>
    <font>
      <b/>
      <sz val="9"/>
      <name val="Aptos Narrow"/>
      <family val="2"/>
      <scheme val="minor"/>
    </font>
    <font>
      <sz val="9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"/>
      <name val="Aptos Narrow"/>
      <family val="2"/>
      <scheme val="minor"/>
    </font>
    <font>
      <sz val="10"/>
      <color rgb="FFFF0000"/>
      <name val="Arial"/>
      <family val="2"/>
    </font>
    <font>
      <b/>
      <sz val="11"/>
      <color theme="1"/>
      <name val="Aptos Narrow"/>
      <family val="2"/>
      <scheme val="minor"/>
    </font>
    <font>
      <b/>
      <u/>
      <sz val="8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1" fontId="0" fillId="0" borderId="0" xfId="0" applyNumberFormat="1"/>
    <xf numFmtId="0" fontId="3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/>
    </xf>
    <xf numFmtId="0" fontId="5" fillId="2" borderId="0" xfId="0" applyFont="1" applyFill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0" fillId="0" borderId="0" xfId="0" applyAlignment="1">
      <alignment horizontal="left"/>
    </xf>
    <xf numFmtId="0" fontId="8" fillId="0" borderId="1" xfId="0" applyFont="1" applyBorder="1"/>
    <xf numFmtId="0" fontId="7" fillId="0" borderId="1" xfId="0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7" fillId="0" borderId="2" xfId="0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0" fontId="2" fillId="0" borderId="2" xfId="0" applyFont="1" applyBorder="1"/>
    <xf numFmtId="0" fontId="9" fillId="0" borderId="3" xfId="0" applyFont="1" applyBorder="1" applyAlignment="1">
      <alignment horizontal="right"/>
    </xf>
    <xf numFmtId="0" fontId="10" fillId="0" borderId="2" xfId="0" applyFont="1" applyBorder="1"/>
    <xf numFmtId="1" fontId="11" fillId="0" borderId="3" xfId="0" applyNumberFormat="1" applyFont="1" applyBorder="1" applyAlignment="1">
      <alignment horizontal="right"/>
    </xf>
    <xf numFmtId="1" fontId="11" fillId="0" borderId="2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right"/>
    </xf>
    <xf numFmtId="2" fontId="11" fillId="0" borderId="2" xfId="0" applyNumberFormat="1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5" fillId="0" borderId="2" xfId="0" applyFont="1" applyBorder="1"/>
    <xf numFmtId="164" fontId="0" fillId="0" borderId="2" xfId="0" applyNumberFormat="1" applyBorder="1" applyAlignment="1">
      <alignment horizontal="right"/>
    </xf>
    <xf numFmtId="0" fontId="12" fillId="0" borderId="2" xfId="0" applyFont="1" applyBorder="1"/>
    <xf numFmtId="1" fontId="0" fillId="0" borderId="2" xfId="0" applyNumberFormat="1" applyBorder="1" applyAlignment="1">
      <alignment horizontal="right"/>
    </xf>
    <xf numFmtId="1" fontId="0" fillId="0" borderId="2" xfId="0" applyNumberFormat="1" applyBorder="1"/>
    <xf numFmtId="0" fontId="3" fillId="0" borderId="2" xfId="0" applyFont="1" applyBorder="1" applyAlignment="1">
      <alignment horizontal="right"/>
    </xf>
    <xf numFmtId="0" fontId="11" fillId="0" borderId="3" xfId="0" applyFont="1" applyBorder="1" applyAlignment="1">
      <alignment horizontal="right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right"/>
    </xf>
    <xf numFmtId="0" fontId="0" fillId="0" borderId="2" xfId="0" applyBorder="1" applyAlignment="1">
      <alignment horizontal="right" vertical="center" wrapText="1"/>
    </xf>
    <xf numFmtId="164" fontId="11" fillId="0" borderId="2" xfId="0" applyNumberFormat="1" applyFont="1" applyBorder="1" applyAlignment="1">
      <alignment horizontal="right"/>
    </xf>
    <xf numFmtId="1" fontId="11" fillId="0" borderId="3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vertical="center" wrapText="1"/>
    </xf>
    <xf numFmtId="164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15" fillId="0" borderId="2" xfId="0" applyFont="1" applyBorder="1"/>
    <xf numFmtId="1" fontId="11" fillId="0" borderId="2" xfId="0" applyNumberFormat="1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right"/>
    </xf>
    <xf numFmtId="2" fontId="0" fillId="0" borderId="2" xfId="0" applyNumberFormat="1" applyBorder="1" applyAlignment="1">
      <alignment horizontal="right" vertical="center" wrapText="1"/>
    </xf>
    <xf numFmtId="2" fontId="0" fillId="0" borderId="2" xfId="0" applyNumberFormat="1" applyBorder="1" applyAlignment="1">
      <alignment horizontal="right"/>
    </xf>
    <xf numFmtId="2" fontId="11" fillId="0" borderId="2" xfId="0" applyNumberFormat="1" applyFont="1" applyBorder="1" applyAlignment="1">
      <alignment horizontal="right"/>
    </xf>
    <xf numFmtId="2" fontId="3" fillId="0" borderId="2" xfId="0" applyNumberFormat="1" applyFont="1" applyBorder="1" applyAlignment="1">
      <alignment horizontal="right"/>
    </xf>
    <xf numFmtId="0" fontId="16" fillId="0" borderId="3" xfId="0" applyFont="1" applyBorder="1" applyAlignment="1">
      <alignment horizontal="right"/>
    </xf>
    <xf numFmtId="1" fontId="11" fillId="3" borderId="3" xfId="0" applyNumberFormat="1" applyFont="1" applyFill="1" applyBorder="1" applyAlignment="1">
      <alignment horizontal="right"/>
    </xf>
    <xf numFmtId="0" fontId="0" fillId="3" borderId="0" xfId="0" applyFill="1"/>
    <xf numFmtId="1" fontId="16" fillId="0" borderId="2" xfId="0" applyNumberFormat="1" applyFont="1" applyBorder="1" applyAlignment="1">
      <alignment horizontal="center"/>
    </xf>
    <xf numFmtId="0" fontId="18" fillId="0" borderId="0" xfId="0" applyFont="1" applyAlignment="1">
      <alignment horizontal="right"/>
    </xf>
    <xf numFmtId="0" fontId="11" fillId="3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1" fontId="11" fillId="3" borderId="2" xfId="0" applyNumberFormat="1" applyFont="1" applyFill="1" applyBorder="1" applyAlignment="1">
      <alignment horizontal="center"/>
    </xf>
    <xf numFmtId="0" fontId="15" fillId="3" borderId="0" xfId="0" applyFont="1" applyFill="1"/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DE12F-69F1-4C8A-B67A-00010B88982A}">
  <dimension ref="A1:N222"/>
  <sheetViews>
    <sheetView topLeftCell="A180" workbookViewId="0">
      <selection activeCell="V211" sqref="V211"/>
    </sheetView>
  </sheetViews>
  <sheetFormatPr defaultRowHeight="15" x14ac:dyDescent="0.25"/>
  <cols>
    <col min="1" max="1" width="17" customWidth="1"/>
    <col min="2" max="2" width="6.28515625" customWidth="1"/>
    <col min="3" max="12" width="5.7109375" customWidth="1"/>
    <col min="13" max="13" width="6.85546875" customWidth="1"/>
    <col min="14" max="14" width="7.140625" customWidth="1"/>
  </cols>
  <sheetData>
    <row r="1" spans="1:14" x14ac:dyDescent="0.25">
      <c r="B1" s="1"/>
      <c r="C1" s="1"/>
      <c r="M1" s="1"/>
    </row>
    <row r="2" spans="1:14" x14ac:dyDescent="0.2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x14ac:dyDescent="0.25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x14ac:dyDescent="0.2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4" x14ac:dyDescent="0.25">
      <c r="A5" s="68" t="s">
        <v>28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4" x14ac:dyDescent="0.25">
      <c r="A6" s="3"/>
      <c r="B6" s="4"/>
      <c r="C6" s="4"/>
      <c r="D6" s="5"/>
      <c r="E6" s="5" t="s">
        <v>3</v>
      </c>
      <c r="F6" s="5"/>
      <c r="G6" s="5"/>
      <c r="H6" s="5"/>
      <c r="I6" s="5" t="s">
        <v>4</v>
      </c>
      <c r="J6" s="5">
        <v>1</v>
      </c>
      <c r="K6" s="5"/>
      <c r="L6" s="5"/>
      <c r="M6" s="4"/>
      <c r="N6" s="5"/>
    </row>
    <row r="7" spans="1:14" x14ac:dyDescent="0.25">
      <c r="B7" s="1"/>
      <c r="C7" s="1"/>
      <c r="F7" s="6"/>
      <c r="J7" s="2"/>
      <c r="M7" s="1"/>
    </row>
    <row r="8" spans="1:14" x14ac:dyDescent="0.25">
      <c r="A8" s="7"/>
      <c r="B8" s="69" t="s">
        <v>5</v>
      </c>
      <c r="C8" s="69"/>
      <c r="D8" s="69"/>
      <c r="E8" s="69"/>
      <c r="F8" s="8">
        <f>C19</f>
        <v>388</v>
      </c>
      <c r="H8" s="68" t="s">
        <v>79</v>
      </c>
      <c r="I8" s="68"/>
      <c r="J8" s="67" t="s">
        <v>8</v>
      </c>
      <c r="K8" s="67"/>
      <c r="L8" s="67"/>
      <c r="M8" s="67"/>
      <c r="N8" s="8">
        <f>C31</f>
        <v>378</v>
      </c>
    </row>
    <row r="9" spans="1:14" x14ac:dyDescent="0.25">
      <c r="A9" s="10"/>
      <c r="B9" s="1"/>
      <c r="C9" s="1"/>
      <c r="H9" s="2"/>
      <c r="J9" s="9"/>
      <c r="L9" s="11"/>
      <c r="M9" s="1"/>
      <c r="N9" s="2"/>
    </row>
    <row r="10" spans="1:14" x14ac:dyDescent="0.25">
      <c r="A10" s="10"/>
      <c r="B10" s="67" t="s">
        <v>7</v>
      </c>
      <c r="C10" s="67"/>
      <c r="D10" s="67"/>
      <c r="E10" s="67"/>
      <c r="F10" s="8">
        <f>C25</f>
        <v>379</v>
      </c>
      <c r="H10" s="68" t="s">
        <v>82</v>
      </c>
      <c r="I10" s="68"/>
      <c r="J10" s="67" t="s">
        <v>29</v>
      </c>
      <c r="K10" s="67"/>
      <c r="L10" s="67"/>
      <c r="M10" s="67"/>
      <c r="N10" s="8">
        <f>C37</f>
        <v>382</v>
      </c>
    </row>
    <row r="11" spans="1:14" x14ac:dyDescent="0.25">
      <c r="A11" s="12"/>
      <c r="B11" s="4"/>
      <c r="C11" s="13"/>
      <c r="D11" s="14"/>
      <c r="E11" s="14"/>
      <c r="F11" s="2"/>
      <c r="H11" s="2"/>
      <c r="M11" s="1"/>
    </row>
    <row r="12" spans="1:14" x14ac:dyDescent="0.25">
      <c r="A12" s="10"/>
      <c r="B12" s="15" t="s">
        <v>9</v>
      </c>
      <c r="C12" s="16" t="s">
        <v>10</v>
      </c>
      <c r="D12" s="14"/>
      <c r="E12" s="14"/>
      <c r="F12" s="11"/>
      <c r="G12" s="11"/>
      <c r="H12" s="17"/>
      <c r="I12" s="11"/>
      <c r="J12" s="11"/>
      <c r="K12" s="11"/>
      <c r="L12" s="11"/>
      <c r="M12" s="1"/>
      <c r="N12" s="11"/>
    </row>
    <row r="13" spans="1:14" x14ac:dyDescent="0.25">
      <c r="A13" s="18"/>
      <c r="B13" s="19" t="s">
        <v>11</v>
      </c>
      <c r="C13" s="20">
        <v>1</v>
      </c>
      <c r="D13" s="21">
        <v>2</v>
      </c>
      <c r="E13" s="21">
        <v>3</v>
      </c>
      <c r="F13" s="21">
        <v>4</v>
      </c>
      <c r="G13" s="21">
        <v>5</v>
      </c>
      <c r="H13" s="21">
        <v>6</v>
      </c>
      <c r="I13" s="21">
        <v>7</v>
      </c>
      <c r="J13" s="21">
        <v>8</v>
      </c>
      <c r="K13" s="21">
        <v>9</v>
      </c>
      <c r="L13" s="21">
        <v>10</v>
      </c>
      <c r="M13" s="22" t="s">
        <v>12</v>
      </c>
      <c r="N13" s="23" t="s">
        <v>11</v>
      </c>
    </row>
    <row r="14" spans="1:14" x14ac:dyDescent="0.25">
      <c r="A14" s="24" t="s">
        <v>5</v>
      </c>
      <c r="B14" s="22"/>
      <c r="C14" s="25"/>
      <c r="D14" s="21"/>
      <c r="E14" s="21"/>
      <c r="F14" s="21"/>
      <c r="G14" s="21"/>
      <c r="H14" s="21"/>
      <c r="I14" s="21"/>
      <c r="J14" s="21"/>
      <c r="K14" s="21"/>
      <c r="L14" s="21"/>
      <c r="M14" s="22"/>
      <c r="N14" s="23"/>
    </row>
    <row r="15" spans="1:14" x14ac:dyDescent="0.25">
      <c r="A15" s="26" t="s">
        <v>13</v>
      </c>
      <c r="B15" s="54">
        <v>98.4</v>
      </c>
      <c r="C15" s="27">
        <v>97</v>
      </c>
      <c r="D15" s="28"/>
      <c r="E15" s="28"/>
      <c r="F15" s="28"/>
      <c r="G15" s="28"/>
      <c r="H15" s="28"/>
      <c r="I15" s="28"/>
      <c r="J15" s="28"/>
      <c r="K15" s="28"/>
      <c r="L15" s="28"/>
      <c r="M15" s="29">
        <f>+SUM(C15:L15)</f>
        <v>97</v>
      </c>
      <c r="N15" s="30">
        <f>IF(COUNT(C15:L15),AVERAGE(C15:L15),"")</f>
        <v>97</v>
      </c>
    </row>
    <row r="16" spans="1:14" x14ac:dyDescent="0.25">
      <c r="A16" s="45" t="s">
        <v>14</v>
      </c>
      <c r="B16" s="54">
        <v>97.9</v>
      </c>
      <c r="C16" s="27">
        <v>97</v>
      </c>
      <c r="D16" s="28"/>
      <c r="E16" s="28"/>
      <c r="F16" s="28"/>
      <c r="G16" s="28"/>
      <c r="H16" s="28"/>
      <c r="I16" s="28"/>
      <c r="J16" s="28"/>
      <c r="K16" s="28"/>
      <c r="L16" s="28"/>
      <c r="M16" s="29">
        <f t="shared" ref="M16:M18" si="0">+SUM(C16:L16)</f>
        <v>97</v>
      </c>
      <c r="N16" s="30">
        <f t="shared" ref="N16:N18" si="1">IF(COUNT(C16:L16),AVERAGE(C16:L16),"")</f>
        <v>97</v>
      </c>
    </row>
    <row r="17" spans="1:14" x14ac:dyDescent="0.25">
      <c r="A17" s="31" t="s">
        <v>15</v>
      </c>
      <c r="B17" s="54">
        <v>97.3</v>
      </c>
      <c r="C17" s="27">
        <v>95</v>
      </c>
      <c r="D17" s="28"/>
      <c r="E17" s="28"/>
      <c r="F17" s="28"/>
      <c r="G17" s="28"/>
      <c r="H17" s="28"/>
      <c r="I17" s="28"/>
      <c r="J17" s="28"/>
      <c r="K17" s="28"/>
      <c r="L17" s="28"/>
      <c r="M17" s="29">
        <f t="shared" si="0"/>
        <v>95</v>
      </c>
      <c r="N17" s="30">
        <f t="shared" si="1"/>
        <v>95</v>
      </c>
    </row>
    <row r="18" spans="1:14" x14ac:dyDescent="0.25">
      <c r="A18" s="44" t="s">
        <v>16</v>
      </c>
      <c r="B18" s="55">
        <v>94.2</v>
      </c>
      <c r="C18" s="27">
        <v>99</v>
      </c>
      <c r="D18" s="28"/>
      <c r="E18" s="28"/>
      <c r="F18" s="28"/>
      <c r="G18" s="28"/>
      <c r="H18" s="28"/>
      <c r="I18" s="28"/>
      <c r="J18" s="28"/>
      <c r="K18" s="28"/>
      <c r="L18" s="28"/>
      <c r="M18" s="29">
        <f t="shared" si="0"/>
        <v>99</v>
      </c>
      <c r="N18" s="30">
        <f t="shared" si="1"/>
        <v>99</v>
      </c>
    </row>
    <row r="19" spans="1:14" x14ac:dyDescent="0.25">
      <c r="A19" s="34" t="s">
        <v>17</v>
      </c>
      <c r="B19" s="55">
        <f>SUM(B15:B18)</f>
        <v>387.8</v>
      </c>
      <c r="C19" s="35">
        <f>SUM(C15:C18)</f>
        <v>388</v>
      </c>
      <c r="D19" s="36">
        <f t="shared" ref="D19:L19" si="2">SUM(D15:D18)</f>
        <v>0</v>
      </c>
      <c r="E19" s="36">
        <f t="shared" si="2"/>
        <v>0</v>
      </c>
      <c r="F19" s="36">
        <f t="shared" si="2"/>
        <v>0</v>
      </c>
      <c r="G19" s="36">
        <f t="shared" si="2"/>
        <v>0</v>
      </c>
      <c r="H19" s="36">
        <f t="shared" si="2"/>
        <v>0</v>
      </c>
      <c r="I19" s="36">
        <f t="shared" si="2"/>
        <v>0</v>
      </c>
      <c r="J19" s="36">
        <f t="shared" si="2"/>
        <v>0</v>
      </c>
      <c r="K19" s="36">
        <f t="shared" si="2"/>
        <v>0</v>
      </c>
      <c r="L19" s="36">
        <f t="shared" si="2"/>
        <v>0</v>
      </c>
      <c r="M19" s="33">
        <f>SUM(C19:L19)</f>
        <v>388</v>
      </c>
      <c r="N19" s="30"/>
    </row>
    <row r="20" spans="1:14" x14ac:dyDescent="0.25">
      <c r="A20" s="24" t="s">
        <v>7</v>
      </c>
      <c r="B20" s="37"/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40"/>
      <c r="N20" s="30" t="str">
        <f t="shared" ref="N20:N26" si="3">IF(COUNT(C20:L20),AVERAGE(C20:L20), " ")</f>
        <v xml:space="preserve"> </v>
      </c>
    </row>
    <row r="21" spans="1:14" x14ac:dyDescent="0.25">
      <c r="A21" s="26" t="s">
        <v>18</v>
      </c>
      <c r="B21" s="54">
        <v>96.67</v>
      </c>
      <c r="C21" s="27">
        <v>93</v>
      </c>
      <c r="D21" s="28"/>
      <c r="E21" s="28"/>
      <c r="F21" s="28"/>
      <c r="G21" s="28"/>
      <c r="H21" s="28"/>
      <c r="I21" s="28"/>
      <c r="J21" s="28"/>
      <c r="K21" s="28"/>
      <c r="L21" s="28"/>
      <c r="M21" s="29">
        <f>+SUM(C21:L21)</f>
        <v>93</v>
      </c>
      <c r="N21" s="30">
        <f>IF(COUNT(C21:L21),AVERAGE(C21:L21),"")</f>
        <v>93</v>
      </c>
    </row>
    <row r="22" spans="1:14" x14ac:dyDescent="0.25">
      <c r="A22" s="26" t="s">
        <v>19</v>
      </c>
      <c r="B22" s="41">
        <v>95.33</v>
      </c>
      <c r="C22" s="27">
        <v>94</v>
      </c>
      <c r="D22" s="28"/>
      <c r="E22" s="28"/>
      <c r="F22" s="28"/>
      <c r="G22" s="28"/>
      <c r="H22" s="28"/>
      <c r="I22" s="28"/>
      <c r="J22" s="28"/>
      <c r="K22" s="28"/>
      <c r="L22" s="28"/>
      <c r="M22" s="29">
        <f t="shared" ref="M22:M24" si="4">+SUM(C22:L22)</f>
        <v>94</v>
      </c>
      <c r="N22" s="30">
        <f t="shared" ref="N22:N24" si="5">IF(COUNT(C22:L22),AVERAGE(C22:L22),"")</f>
        <v>94</v>
      </c>
    </row>
    <row r="23" spans="1:14" x14ac:dyDescent="0.25">
      <c r="A23" s="26" t="s">
        <v>30</v>
      </c>
      <c r="B23" s="54">
        <v>95.67</v>
      </c>
      <c r="C23" s="27">
        <v>94</v>
      </c>
      <c r="D23" s="28"/>
      <c r="E23" s="28"/>
      <c r="F23" s="28"/>
      <c r="G23" s="28"/>
      <c r="H23" s="28"/>
      <c r="I23" s="28"/>
      <c r="J23" s="28"/>
      <c r="K23" s="28"/>
      <c r="L23" s="28"/>
      <c r="M23" s="29">
        <f t="shared" si="4"/>
        <v>94</v>
      </c>
      <c r="N23" s="30">
        <f t="shared" si="5"/>
        <v>94</v>
      </c>
    </row>
    <row r="24" spans="1:14" x14ac:dyDescent="0.25">
      <c r="A24" s="31" t="s">
        <v>20</v>
      </c>
      <c r="B24" s="54">
        <v>97.2</v>
      </c>
      <c r="C24" s="27">
        <v>98</v>
      </c>
      <c r="D24" s="28"/>
      <c r="E24" s="28"/>
      <c r="F24" s="28"/>
      <c r="G24" s="28"/>
      <c r="H24" s="28"/>
      <c r="I24" s="28"/>
      <c r="J24" s="28"/>
      <c r="K24" s="28"/>
      <c r="L24" s="28"/>
      <c r="M24" s="29">
        <f t="shared" si="4"/>
        <v>98</v>
      </c>
      <c r="N24" s="30">
        <f t="shared" si="5"/>
        <v>98</v>
      </c>
    </row>
    <row r="25" spans="1:14" x14ac:dyDescent="0.25">
      <c r="A25" s="34" t="s">
        <v>17</v>
      </c>
      <c r="B25" s="56">
        <f>SUM(B21:B24)</f>
        <v>384.87</v>
      </c>
      <c r="C25" s="27">
        <f>SUM(C21:C24)</f>
        <v>379</v>
      </c>
      <c r="D25" s="27">
        <f>SUM(D21:D24)</f>
        <v>0</v>
      </c>
      <c r="E25" s="43">
        <f t="shared" ref="E25:L25" si="6">SUM(E21:E24)</f>
        <v>0</v>
      </c>
      <c r="F25" s="43">
        <f t="shared" si="6"/>
        <v>0</v>
      </c>
      <c r="G25" s="43">
        <f t="shared" si="6"/>
        <v>0</v>
      </c>
      <c r="H25" s="43">
        <f t="shared" si="6"/>
        <v>0</v>
      </c>
      <c r="I25" s="43">
        <f t="shared" si="6"/>
        <v>0</v>
      </c>
      <c r="J25" s="43">
        <f t="shared" si="6"/>
        <v>0</v>
      </c>
      <c r="K25" s="43">
        <f t="shared" si="6"/>
        <v>0</v>
      </c>
      <c r="L25" s="43">
        <f t="shared" si="6"/>
        <v>0</v>
      </c>
      <c r="M25" s="29">
        <f>SUM(C25:L25)</f>
        <v>379</v>
      </c>
      <c r="N25" s="30"/>
    </row>
    <row r="26" spans="1:14" x14ac:dyDescent="0.25">
      <c r="A26" s="24" t="s">
        <v>8</v>
      </c>
      <c r="B26" s="57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40"/>
      <c r="N26" s="30" t="str">
        <f t="shared" si="3"/>
        <v xml:space="preserve"> </v>
      </c>
    </row>
    <row r="27" spans="1:14" x14ac:dyDescent="0.25">
      <c r="A27" t="s">
        <v>31</v>
      </c>
      <c r="B27" s="56">
        <v>97.3</v>
      </c>
      <c r="C27" s="38">
        <v>94</v>
      </c>
      <c r="D27" s="39"/>
      <c r="E27" s="39"/>
      <c r="F27" s="39"/>
      <c r="G27" s="39"/>
      <c r="H27" s="39"/>
      <c r="I27" s="39"/>
      <c r="J27" s="39"/>
      <c r="K27" s="39"/>
      <c r="L27" s="39"/>
      <c r="M27" s="40">
        <f>SUM(C27:L27)</f>
        <v>94</v>
      </c>
      <c r="N27" s="30">
        <f>IF(COUNT(C27:L27),AVERAGE(C27:L27),"")</f>
        <v>94</v>
      </c>
    </row>
    <row r="28" spans="1:14" x14ac:dyDescent="0.25">
      <c r="A28" s="26" t="s">
        <v>32</v>
      </c>
      <c r="B28" s="56">
        <v>95.8</v>
      </c>
      <c r="C28" s="38">
        <v>93</v>
      </c>
      <c r="D28" s="39"/>
      <c r="E28" s="39"/>
      <c r="F28" s="39"/>
      <c r="G28" s="39"/>
      <c r="H28" s="39"/>
      <c r="I28" s="39"/>
      <c r="J28" s="39"/>
      <c r="K28" s="39"/>
      <c r="L28" s="39"/>
      <c r="M28" s="40">
        <f t="shared" ref="M28:M31" si="7">SUM(C28:L28)</f>
        <v>93</v>
      </c>
      <c r="N28" s="30">
        <f t="shared" ref="N28:N30" si="8">IF(COUNT(C28:L28),AVERAGE(C28:L28),"")</f>
        <v>93</v>
      </c>
    </row>
    <row r="29" spans="1:14" x14ac:dyDescent="0.25">
      <c r="A29" s="26" t="s">
        <v>33</v>
      </c>
      <c r="B29" s="56">
        <v>94.6</v>
      </c>
      <c r="C29" s="38">
        <v>96</v>
      </c>
      <c r="D29" s="39"/>
      <c r="E29" s="39"/>
      <c r="F29" s="39"/>
      <c r="G29" s="39"/>
      <c r="H29" s="39"/>
      <c r="I29" s="39"/>
      <c r="J29" s="39"/>
      <c r="K29" s="39"/>
      <c r="L29" s="39"/>
      <c r="M29" s="40">
        <f t="shared" si="7"/>
        <v>96</v>
      </c>
      <c r="N29" s="30">
        <f t="shared" si="8"/>
        <v>96</v>
      </c>
    </row>
    <row r="30" spans="1:14" x14ac:dyDescent="0.25">
      <c r="A30" s="31" t="s">
        <v>21</v>
      </c>
      <c r="B30" s="54">
        <v>96.5</v>
      </c>
      <c r="C30" s="27">
        <v>95</v>
      </c>
      <c r="D30" s="28"/>
      <c r="E30" s="28"/>
      <c r="F30" s="28"/>
      <c r="G30" s="28"/>
      <c r="H30" s="28"/>
      <c r="I30" s="28"/>
      <c r="J30" s="28"/>
      <c r="K30" s="28"/>
      <c r="L30" s="28"/>
      <c r="M30" s="40">
        <f t="shared" si="7"/>
        <v>95</v>
      </c>
      <c r="N30" s="30">
        <f t="shared" si="8"/>
        <v>95</v>
      </c>
    </row>
    <row r="31" spans="1:14" x14ac:dyDescent="0.25">
      <c r="A31" s="34" t="s">
        <v>17</v>
      </c>
      <c r="B31" s="56">
        <f>SUM(B27:B30)</f>
        <v>384.2</v>
      </c>
      <c r="C31" s="27">
        <f>SUM(C27:C30)</f>
        <v>378</v>
      </c>
      <c r="D31" s="43">
        <f t="shared" ref="D31:L31" si="9">SUM(D27:D30)</f>
        <v>0</v>
      </c>
      <c r="E31" s="43">
        <f t="shared" si="9"/>
        <v>0</v>
      </c>
      <c r="F31" s="43">
        <f t="shared" si="9"/>
        <v>0</v>
      </c>
      <c r="G31" s="43">
        <f t="shared" si="9"/>
        <v>0</v>
      </c>
      <c r="H31" s="43">
        <f t="shared" si="9"/>
        <v>0</v>
      </c>
      <c r="I31" s="43">
        <f t="shared" si="9"/>
        <v>0</v>
      </c>
      <c r="J31" s="43">
        <f t="shared" si="9"/>
        <v>0</v>
      </c>
      <c r="K31" s="43">
        <f t="shared" si="9"/>
        <v>0</v>
      </c>
      <c r="L31" s="43">
        <f t="shared" si="9"/>
        <v>0</v>
      </c>
      <c r="M31" s="40">
        <f t="shared" si="7"/>
        <v>378</v>
      </c>
      <c r="N31" s="30"/>
    </row>
    <row r="32" spans="1:14" x14ac:dyDescent="0.25">
      <c r="A32" s="24" t="s">
        <v>29</v>
      </c>
      <c r="B32" s="57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40"/>
      <c r="N32" s="30"/>
    </row>
    <row r="33" spans="1:14" x14ac:dyDescent="0.25">
      <c r="A33" s="26" t="s">
        <v>34</v>
      </c>
      <c r="B33" s="56">
        <v>97</v>
      </c>
      <c r="C33" s="58">
        <v>100</v>
      </c>
      <c r="D33" s="39"/>
      <c r="E33" s="39"/>
      <c r="F33" s="39"/>
      <c r="G33" s="39"/>
      <c r="H33" s="39"/>
      <c r="I33" s="39"/>
      <c r="J33" s="39"/>
      <c r="K33" s="39"/>
      <c r="L33" s="39"/>
      <c r="M33" s="40">
        <f>+SUM(C33-L33)</f>
        <v>100</v>
      </c>
      <c r="N33" s="30">
        <f>IF(COUNT(C33:L33),AVERAGE(C33:L33),"")</f>
        <v>100</v>
      </c>
    </row>
    <row r="34" spans="1:14" x14ac:dyDescent="0.25">
      <c r="A34" s="26" t="s">
        <v>35</v>
      </c>
      <c r="B34" s="56">
        <v>97.67</v>
      </c>
      <c r="C34" s="38">
        <v>95</v>
      </c>
      <c r="D34" s="39"/>
      <c r="E34" s="39"/>
      <c r="F34" s="39"/>
      <c r="G34" s="39"/>
      <c r="H34" s="39"/>
      <c r="I34" s="39"/>
      <c r="J34" s="39"/>
      <c r="K34" s="39"/>
      <c r="L34" s="39"/>
      <c r="M34" s="40">
        <f t="shared" ref="M34:M37" si="10">+SUM(C34-L34)</f>
        <v>95</v>
      </c>
      <c r="N34" s="30">
        <f t="shared" ref="N34:N36" si="11">IF(COUNT(C34:L34),AVERAGE(C34:L34),"")</f>
        <v>95</v>
      </c>
    </row>
    <row r="35" spans="1:14" x14ac:dyDescent="0.25">
      <c r="A35" s="26" t="s">
        <v>36</v>
      </c>
      <c r="B35" s="56">
        <v>98.33</v>
      </c>
      <c r="C35" s="38">
        <v>99</v>
      </c>
      <c r="D35" s="39"/>
      <c r="E35" s="39"/>
      <c r="F35" s="39"/>
      <c r="G35" s="39"/>
      <c r="H35" s="39"/>
      <c r="I35" s="39"/>
      <c r="J35" s="39"/>
      <c r="K35" s="39"/>
      <c r="L35" s="39"/>
      <c r="M35" s="40">
        <f t="shared" si="10"/>
        <v>99</v>
      </c>
      <c r="N35" s="30">
        <f t="shared" si="11"/>
        <v>99</v>
      </c>
    </row>
    <row r="36" spans="1:14" x14ac:dyDescent="0.25">
      <c r="A36" s="31" t="s">
        <v>37</v>
      </c>
      <c r="B36" s="54">
        <v>91.7</v>
      </c>
      <c r="C36" s="27">
        <v>88</v>
      </c>
      <c r="D36" s="28"/>
      <c r="E36" s="28"/>
      <c r="F36" s="28"/>
      <c r="G36" s="28"/>
      <c r="H36" s="28"/>
      <c r="I36" s="28"/>
      <c r="J36" s="28"/>
      <c r="K36" s="28"/>
      <c r="L36" s="28"/>
      <c r="M36" s="40">
        <f t="shared" si="10"/>
        <v>88</v>
      </c>
      <c r="N36" s="30">
        <f t="shared" si="11"/>
        <v>88</v>
      </c>
    </row>
    <row r="37" spans="1:14" x14ac:dyDescent="0.25">
      <c r="A37" s="34" t="s">
        <v>17</v>
      </c>
      <c r="B37" s="54">
        <f>SUM(B33:B36)</f>
        <v>384.7</v>
      </c>
      <c r="C37" s="27">
        <f>SUM(C33:C36)</f>
        <v>382</v>
      </c>
      <c r="D37" s="43">
        <f>SUM(D33:D36)</f>
        <v>0</v>
      </c>
      <c r="E37" s="43">
        <f t="shared" ref="E37:L37" si="12">SUM(E33:E36)</f>
        <v>0</v>
      </c>
      <c r="F37" s="43">
        <f t="shared" si="12"/>
        <v>0</v>
      </c>
      <c r="G37" s="43">
        <f t="shared" si="12"/>
        <v>0</v>
      </c>
      <c r="H37" s="43">
        <f t="shared" si="12"/>
        <v>0</v>
      </c>
      <c r="I37" s="43">
        <f t="shared" si="12"/>
        <v>0</v>
      </c>
      <c r="J37" s="43">
        <f t="shared" si="12"/>
        <v>0</v>
      </c>
      <c r="K37" s="43">
        <f t="shared" si="12"/>
        <v>0</v>
      </c>
      <c r="L37" s="43">
        <f t="shared" si="12"/>
        <v>0</v>
      </c>
      <c r="M37" s="40">
        <f t="shared" si="10"/>
        <v>382</v>
      </c>
      <c r="N37" s="30"/>
    </row>
    <row r="38" spans="1:14" x14ac:dyDescent="0.25">
      <c r="A38" s="31"/>
      <c r="B38" s="41"/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40"/>
      <c r="N38" s="30"/>
    </row>
    <row r="39" spans="1:14" x14ac:dyDescent="0.25">
      <c r="A39" s="32"/>
      <c r="B39" s="42"/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40"/>
      <c r="N39" s="30"/>
    </row>
    <row r="40" spans="1:14" x14ac:dyDescent="0.25">
      <c r="A40" s="32"/>
      <c r="B40" s="40"/>
      <c r="C40" s="38"/>
      <c r="D40" s="46" t="s">
        <v>23</v>
      </c>
      <c r="E40" s="47" t="s">
        <v>24</v>
      </c>
      <c r="F40" s="47" t="s">
        <v>25</v>
      </c>
      <c r="G40" s="47" t="s">
        <v>26</v>
      </c>
      <c r="H40" s="47" t="s">
        <v>27</v>
      </c>
      <c r="I40" s="47" t="s">
        <v>12</v>
      </c>
      <c r="J40" s="48"/>
      <c r="K40" s="48"/>
      <c r="L40" s="48"/>
      <c r="M40" s="49"/>
      <c r="N40" s="48"/>
    </row>
    <row r="41" spans="1:14" x14ac:dyDescent="0.25">
      <c r="A41" s="50" t="s">
        <v>5</v>
      </c>
      <c r="B41" s="56">
        <f>B19</f>
        <v>387.8</v>
      </c>
      <c r="C41" s="27"/>
      <c r="D41" s="28">
        <f>J6</f>
        <v>1</v>
      </c>
      <c r="E41" s="28">
        <v>1</v>
      </c>
      <c r="F41" s="28"/>
      <c r="G41" s="28"/>
      <c r="H41" s="28">
        <f>E41*2+F41</f>
        <v>2</v>
      </c>
      <c r="I41" s="51">
        <f>+M19</f>
        <v>388</v>
      </c>
      <c r="J41" s="48"/>
      <c r="L41" s="48"/>
      <c r="M41" s="49"/>
      <c r="N41" s="48"/>
    </row>
    <row r="42" spans="1:14" x14ac:dyDescent="0.25">
      <c r="A42" s="50" t="s">
        <v>29</v>
      </c>
      <c r="B42" s="56">
        <f>B37</f>
        <v>384.7</v>
      </c>
      <c r="C42" s="40"/>
      <c r="D42" s="28">
        <f>J6</f>
        <v>1</v>
      </c>
      <c r="E42" s="28">
        <v>1</v>
      </c>
      <c r="F42" s="28"/>
      <c r="G42" s="28"/>
      <c r="H42" s="28">
        <f>E42*2+F42</f>
        <v>2</v>
      </c>
      <c r="I42" s="28">
        <f>+M37</f>
        <v>382</v>
      </c>
      <c r="J42" s="11"/>
      <c r="K42" s="11"/>
      <c r="L42" s="11"/>
      <c r="M42" s="1"/>
      <c r="N42" s="11"/>
    </row>
    <row r="43" spans="1:14" x14ac:dyDescent="0.25">
      <c r="A43" s="50" t="s">
        <v>7</v>
      </c>
      <c r="B43" s="56">
        <f>B25</f>
        <v>384.87</v>
      </c>
      <c r="C43" s="38"/>
      <c r="D43" s="28">
        <f>J6</f>
        <v>1</v>
      </c>
      <c r="E43" s="28"/>
      <c r="F43" s="28"/>
      <c r="G43" s="28">
        <v>1</v>
      </c>
      <c r="H43" s="28">
        <f>E43*2+F43</f>
        <v>0</v>
      </c>
      <c r="I43" s="28">
        <f>+M25</f>
        <v>379</v>
      </c>
      <c r="K43" s="48"/>
      <c r="L43" s="48"/>
      <c r="M43" s="49"/>
      <c r="N43" s="48"/>
    </row>
    <row r="44" spans="1:14" x14ac:dyDescent="0.25">
      <c r="A44" s="50" t="s">
        <v>8</v>
      </c>
      <c r="B44" s="56">
        <f>B31</f>
        <v>384.2</v>
      </c>
      <c r="C44" s="38"/>
      <c r="D44" s="28">
        <f>J6</f>
        <v>1</v>
      </c>
      <c r="E44" s="28"/>
      <c r="F44" s="28"/>
      <c r="G44" s="28">
        <v>1</v>
      </c>
      <c r="H44" s="28">
        <f t="shared" ref="H44" si="13">E44*2+F44</f>
        <v>0</v>
      </c>
      <c r="I44" s="28">
        <f>+M31</f>
        <v>378</v>
      </c>
      <c r="M44" s="1"/>
    </row>
    <row r="45" spans="1:14" x14ac:dyDescent="0.25">
      <c r="A45" s="52"/>
      <c r="B45" s="53"/>
      <c r="C45" s="53"/>
      <c r="D45" s="52"/>
      <c r="E45" s="52"/>
      <c r="F45" s="52"/>
      <c r="G45" s="52"/>
      <c r="H45" s="52"/>
      <c r="I45" s="52"/>
      <c r="M45" s="1"/>
    </row>
    <row r="47" spans="1:14" x14ac:dyDescent="0.25">
      <c r="A47" s="68" t="s">
        <v>0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</row>
    <row r="48" spans="1:14" x14ac:dyDescent="0.25">
      <c r="A48" s="68" t="s">
        <v>1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</row>
    <row r="49" spans="1:14" x14ac:dyDescent="0.25">
      <c r="A49" s="68" t="s">
        <v>2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</row>
    <row r="50" spans="1:14" x14ac:dyDescent="0.25">
      <c r="A50" s="68" t="s">
        <v>28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</row>
    <row r="51" spans="1:14" x14ac:dyDescent="0.25">
      <c r="A51" s="3"/>
      <c r="B51" s="4"/>
      <c r="C51" s="4"/>
      <c r="D51" s="5"/>
      <c r="E51" s="5" t="s">
        <v>3</v>
      </c>
      <c r="F51" s="5"/>
      <c r="G51" s="5"/>
      <c r="H51" s="5"/>
      <c r="I51" s="5" t="s">
        <v>4</v>
      </c>
      <c r="J51" s="5">
        <v>2</v>
      </c>
      <c r="K51" s="5"/>
      <c r="L51" s="5"/>
      <c r="M51" s="4"/>
      <c r="N51" s="5"/>
    </row>
    <row r="52" spans="1:14" x14ac:dyDescent="0.25">
      <c r="B52" s="1"/>
      <c r="C52" s="1"/>
      <c r="F52" s="6"/>
      <c r="J52" s="2"/>
      <c r="M52" s="1"/>
    </row>
    <row r="53" spans="1:14" x14ac:dyDescent="0.25">
      <c r="A53" s="7"/>
      <c r="B53" s="69" t="s">
        <v>5</v>
      </c>
      <c r="C53" s="69"/>
      <c r="D53" s="69"/>
      <c r="E53" s="69"/>
      <c r="F53" s="8">
        <f>D64</f>
        <v>392</v>
      </c>
      <c r="H53" s="68" t="s">
        <v>79</v>
      </c>
      <c r="I53" s="68"/>
      <c r="J53" s="67" t="s">
        <v>29</v>
      </c>
      <c r="K53" s="67"/>
      <c r="L53" s="67"/>
      <c r="M53" s="67"/>
      <c r="N53" s="8">
        <f>D82</f>
        <v>380</v>
      </c>
    </row>
    <row r="54" spans="1:14" x14ac:dyDescent="0.25">
      <c r="A54" s="10"/>
      <c r="B54" s="1"/>
      <c r="C54" s="1"/>
      <c r="H54" s="2"/>
      <c r="J54" s="9"/>
      <c r="L54" s="11"/>
      <c r="M54" s="1"/>
      <c r="N54" s="2"/>
    </row>
    <row r="55" spans="1:14" x14ac:dyDescent="0.25">
      <c r="A55" s="10"/>
      <c r="B55" s="67" t="s">
        <v>7</v>
      </c>
      <c r="C55" s="67"/>
      <c r="D55" s="67"/>
      <c r="E55" s="67"/>
      <c r="F55" s="8">
        <f>D70</f>
        <v>386</v>
      </c>
      <c r="H55" s="68" t="s">
        <v>79</v>
      </c>
      <c r="I55" s="68"/>
      <c r="J55" s="67" t="s">
        <v>87</v>
      </c>
      <c r="K55" s="67"/>
      <c r="L55" s="67"/>
      <c r="M55" s="67"/>
      <c r="N55" s="8">
        <f>D76</f>
        <v>379</v>
      </c>
    </row>
    <row r="56" spans="1:14" x14ac:dyDescent="0.25">
      <c r="A56" s="12"/>
      <c r="B56" s="4"/>
      <c r="C56" s="13"/>
      <c r="D56" s="14"/>
      <c r="E56" s="14"/>
      <c r="F56" s="2"/>
      <c r="H56" s="2"/>
      <c r="M56" s="1"/>
    </row>
    <row r="57" spans="1:14" x14ac:dyDescent="0.25">
      <c r="A57" s="10"/>
      <c r="B57" s="15" t="s">
        <v>9</v>
      </c>
      <c r="C57" s="16" t="s">
        <v>10</v>
      </c>
      <c r="D57" s="14"/>
      <c r="E57" s="14"/>
      <c r="F57" s="11"/>
      <c r="G57" s="11"/>
      <c r="H57" s="17"/>
      <c r="I57" s="11"/>
      <c r="J57" s="11"/>
      <c r="K57" s="11"/>
      <c r="L57" s="11"/>
      <c r="M57" s="1"/>
      <c r="N57" s="11"/>
    </row>
    <row r="58" spans="1:14" x14ac:dyDescent="0.25">
      <c r="A58" s="18"/>
      <c r="B58" s="19" t="s">
        <v>11</v>
      </c>
      <c r="C58" s="20">
        <v>1</v>
      </c>
      <c r="D58" s="21">
        <v>2</v>
      </c>
      <c r="E58" s="21">
        <v>3</v>
      </c>
      <c r="F58" s="21">
        <v>4</v>
      </c>
      <c r="G58" s="21">
        <v>5</v>
      </c>
      <c r="H58" s="21">
        <v>6</v>
      </c>
      <c r="I58" s="21">
        <v>7</v>
      </c>
      <c r="J58" s="21">
        <v>8</v>
      </c>
      <c r="K58" s="21">
        <v>9</v>
      </c>
      <c r="L58" s="21">
        <v>10</v>
      </c>
      <c r="M58" s="22" t="s">
        <v>12</v>
      </c>
      <c r="N58" s="23" t="s">
        <v>11</v>
      </c>
    </row>
    <row r="59" spans="1:14" x14ac:dyDescent="0.25">
      <c r="A59" s="24" t="s">
        <v>5</v>
      </c>
      <c r="B59" s="22"/>
      <c r="C59" s="25"/>
      <c r="D59" s="21"/>
      <c r="E59" s="21"/>
      <c r="F59" s="21"/>
      <c r="G59" s="21"/>
      <c r="H59" s="21"/>
      <c r="I59" s="21"/>
      <c r="J59" s="21"/>
      <c r="K59" s="21"/>
      <c r="L59" s="21"/>
      <c r="M59" s="22"/>
      <c r="N59" s="23"/>
    </row>
    <row r="60" spans="1:14" x14ac:dyDescent="0.25">
      <c r="A60" s="26" t="s">
        <v>13</v>
      </c>
      <c r="B60" s="54">
        <v>98.4</v>
      </c>
      <c r="C60" s="27">
        <v>97</v>
      </c>
      <c r="D60" s="28">
        <v>98</v>
      </c>
      <c r="E60" s="28"/>
      <c r="F60" s="28"/>
      <c r="G60" s="28"/>
      <c r="H60" s="28"/>
      <c r="I60" s="28"/>
      <c r="J60" s="28"/>
      <c r="K60" s="28"/>
      <c r="L60" s="28"/>
      <c r="M60" s="29">
        <f>+SUM(C60:L60)</f>
        <v>195</v>
      </c>
      <c r="N60" s="30">
        <f>IF(COUNT(C60:L60),AVERAGE(C60:L60),"")</f>
        <v>97.5</v>
      </c>
    </row>
    <row r="61" spans="1:14" x14ac:dyDescent="0.25">
      <c r="A61" s="45" t="s">
        <v>14</v>
      </c>
      <c r="B61" s="54">
        <v>97.9</v>
      </c>
      <c r="C61" s="27">
        <v>97</v>
      </c>
      <c r="D61" s="28">
        <v>97</v>
      </c>
      <c r="E61" s="28"/>
      <c r="F61" s="28"/>
      <c r="G61" s="28"/>
      <c r="H61" s="28"/>
      <c r="I61" s="28"/>
      <c r="J61" s="28"/>
      <c r="K61" s="28"/>
      <c r="L61" s="28"/>
      <c r="M61" s="29">
        <f t="shared" ref="M61:M63" si="14">+SUM(C61:L61)</f>
        <v>194</v>
      </c>
      <c r="N61" s="30">
        <f t="shared" ref="N61:N63" si="15">IF(COUNT(C61:L61),AVERAGE(C61:L61),"")</f>
        <v>97</v>
      </c>
    </row>
    <row r="62" spans="1:14" x14ac:dyDescent="0.25">
      <c r="A62" s="31" t="s">
        <v>15</v>
      </c>
      <c r="B62" s="54">
        <v>97.3</v>
      </c>
      <c r="C62" s="27">
        <v>95</v>
      </c>
      <c r="D62" s="28">
        <v>98</v>
      </c>
      <c r="E62" s="28"/>
      <c r="F62" s="28"/>
      <c r="G62" s="28"/>
      <c r="H62" s="28"/>
      <c r="I62" s="28"/>
      <c r="J62" s="28"/>
      <c r="K62" s="28"/>
      <c r="L62" s="28"/>
      <c r="M62" s="29">
        <f t="shared" si="14"/>
        <v>193</v>
      </c>
      <c r="N62" s="30">
        <f t="shared" si="15"/>
        <v>96.5</v>
      </c>
    </row>
    <row r="63" spans="1:14" x14ac:dyDescent="0.25">
      <c r="A63" s="44" t="s">
        <v>16</v>
      </c>
      <c r="B63" s="55">
        <v>94.2</v>
      </c>
      <c r="C63" s="27">
        <v>99</v>
      </c>
      <c r="D63" s="28">
        <v>99</v>
      </c>
      <c r="E63" s="28"/>
      <c r="F63" s="28"/>
      <c r="G63" s="28"/>
      <c r="H63" s="28"/>
      <c r="I63" s="28"/>
      <c r="J63" s="28"/>
      <c r="K63" s="28"/>
      <c r="L63" s="28"/>
      <c r="M63" s="29">
        <f t="shared" si="14"/>
        <v>198</v>
      </c>
      <c r="N63" s="30">
        <f t="shared" si="15"/>
        <v>99</v>
      </c>
    </row>
    <row r="64" spans="1:14" x14ac:dyDescent="0.25">
      <c r="A64" s="34" t="s">
        <v>17</v>
      </c>
      <c r="B64" s="55">
        <f>SUM(B60:B63)</f>
        <v>387.8</v>
      </c>
      <c r="C64" s="35">
        <f>SUM(C60:C63)</f>
        <v>388</v>
      </c>
      <c r="D64" s="36">
        <f t="shared" ref="D64:L64" si="16">SUM(D60:D63)</f>
        <v>392</v>
      </c>
      <c r="E64" s="36">
        <f t="shared" si="16"/>
        <v>0</v>
      </c>
      <c r="F64" s="36">
        <f t="shared" si="16"/>
        <v>0</v>
      </c>
      <c r="G64" s="36">
        <f t="shared" si="16"/>
        <v>0</v>
      </c>
      <c r="H64" s="36">
        <f t="shared" si="16"/>
        <v>0</v>
      </c>
      <c r="I64" s="36">
        <f t="shared" si="16"/>
        <v>0</v>
      </c>
      <c r="J64" s="36">
        <f t="shared" si="16"/>
        <v>0</v>
      </c>
      <c r="K64" s="36">
        <f t="shared" si="16"/>
        <v>0</v>
      </c>
      <c r="L64" s="36">
        <f t="shared" si="16"/>
        <v>0</v>
      </c>
      <c r="M64" s="33">
        <f>SUM(C64:L64)</f>
        <v>780</v>
      </c>
      <c r="N64" s="30"/>
    </row>
    <row r="65" spans="1:14" x14ac:dyDescent="0.25">
      <c r="A65" s="24" t="s">
        <v>7</v>
      </c>
      <c r="B65" s="37"/>
      <c r="C65" s="38"/>
      <c r="D65" s="39"/>
      <c r="E65" s="39"/>
      <c r="F65" s="39"/>
      <c r="G65" s="39"/>
      <c r="H65" s="39"/>
      <c r="I65" s="39"/>
      <c r="J65" s="39"/>
      <c r="K65" s="39"/>
      <c r="L65" s="39"/>
      <c r="M65" s="40"/>
      <c r="N65" s="30" t="str">
        <f t="shared" ref="N65" si="17">IF(COUNT(C65:L65),AVERAGE(C65:L65), " ")</f>
        <v xml:space="preserve"> </v>
      </c>
    </row>
    <row r="66" spans="1:14" x14ac:dyDescent="0.25">
      <c r="A66" s="26" t="s">
        <v>18</v>
      </c>
      <c r="B66" s="54">
        <v>96.67</v>
      </c>
      <c r="C66" s="27">
        <v>93</v>
      </c>
      <c r="D66" s="28">
        <v>96</v>
      </c>
      <c r="E66" s="28"/>
      <c r="F66" s="28"/>
      <c r="G66" s="28"/>
      <c r="H66" s="28"/>
      <c r="I66" s="28"/>
      <c r="J66" s="28"/>
      <c r="K66" s="28"/>
      <c r="L66" s="28"/>
      <c r="M66" s="29">
        <f>+SUM(C66:L66)</f>
        <v>189</v>
      </c>
      <c r="N66" s="30">
        <f>IF(COUNT(C66:L66),AVERAGE(C66:L66),"")</f>
        <v>94.5</v>
      </c>
    </row>
    <row r="67" spans="1:14" x14ac:dyDescent="0.25">
      <c r="A67" s="26" t="s">
        <v>19</v>
      </c>
      <c r="B67" s="41">
        <v>95.33</v>
      </c>
      <c r="C67" s="27">
        <v>94</v>
      </c>
      <c r="D67" s="61">
        <v>100</v>
      </c>
      <c r="E67" s="28"/>
      <c r="F67" s="28"/>
      <c r="G67" s="28"/>
      <c r="H67" s="28"/>
      <c r="I67" s="28"/>
      <c r="J67" s="28"/>
      <c r="K67" s="28"/>
      <c r="L67" s="28"/>
      <c r="M67" s="29">
        <f t="shared" ref="M67:M69" si="18">+SUM(C67:L67)</f>
        <v>194</v>
      </c>
      <c r="N67" s="30">
        <f t="shared" ref="N67:N69" si="19">IF(COUNT(C67:L67),AVERAGE(C67:L67),"")</f>
        <v>97</v>
      </c>
    </row>
    <row r="68" spans="1:14" x14ac:dyDescent="0.25">
      <c r="A68" s="26" t="s">
        <v>30</v>
      </c>
      <c r="B68" s="54">
        <v>95.67</v>
      </c>
      <c r="C68" s="27">
        <v>94</v>
      </c>
      <c r="D68" s="28">
        <v>94</v>
      </c>
      <c r="E68" s="28"/>
      <c r="F68" s="28"/>
      <c r="G68" s="28"/>
      <c r="H68" s="28"/>
      <c r="I68" s="28"/>
      <c r="J68" s="28"/>
      <c r="K68" s="28"/>
      <c r="L68" s="28"/>
      <c r="M68" s="29">
        <f t="shared" si="18"/>
        <v>188</v>
      </c>
      <c r="N68" s="30">
        <f t="shared" si="19"/>
        <v>94</v>
      </c>
    </row>
    <row r="69" spans="1:14" x14ac:dyDescent="0.25">
      <c r="A69" s="31" t="s">
        <v>20</v>
      </c>
      <c r="B69" s="54">
        <v>97.2</v>
      </c>
      <c r="C69" s="27">
        <v>98</v>
      </c>
      <c r="D69" s="28">
        <v>96</v>
      </c>
      <c r="E69" s="28"/>
      <c r="F69" s="28"/>
      <c r="G69" s="28"/>
      <c r="H69" s="28"/>
      <c r="I69" s="28"/>
      <c r="J69" s="28"/>
      <c r="K69" s="28"/>
      <c r="L69" s="28"/>
      <c r="M69" s="29">
        <f t="shared" si="18"/>
        <v>194</v>
      </c>
      <c r="N69" s="30">
        <f t="shared" si="19"/>
        <v>97</v>
      </c>
    </row>
    <row r="70" spans="1:14" x14ac:dyDescent="0.25">
      <c r="A70" s="34" t="s">
        <v>17</v>
      </c>
      <c r="B70" s="56">
        <f>SUM(B66:B69)</f>
        <v>384.87</v>
      </c>
      <c r="C70" s="27">
        <f>SUM(C66:C69)</f>
        <v>379</v>
      </c>
      <c r="D70" s="27">
        <f>SUM(D66:D69)</f>
        <v>386</v>
      </c>
      <c r="E70" s="43">
        <f t="shared" ref="E70:L70" si="20">SUM(E66:E69)</f>
        <v>0</v>
      </c>
      <c r="F70" s="43">
        <f t="shared" si="20"/>
        <v>0</v>
      </c>
      <c r="G70" s="43">
        <f t="shared" si="20"/>
        <v>0</v>
      </c>
      <c r="H70" s="43">
        <f t="shared" si="20"/>
        <v>0</v>
      </c>
      <c r="I70" s="43">
        <f t="shared" si="20"/>
        <v>0</v>
      </c>
      <c r="J70" s="43">
        <f t="shared" si="20"/>
        <v>0</v>
      </c>
      <c r="K70" s="43">
        <f t="shared" si="20"/>
        <v>0</v>
      </c>
      <c r="L70" s="43">
        <f t="shared" si="20"/>
        <v>0</v>
      </c>
      <c r="M70" s="29">
        <f>SUM(C70:L70)</f>
        <v>765</v>
      </c>
      <c r="N70" s="30"/>
    </row>
    <row r="71" spans="1:14" x14ac:dyDescent="0.25">
      <c r="A71" s="24" t="s">
        <v>8</v>
      </c>
      <c r="B71" s="57"/>
      <c r="C71" s="38"/>
      <c r="D71" s="39"/>
      <c r="E71" s="39"/>
      <c r="F71" s="39"/>
      <c r="G71" s="39"/>
      <c r="H71" s="39"/>
      <c r="I71" s="39"/>
      <c r="J71" s="39"/>
      <c r="K71" s="39"/>
      <c r="L71" s="39"/>
      <c r="M71" s="40"/>
      <c r="N71" s="30" t="str">
        <f t="shared" ref="N71" si="21">IF(COUNT(C71:L71),AVERAGE(C71:L71), " ")</f>
        <v xml:space="preserve"> </v>
      </c>
    </row>
    <row r="72" spans="1:14" x14ac:dyDescent="0.25">
      <c r="A72" t="s">
        <v>31</v>
      </c>
      <c r="B72" s="56">
        <v>97.3</v>
      </c>
      <c r="C72" s="38">
        <v>94</v>
      </c>
      <c r="D72" s="39">
        <v>97</v>
      </c>
      <c r="E72" s="39"/>
      <c r="F72" s="39"/>
      <c r="G72" s="39"/>
      <c r="H72" s="39"/>
      <c r="I72" s="39"/>
      <c r="J72" s="39"/>
      <c r="K72" s="39"/>
      <c r="L72" s="39"/>
      <c r="M72" s="40">
        <f>SUM(C72:L72)</f>
        <v>191</v>
      </c>
      <c r="N72" s="30">
        <f>IF(COUNT(C72:L72),AVERAGE(C72:L72),"")</f>
        <v>95.5</v>
      </c>
    </row>
    <row r="73" spans="1:14" x14ac:dyDescent="0.25">
      <c r="A73" s="26" t="s">
        <v>32</v>
      </c>
      <c r="B73" s="56">
        <v>95.8</v>
      </c>
      <c r="C73" s="38">
        <v>93</v>
      </c>
      <c r="D73" s="39">
        <v>93</v>
      </c>
      <c r="E73" s="39"/>
      <c r="F73" s="39"/>
      <c r="G73" s="39"/>
      <c r="H73" s="39"/>
      <c r="I73" s="39"/>
      <c r="J73" s="39"/>
      <c r="K73" s="39"/>
      <c r="L73" s="39"/>
      <c r="M73" s="40">
        <f t="shared" ref="M73:M76" si="22">SUM(C73:L73)</f>
        <v>186</v>
      </c>
      <c r="N73" s="30">
        <f t="shared" ref="N73:N75" si="23">IF(COUNT(C73:L73),AVERAGE(C73:L73),"")</f>
        <v>93</v>
      </c>
    </row>
    <row r="74" spans="1:14" x14ac:dyDescent="0.25">
      <c r="A74" s="26" t="s">
        <v>33</v>
      </c>
      <c r="B74" s="56">
        <v>94.6</v>
      </c>
      <c r="C74" s="38">
        <v>96</v>
      </c>
      <c r="D74" s="39">
        <v>93</v>
      </c>
      <c r="E74" s="39"/>
      <c r="F74" s="39"/>
      <c r="G74" s="39"/>
      <c r="H74" s="39"/>
      <c r="I74" s="39"/>
      <c r="J74" s="39"/>
      <c r="K74" s="39"/>
      <c r="L74" s="39"/>
      <c r="M74" s="40">
        <f t="shared" si="22"/>
        <v>189</v>
      </c>
      <c r="N74" s="30">
        <f t="shared" si="23"/>
        <v>94.5</v>
      </c>
    </row>
    <row r="75" spans="1:14" x14ac:dyDescent="0.25">
      <c r="A75" s="31" t="s">
        <v>21</v>
      </c>
      <c r="B75" s="54">
        <v>96.5</v>
      </c>
      <c r="C75" s="27">
        <v>95</v>
      </c>
      <c r="D75" s="28">
        <v>96</v>
      </c>
      <c r="E75" s="28"/>
      <c r="F75" s="28"/>
      <c r="G75" s="28"/>
      <c r="H75" s="28"/>
      <c r="I75" s="28"/>
      <c r="J75" s="28"/>
      <c r="K75" s="28"/>
      <c r="L75" s="28"/>
      <c r="M75" s="40">
        <f t="shared" si="22"/>
        <v>191</v>
      </c>
      <c r="N75" s="30">
        <f t="shared" si="23"/>
        <v>95.5</v>
      </c>
    </row>
    <row r="76" spans="1:14" x14ac:dyDescent="0.25">
      <c r="A76" s="34" t="s">
        <v>17</v>
      </c>
      <c r="B76" s="56">
        <f>SUM(B72:B75)</f>
        <v>384.2</v>
      </c>
      <c r="C76" s="27">
        <f>SUM(C72:C75)</f>
        <v>378</v>
      </c>
      <c r="D76" s="43">
        <f t="shared" ref="D76:L76" si="24">SUM(D72:D75)</f>
        <v>379</v>
      </c>
      <c r="E76" s="43">
        <f t="shared" si="24"/>
        <v>0</v>
      </c>
      <c r="F76" s="43">
        <f t="shared" si="24"/>
        <v>0</v>
      </c>
      <c r="G76" s="43">
        <f t="shared" si="24"/>
        <v>0</v>
      </c>
      <c r="H76" s="43">
        <f t="shared" si="24"/>
        <v>0</v>
      </c>
      <c r="I76" s="43">
        <f t="shared" si="24"/>
        <v>0</v>
      </c>
      <c r="J76" s="43">
        <f t="shared" si="24"/>
        <v>0</v>
      </c>
      <c r="K76" s="43">
        <f t="shared" si="24"/>
        <v>0</v>
      </c>
      <c r="L76" s="43">
        <f t="shared" si="24"/>
        <v>0</v>
      </c>
      <c r="M76" s="40">
        <f t="shared" si="22"/>
        <v>757</v>
      </c>
      <c r="N76" s="30"/>
    </row>
    <row r="77" spans="1:14" x14ac:dyDescent="0.25">
      <c r="A77" s="24" t="s">
        <v>29</v>
      </c>
      <c r="B77" s="57"/>
      <c r="C77" s="38"/>
      <c r="D77" s="39"/>
      <c r="E77" s="39"/>
      <c r="F77" s="39"/>
      <c r="G77" s="39"/>
      <c r="H77" s="39"/>
      <c r="I77" s="39"/>
      <c r="J77" s="39"/>
      <c r="K77" s="39"/>
      <c r="L77" s="39"/>
      <c r="M77" s="40"/>
      <c r="N77" s="30"/>
    </row>
    <row r="78" spans="1:14" x14ac:dyDescent="0.25">
      <c r="A78" s="26" t="s">
        <v>34</v>
      </c>
      <c r="B78" s="56">
        <v>97</v>
      </c>
      <c r="C78" s="58">
        <v>100</v>
      </c>
      <c r="D78" s="39">
        <v>97</v>
      </c>
      <c r="E78" s="39"/>
      <c r="F78" s="39"/>
      <c r="G78" s="39"/>
      <c r="H78" s="39"/>
      <c r="I78" s="39"/>
      <c r="J78" s="39"/>
      <c r="K78" s="39"/>
      <c r="L78" s="39"/>
      <c r="M78" s="40">
        <f>SUM(C78:L78)</f>
        <v>197</v>
      </c>
      <c r="N78" s="30">
        <f>IF(COUNT(C78:L78),AVERAGE(C78:L78),"")</f>
        <v>98.5</v>
      </c>
    </row>
    <row r="79" spans="1:14" x14ac:dyDescent="0.25">
      <c r="A79" s="26" t="s">
        <v>35</v>
      </c>
      <c r="B79" s="56">
        <v>97.67</v>
      </c>
      <c r="C79" s="38">
        <v>95</v>
      </c>
      <c r="D79" s="39">
        <v>97</v>
      </c>
      <c r="E79" s="39"/>
      <c r="F79" s="39"/>
      <c r="G79" s="39"/>
      <c r="H79" s="39"/>
      <c r="I79" s="39"/>
      <c r="J79" s="39"/>
      <c r="K79" s="39"/>
      <c r="L79" s="39"/>
      <c r="M79" s="40">
        <f t="shared" ref="M79:M82" si="25">SUM(C79:L79)</f>
        <v>192</v>
      </c>
      <c r="N79" s="30">
        <f t="shared" ref="N79:N81" si="26">IF(COUNT(C79:L79),AVERAGE(C79:L79),"")</f>
        <v>96</v>
      </c>
    </row>
    <row r="80" spans="1:14" x14ac:dyDescent="0.25">
      <c r="A80" s="26" t="s">
        <v>36</v>
      </c>
      <c r="B80" s="56">
        <v>98.33</v>
      </c>
      <c r="C80" s="38">
        <v>99</v>
      </c>
      <c r="D80" s="39">
        <v>95</v>
      </c>
      <c r="E80" s="39"/>
      <c r="F80" s="39"/>
      <c r="G80" s="39"/>
      <c r="H80" s="39"/>
      <c r="I80" s="39"/>
      <c r="J80" s="39"/>
      <c r="K80" s="39"/>
      <c r="L80" s="39"/>
      <c r="M80" s="40">
        <f t="shared" si="25"/>
        <v>194</v>
      </c>
      <c r="N80" s="30">
        <f t="shared" si="26"/>
        <v>97</v>
      </c>
    </row>
    <row r="81" spans="1:14" x14ac:dyDescent="0.25">
      <c r="A81" s="31" t="s">
        <v>37</v>
      </c>
      <c r="B81" s="54">
        <v>91.7</v>
      </c>
      <c r="C81" s="27">
        <v>88</v>
      </c>
      <c r="D81" s="28">
        <v>91</v>
      </c>
      <c r="E81" s="28"/>
      <c r="F81" s="28"/>
      <c r="G81" s="28"/>
      <c r="H81" s="28"/>
      <c r="I81" s="28"/>
      <c r="J81" s="28"/>
      <c r="K81" s="28"/>
      <c r="L81" s="28"/>
      <c r="M81" s="40">
        <f t="shared" si="25"/>
        <v>179</v>
      </c>
      <c r="N81" s="30">
        <f t="shared" si="26"/>
        <v>89.5</v>
      </c>
    </row>
    <row r="82" spans="1:14" x14ac:dyDescent="0.25">
      <c r="A82" s="34" t="s">
        <v>17</v>
      </c>
      <c r="B82" s="54">
        <f>SUM(B78:B81)</f>
        <v>384.7</v>
      </c>
      <c r="C82" s="27">
        <f>SUM(C78:C81)</f>
        <v>382</v>
      </c>
      <c r="D82" s="43">
        <f>SUM(D78:D81)</f>
        <v>380</v>
      </c>
      <c r="E82" s="43">
        <f t="shared" ref="E82:L82" si="27">SUM(E78:E81)</f>
        <v>0</v>
      </c>
      <c r="F82" s="43">
        <f t="shared" si="27"/>
        <v>0</v>
      </c>
      <c r="G82" s="43">
        <f t="shared" si="27"/>
        <v>0</v>
      </c>
      <c r="H82" s="43">
        <f t="shared" si="27"/>
        <v>0</v>
      </c>
      <c r="I82" s="43">
        <f t="shared" si="27"/>
        <v>0</v>
      </c>
      <c r="J82" s="43">
        <f t="shared" si="27"/>
        <v>0</v>
      </c>
      <c r="K82" s="43">
        <f t="shared" si="27"/>
        <v>0</v>
      </c>
      <c r="L82" s="43">
        <f t="shared" si="27"/>
        <v>0</v>
      </c>
      <c r="M82" s="40">
        <f t="shared" si="25"/>
        <v>762</v>
      </c>
      <c r="N82" s="30"/>
    </row>
    <row r="83" spans="1:14" x14ac:dyDescent="0.25">
      <c r="A83" s="31"/>
      <c r="B83" s="41"/>
      <c r="C83" s="27"/>
      <c r="D83" s="28"/>
      <c r="E83" s="28"/>
      <c r="F83" s="28"/>
      <c r="G83" s="28"/>
      <c r="H83" s="28"/>
      <c r="I83" s="28"/>
      <c r="J83" s="28"/>
      <c r="K83" s="28"/>
      <c r="L83" s="28"/>
      <c r="M83" s="40"/>
      <c r="N83" s="30"/>
    </row>
    <row r="84" spans="1:14" x14ac:dyDescent="0.25">
      <c r="A84" s="32"/>
      <c r="B84" s="42"/>
      <c r="C84" s="38"/>
      <c r="D84" s="39"/>
      <c r="E84" s="39"/>
      <c r="F84" s="39"/>
      <c r="G84" s="39"/>
      <c r="H84" s="39"/>
      <c r="I84" s="39"/>
      <c r="J84" s="39"/>
      <c r="K84" s="39"/>
      <c r="L84" s="39"/>
      <c r="M84" s="40"/>
      <c r="N84" s="30"/>
    </row>
    <row r="85" spans="1:14" x14ac:dyDescent="0.25">
      <c r="A85" s="32"/>
      <c r="B85" s="40"/>
      <c r="C85" s="38"/>
      <c r="D85" s="46" t="s">
        <v>23</v>
      </c>
      <c r="E85" s="47" t="s">
        <v>24</v>
      </c>
      <c r="F85" s="47" t="s">
        <v>25</v>
      </c>
      <c r="G85" s="47" t="s">
        <v>26</v>
      </c>
      <c r="H85" s="47" t="s">
        <v>27</v>
      </c>
      <c r="I85" s="47" t="s">
        <v>12</v>
      </c>
      <c r="J85" s="48"/>
      <c r="K85" s="48"/>
      <c r="L85" s="48"/>
      <c r="M85" s="49"/>
      <c r="N85" s="48"/>
    </row>
    <row r="86" spans="1:14" x14ac:dyDescent="0.25">
      <c r="A86" s="50" t="s">
        <v>5</v>
      </c>
      <c r="B86" s="56">
        <f>B64</f>
        <v>387.8</v>
      </c>
      <c r="C86" s="27"/>
      <c r="D86" s="28">
        <f>J51</f>
        <v>2</v>
      </c>
      <c r="E86" s="28">
        <v>2</v>
      </c>
      <c r="F86" s="28"/>
      <c r="G86" s="28"/>
      <c r="H86" s="28">
        <f>E86*2+F86</f>
        <v>4</v>
      </c>
      <c r="I86" s="51">
        <f>+M64</f>
        <v>780</v>
      </c>
      <c r="J86" s="48"/>
      <c r="L86" s="48"/>
      <c r="M86" s="49"/>
      <c r="N86" s="48"/>
    </row>
    <row r="87" spans="1:14" x14ac:dyDescent="0.25">
      <c r="A87" s="50" t="s">
        <v>7</v>
      </c>
      <c r="B87" s="56">
        <f>B70</f>
        <v>384.87</v>
      </c>
      <c r="C87" s="38"/>
      <c r="D87" s="28">
        <f>J51</f>
        <v>2</v>
      </c>
      <c r="E87" s="28">
        <v>1</v>
      </c>
      <c r="F87" s="28"/>
      <c r="G87" s="28">
        <v>1</v>
      </c>
      <c r="H87" s="28">
        <f>E87*2+F87</f>
        <v>2</v>
      </c>
      <c r="I87" s="28">
        <f>+M70</f>
        <v>765</v>
      </c>
      <c r="K87" s="48"/>
      <c r="L87" s="48"/>
      <c r="M87" s="49"/>
      <c r="N87" s="48"/>
    </row>
    <row r="88" spans="1:14" x14ac:dyDescent="0.25">
      <c r="A88" s="50" t="s">
        <v>29</v>
      </c>
      <c r="B88" s="56">
        <f>B82</f>
        <v>384.7</v>
      </c>
      <c r="C88" s="40"/>
      <c r="D88" s="28">
        <f>J51</f>
        <v>2</v>
      </c>
      <c r="E88" s="28">
        <v>1</v>
      </c>
      <c r="F88" s="28"/>
      <c r="G88" s="28">
        <v>1</v>
      </c>
      <c r="H88" s="28">
        <f>E88*2+F88</f>
        <v>2</v>
      </c>
      <c r="I88" s="28">
        <f>+M82</f>
        <v>762</v>
      </c>
      <c r="J88" s="11"/>
      <c r="K88" s="11"/>
      <c r="L88" s="11"/>
      <c r="M88" s="1"/>
      <c r="N88" s="11"/>
    </row>
    <row r="89" spans="1:14" x14ac:dyDescent="0.25">
      <c r="A89" s="50" t="s">
        <v>8</v>
      </c>
      <c r="B89" s="56">
        <f>B76</f>
        <v>384.2</v>
      </c>
      <c r="C89" s="38"/>
      <c r="D89" s="28">
        <f>J51</f>
        <v>2</v>
      </c>
      <c r="E89" s="28"/>
      <c r="F89" s="28"/>
      <c r="G89" s="28">
        <v>2</v>
      </c>
      <c r="H89" s="28">
        <f t="shared" ref="H89" si="28">E89*2+F89</f>
        <v>0</v>
      </c>
      <c r="I89" s="28">
        <f>+M76</f>
        <v>757</v>
      </c>
      <c r="M89" s="1"/>
    </row>
    <row r="90" spans="1:14" x14ac:dyDescent="0.25">
      <c r="A90" s="52"/>
      <c r="B90" s="53"/>
      <c r="C90" s="53"/>
      <c r="D90" s="52"/>
      <c r="E90" s="52"/>
      <c r="F90" s="52"/>
      <c r="G90" s="52"/>
      <c r="H90" s="52"/>
      <c r="I90" s="52"/>
      <c r="M90" s="1"/>
    </row>
    <row r="91" spans="1:14" x14ac:dyDescent="0.25">
      <c r="A91" s="68" t="s">
        <v>0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</row>
    <row r="92" spans="1:14" x14ac:dyDescent="0.25">
      <c r="A92" s="68" t="s">
        <v>1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</row>
    <row r="93" spans="1:14" x14ac:dyDescent="0.25">
      <c r="A93" s="68" t="s">
        <v>2</v>
      </c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</row>
    <row r="94" spans="1:14" x14ac:dyDescent="0.25">
      <c r="A94" s="68" t="s">
        <v>28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</row>
    <row r="95" spans="1:14" x14ac:dyDescent="0.25">
      <c r="A95" s="3"/>
      <c r="B95" s="4"/>
      <c r="C95" s="4"/>
      <c r="D95" s="5"/>
      <c r="E95" s="5" t="s">
        <v>3</v>
      </c>
      <c r="F95" s="5"/>
      <c r="G95" s="5"/>
      <c r="H95" s="5"/>
      <c r="I95" s="5" t="s">
        <v>4</v>
      </c>
      <c r="J95" s="5">
        <v>3</v>
      </c>
      <c r="K95" s="5"/>
      <c r="L95" s="5"/>
      <c r="M95" s="4"/>
      <c r="N95" s="5"/>
    </row>
    <row r="96" spans="1:14" x14ac:dyDescent="0.25">
      <c r="B96" s="1"/>
      <c r="C96" s="1"/>
      <c r="F96" s="6"/>
      <c r="J96" s="2"/>
      <c r="M96" s="1"/>
    </row>
    <row r="97" spans="1:14" x14ac:dyDescent="0.25">
      <c r="A97" s="7"/>
      <c r="B97" s="69" t="s">
        <v>5</v>
      </c>
      <c r="C97" s="69"/>
      <c r="D97" s="69"/>
      <c r="E97" s="69"/>
      <c r="F97" s="8">
        <f>E108</f>
        <v>387</v>
      </c>
      <c r="H97" s="68" t="s">
        <v>79</v>
      </c>
      <c r="I97" s="68"/>
      <c r="J97" s="67" t="s">
        <v>91</v>
      </c>
      <c r="K97" s="67"/>
      <c r="L97" s="67"/>
      <c r="M97" s="67"/>
      <c r="N97" s="8">
        <f>E114</f>
        <v>380</v>
      </c>
    </row>
    <row r="98" spans="1:14" x14ac:dyDescent="0.25">
      <c r="A98" s="10"/>
      <c r="B98" s="1"/>
      <c r="C98" s="1"/>
      <c r="H98" s="2"/>
      <c r="J98" s="9"/>
      <c r="L98" s="11"/>
      <c r="M98" s="1"/>
      <c r="N98" s="2"/>
    </row>
    <row r="99" spans="1:14" x14ac:dyDescent="0.25">
      <c r="A99" s="10"/>
      <c r="B99" s="67" t="s">
        <v>29</v>
      </c>
      <c r="C99" s="67"/>
      <c r="D99" s="67"/>
      <c r="E99" s="67"/>
      <c r="F99" s="8">
        <f>E126</f>
        <v>378</v>
      </c>
      <c r="H99" s="68" t="s">
        <v>92</v>
      </c>
      <c r="I99" s="68"/>
      <c r="J99" s="67" t="s">
        <v>87</v>
      </c>
      <c r="K99" s="67"/>
      <c r="L99" s="67"/>
      <c r="M99" s="67"/>
      <c r="N99" s="8">
        <f>E120</f>
        <v>378</v>
      </c>
    </row>
    <row r="100" spans="1:14" x14ac:dyDescent="0.25">
      <c r="A100" s="12"/>
      <c r="B100" s="4"/>
      <c r="C100" s="13"/>
      <c r="D100" s="14"/>
      <c r="E100" s="14"/>
      <c r="F100" s="2"/>
      <c r="H100" s="2"/>
      <c r="M100" s="1"/>
    </row>
    <row r="101" spans="1:14" x14ac:dyDescent="0.25">
      <c r="A101" s="10"/>
      <c r="B101" s="15" t="s">
        <v>9</v>
      </c>
      <c r="C101" s="16" t="s">
        <v>10</v>
      </c>
      <c r="D101" s="14"/>
      <c r="E101" s="14"/>
      <c r="F101" s="11"/>
      <c r="G101" s="11"/>
      <c r="H101" s="17"/>
      <c r="I101" s="11"/>
      <c r="J101" s="11"/>
      <c r="K101" s="11"/>
      <c r="L101" s="11"/>
      <c r="M101" s="1"/>
      <c r="N101" s="11"/>
    </row>
    <row r="102" spans="1:14" x14ac:dyDescent="0.25">
      <c r="A102" s="18"/>
      <c r="B102" s="19" t="s">
        <v>11</v>
      </c>
      <c r="C102" s="20">
        <v>1</v>
      </c>
      <c r="D102" s="21">
        <v>2</v>
      </c>
      <c r="E102" s="21">
        <v>3</v>
      </c>
      <c r="F102" s="21">
        <v>4</v>
      </c>
      <c r="G102" s="21">
        <v>5</v>
      </c>
      <c r="H102" s="21">
        <v>6</v>
      </c>
      <c r="I102" s="21">
        <v>7</v>
      </c>
      <c r="J102" s="21">
        <v>8</v>
      </c>
      <c r="K102" s="21">
        <v>9</v>
      </c>
      <c r="L102" s="21">
        <v>10</v>
      </c>
      <c r="M102" s="22" t="s">
        <v>12</v>
      </c>
      <c r="N102" s="23" t="s">
        <v>11</v>
      </c>
    </row>
    <row r="103" spans="1:14" x14ac:dyDescent="0.25">
      <c r="A103" s="24" t="s">
        <v>5</v>
      </c>
      <c r="B103" s="22"/>
      <c r="C103" s="25"/>
      <c r="D103" s="21"/>
      <c r="E103" s="21"/>
      <c r="F103" s="21"/>
      <c r="G103" s="21"/>
      <c r="H103" s="21"/>
      <c r="I103" s="21"/>
      <c r="J103" s="21"/>
      <c r="K103" s="21"/>
      <c r="L103" s="21"/>
      <c r="M103" s="22"/>
      <c r="N103" s="23"/>
    </row>
    <row r="104" spans="1:14" x14ac:dyDescent="0.25">
      <c r="A104" s="26" t="s">
        <v>13</v>
      </c>
      <c r="B104" s="54">
        <v>98.4</v>
      </c>
      <c r="C104" s="27">
        <v>97</v>
      </c>
      <c r="D104" s="28">
        <v>98</v>
      </c>
      <c r="E104" s="28">
        <v>97</v>
      </c>
      <c r="F104" s="28"/>
      <c r="G104" s="28"/>
      <c r="H104" s="28"/>
      <c r="I104" s="28"/>
      <c r="J104" s="28"/>
      <c r="K104" s="28"/>
      <c r="L104" s="28"/>
      <c r="M104" s="29">
        <f>+SUM(C104:L104)</f>
        <v>292</v>
      </c>
      <c r="N104" s="30">
        <f>IF(COUNT(C104:L104),AVERAGE(C104:L104),"")</f>
        <v>97.333333333333329</v>
      </c>
    </row>
    <row r="105" spans="1:14" x14ac:dyDescent="0.25">
      <c r="A105" s="45" t="s">
        <v>14</v>
      </c>
      <c r="B105" s="54">
        <v>97.9</v>
      </c>
      <c r="C105" s="27">
        <v>97</v>
      </c>
      <c r="D105" s="28">
        <v>97</v>
      </c>
      <c r="E105" s="28">
        <v>99</v>
      </c>
      <c r="F105" s="28"/>
      <c r="G105" s="28"/>
      <c r="H105" s="28"/>
      <c r="I105" s="28"/>
      <c r="J105" s="28"/>
      <c r="K105" s="28"/>
      <c r="L105" s="28"/>
      <c r="M105" s="29">
        <f t="shared" ref="M105:M107" si="29">+SUM(C105:L105)</f>
        <v>293</v>
      </c>
      <c r="N105" s="30">
        <f t="shared" ref="N105:N107" si="30">IF(COUNT(C105:L105),AVERAGE(C105:L105),"")</f>
        <v>97.666666666666671</v>
      </c>
    </row>
    <row r="106" spans="1:14" x14ac:dyDescent="0.25">
      <c r="A106" s="31" t="s">
        <v>15</v>
      </c>
      <c r="B106" s="54">
        <v>97.3</v>
      </c>
      <c r="C106" s="27">
        <v>95</v>
      </c>
      <c r="D106" s="28">
        <v>98</v>
      </c>
      <c r="E106" s="28">
        <v>96</v>
      </c>
      <c r="F106" s="28"/>
      <c r="G106" s="28"/>
      <c r="H106" s="28"/>
      <c r="I106" s="28"/>
      <c r="J106" s="28"/>
      <c r="K106" s="28"/>
      <c r="L106" s="28"/>
      <c r="M106" s="29">
        <f t="shared" si="29"/>
        <v>289</v>
      </c>
      <c r="N106" s="30">
        <f t="shared" si="30"/>
        <v>96.333333333333329</v>
      </c>
    </row>
    <row r="107" spans="1:14" x14ac:dyDescent="0.25">
      <c r="A107" s="44" t="s">
        <v>16</v>
      </c>
      <c r="B107" s="55">
        <v>94.2</v>
      </c>
      <c r="C107" s="27">
        <v>99</v>
      </c>
      <c r="D107" s="28">
        <v>99</v>
      </c>
      <c r="E107" s="28">
        <v>95</v>
      </c>
      <c r="F107" s="28"/>
      <c r="G107" s="28"/>
      <c r="H107" s="28"/>
      <c r="I107" s="28"/>
      <c r="J107" s="28"/>
      <c r="K107" s="28"/>
      <c r="L107" s="28"/>
      <c r="M107" s="29">
        <f t="shared" si="29"/>
        <v>293</v>
      </c>
      <c r="N107" s="30">
        <f t="shared" si="30"/>
        <v>97.666666666666671</v>
      </c>
    </row>
    <row r="108" spans="1:14" x14ac:dyDescent="0.25">
      <c r="A108" s="34" t="s">
        <v>17</v>
      </c>
      <c r="B108" s="55">
        <f>SUM(B104:B107)</f>
        <v>387.8</v>
      </c>
      <c r="C108" s="35">
        <f>SUM(C104:C107)</f>
        <v>388</v>
      </c>
      <c r="D108" s="36">
        <f t="shared" ref="D108:L108" si="31">SUM(D104:D107)</f>
        <v>392</v>
      </c>
      <c r="E108" s="36">
        <f t="shared" si="31"/>
        <v>387</v>
      </c>
      <c r="F108" s="36">
        <f t="shared" si="31"/>
        <v>0</v>
      </c>
      <c r="G108" s="36">
        <f t="shared" si="31"/>
        <v>0</v>
      </c>
      <c r="H108" s="36">
        <f t="shared" si="31"/>
        <v>0</v>
      </c>
      <c r="I108" s="36">
        <f t="shared" si="31"/>
        <v>0</v>
      </c>
      <c r="J108" s="36">
        <f t="shared" si="31"/>
        <v>0</v>
      </c>
      <c r="K108" s="36">
        <f t="shared" si="31"/>
        <v>0</v>
      </c>
      <c r="L108" s="36">
        <f t="shared" si="31"/>
        <v>0</v>
      </c>
      <c r="M108" s="33">
        <f>SUM(C108:L108)</f>
        <v>1167</v>
      </c>
      <c r="N108" s="30"/>
    </row>
    <row r="109" spans="1:14" x14ac:dyDescent="0.25">
      <c r="A109" s="24" t="s">
        <v>7</v>
      </c>
      <c r="B109" s="37"/>
      <c r="C109" s="38"/>
      <c r="D109" s="39"/>
      <c r="E109" s="39"/>
      <c r="F109" s="39"/>
      <c r="G109" s="39"/>
      <c r="H109" s="39"/>
      <c r="I109" s="39"/>
      <c r="J109" s="39"/>
      <c r="K109" s="39"/>
      <c r="L109" s="39"/>
      <c r="M109" s="40"/>
      <c r="N109" s="30" t="str">
        <f t="shared" ref="N109" si="32">IF(COUNT(C109:L109),AVERAGE(C109:L109), " ")</f>
        <v xml:space="preserve"> </v>
      </c>
    </row>
    <row r="110" spans="1:14" x14ac:dyDescent="0.25">
      <c r="A110" s="26" t="s">
        <v>18</v>
      </c>
      <c r="B110" s="54">
        <v>96.67</v>
      </c>
      <c r="C110" s="27">
        <v>93</v>
      </c>
      <c r="D110" s="28">
        <v>96</v>
      </c>
      <c r="E110" s="28">
        <v>96</v>
      </c>
      <c r="F110" s="28"/>
      <c r="G110" s="28"/>
      <c r="H110" s="28"/>
      <c r="I110" s="28"/>
      <c r="J110" s="28"/>
      <c r="K110" s="28"/>
      <c r="L110" s="28"/>
      <c r="M110" s="29">
        <f>+SUM(C110:L110)</f>
        <v>285</v>
      </c>
      <c r="N110" s="30">
        <f>IF(COUNT(C110:L110),AVERAGE(C110:L110),"")</f>
        <v>95</v>
      </c>
    </row>
    <row r="111" spans="1:14" x14ac:dyDescent="0.25">
      <c r="A111" s="26" t="s">
        <v>19</v>
      </c>
      <c r="B111" s="41">
        <v>95.33</v>
      </c>
      <c r="C111" s="27">
        <v>94</v>
      </c>
      <c r="D111" s="61">
        <v>100</v>
      </c>
      <c r="E111" s="28">
        <v>96</v>
      </c>
      <c r="F111" s="28"/>
      <c r="G111" s="28"/>
      <c r="H111" s="28"/>
      <c r="I111" s="28"/>
      <c r="J111" s="28"/>
      <c r="K111" s="28"/>
      <c r="L111" s="28"/>
      <c r="M111" s="29">
        <f t="shared" ref="M111:M113" si="33">+SUM(C111:L111)</f>
        <v>290</v>
      </c>
      <c r="N111" s="30">
        <f t="shared" ref="N111:N113" si="34">IF(COUNT(C111:L111),AVERAGE(C111:L111),"")</f>
        <v>96.666666666666671</v>
      </c>
    </row>
    <row r="112" spans="1:14" x14ac:dyDescent="0.25">
      <c r="A112" s="26" t="s">
        <v>30</v>
      </c>
      <c r="B112" s="54">
        <v>95.67</v>
      </c>
      <c r="C112" s="27">
        <v>94</v>
      </c>
      <c r="D112" s="28">
        <v>94</v>
      </c>
      <c r="E112" s="28">
        <v>90</v>
      </c>
      <c r="F112" s="28"/>
      <c r="G112" s="28"/>
      <c r="H112" s="28"/>
      <c r="I112" s="28"/>
      <c r="J112" s="28"/>
      <c r="K112" s="28"/>
      <c r="L112" s="28"/>
      <c r="M112" s="29">
        <f t="shared" si="33"/>
        <v>278</v>
      </c>
      <c r="N112" s="30">
        <f t="shared" si="34"/>
        <v>92.666666666666671</v>
      </c>
    </row>
    <row r="113" spans="1:14" x14ac:dyDescent="0.25">
      <c r="A113" s="31" t="s">
        <v>20</v>
      </c>
      <c r="B113" s="54">
        <v>97.2</v>
      </c>
      <c r="C113" s="27">
        <v>98</v>
      </c>
      <c r="D113" s="28">
        <v>96</v>
      </c>
      <c r="E113" s="28">
        <v>98</v>
      </c>
      <c r="F113" s="28"/>
      <c r="G113" s="28"/>
      <c r="H113" s="28"/>
      <c r="I113" s="28"/>
      <c r="J113" s="28"/>
      <c r="K113" s="28"/>
      <c r="L113" s="28"/>
      <c r="M113" s="29">
        <f t="shared" si="33"/>
        <v>292</v>
      </c>
      <c r="N113" s="30">
        <f t="shared" si="34"/>
        <v>97.333333333333329</v>
      </c>
    </row>
    <row r="114" spans="1:14" x14ac:dyDescent="0.25">
      <c r="A114" s="34" t="s">
        <v>17</v>
      </c>
      <c r="B114" s="56">
        <f>SUM(B110:B113)</f>
        <v>384.87</v>
      </c>
      <c r="C114" s="27">
        <f>SUM(C110:C113)</f>
        <v>379</v>
      </c>
      <c r="D114" s="27">
        <f>SUM(D110:D113)</f>
        <v>386</v>
      </c>
      <c r="E114" s="43">
        <f t="shared" ref="E114:L114" si="35">SUM(E110:E113)</f>
        <v>380</v>
      </c>
      <c r="F114" s="43">
        <f t="shared" si="35"/>
        <v>0</v>
      </c>
      <c r="G114" s="43">
        <f t="shared" si="35"/>
        <v>0</v>
      </c>
      <c r="H114" s="43">
        <f t="shared" si="35"/>
        <v>0</v>
      </c>
      <c r="I114" s="43">
        <f t="shared" si="35"/>
        <v>0</v>
      </c>
      <c r="J114" s="43">
        <f t="shared" si="35"/>
        <v>0</v>
      </c>
      <c r="K114" s="43">
        <f t="shared" si="35"/>
        <v>0</v>
      </c>
      <c r="L114" s="43">
        <f t="shared" si="35"/>
        <v>0</v>
      </c>
      <c r="M114" s="29">
        <f>SUM(C114:L114)</f>
        <v>1145</v>
      </c>
      <c r="N114" s="30"/>
    </row>
    <row r="115" spans="1:14" x14ac:dyDescent="0.25">
      <c r="A115" s="24" t="s">
        <v>8</v>
      </c>
      <c r="B115" s="57"/>
      <c r="C115" s="38"/>
      <c r="D115" s="39"/>
      <c r="E115" s="39"/>
      <c r="F115" s="39"/>
      <c r="G115" s="39"/>
      <c r="H115" s="39"/>
      <c r="I115" s="39"/>
      <c r="J115" s="39"/>
      <c r="K115" s="39"/>
      <c r="L115" s="39"/>
      <c r="M115" s="40"/>
      <c r="N115" s="30" t="str">
        <f t="shared" ref="N115" si="36">IF(COUNT(C115:L115),AVERAGE(C115:L115), " ")</f>
        <v xml:space="preserve"> </v>
      </c>
    </row>
    <row r="116" spans="1:14" x14ac:dyDescent="0.25">
      <c r="A116" t="s">
        <v>31</v>
      </c>
      <c r="B116" s="56">
        <v>97.3</v>
      </c>
      <c r="C116" s="38">
        <v>94</v>
      </c>
      <c r="D116" s="39">
        <v>97</v>
      </c>
      <c r="E116" s="39">
        <v>97</v>
      </c>
      <c r="F116" s="39"/>
      <c r="G116" s="39"/>
      <c r="H116" s="39"/>
      <c r="I116" s="39"/>
      <c r="J116" s="39"/>
      <c r="K116" s="39"/>
      <c r="L116" s="39"/>
      <c r="M116" s="40">
        <f>SUM(C116:L116)</f>
        <v>288</v>
      </c>
      <c r="N116" s="30">
        <f>IF(COUNT(C116:L116),AVERAGE(C116:L116),"")</f>
        <v>96</v>
      </c>
    </row>
    <row r="117" spans="1:14" x14ac:dyDescent="0.25">
      <c r="A117" s="26" t="s">
        <v>32</v>
      </c>
      <c r="B117" s="56">
        <v>95.8</v>
      </c>
      <c r="C117" s="38">
        <v>93</v>
      </c>
      <c r="D117" s="39">
        <v>93</v>
      </c>
      <c r="E117" s="39">
        <v>93</v>
      </c>
      <c r="F117" s="39"/>
      <c r="G117" s="39"/>
      <c r="H117" s="39"/>
      <c r="I117" s="39"/>
      <c r="J117" s="39"/>
      <c r="K117" s="39"/>
      <c r="L117" s="39"/>
      <c r="M117" s="40">
        <f t="shared" ref="M117:M120" si="37">SUM(C117:L117)</f>
        <v>279</v>
      </c>
      <c r="N117" s="30">
        <f t="shared" ref="N117:N119" si="38">IF(COUNT(C117:L117),AVERAGE(C117:L117),"")</f>
        <v>93</v>
      </c>
    </row>
    <row r="118" spans="1:14" x14ac:dyDescent="0.25">
      <c r="A118" s="26" t="s">
        <v>33</v>
      </c>
      <c r="B118" s="56">
        <v>94.6</v>
      </c>
      <c r="C118" s="38">
        <v>96</v>
      </c>
      <c r="D118" s="39">
        <v>93</v>
      </c>
      <c r="E118" s="39">
        <v>92</v>
      </c>
      <c r="F118" s="39"/>
      <c r="G118" s="39"/>
      <c r="H118" s="39"/>
      <c r="I118" s="39"/>
      <c r="J118" s="39"/>
      <c r="K118" s="39"/>
      <c r="L118" s="39"/>
      <c r="M118" s="40">
        <f t="shared" si="37"/>
        <v>281</v>
      </c>
      <c r="N118" s="30">
        <f t="shared" si="38"/>
        <v>93.666666666666671</v>
      </c>
    </row>
    <row r="119" spans="1:14" x14ac:dyDescent="0.25">
      <c r="A119" s="31" t="s">
        <v>21</v>
      </c>
      <c r="B119" s="54">
        <v>96.5</v>
      </c>
      <c r="C119" s="27">
        <v>95</v>
      </c>
      <c r="D119" s="28">
        <v>96</v>
      </c>
      <c r="E119" s="28">
        <v>96</v>
      </c>
      <c r="F119" s="28"/>
      <c r="G119" s="28"/>
      <c r="H119" s="28"/>
      <c r="I119" s="28"/>
      <c r="J119" s="28"/>
      <c r="K119" s="28"/>
      <c r="L119" s="28"/>
      <c r="M119" s="40">
        <f t="shared" si="37"/>
        <v>287</v>
      </c>
      <c r="N119" s="30">
        <f t="shared" si="38"/>
        <v>95.666666666666671</v>
      </c>
    </row>
    <row r="120" spans="1:14" x14ac:dyDescent="0.25">
      <c r="A120" s="34" t="s">
        <v>17</v>
      </c>
      <c r="B120" s="56">
        <f>SUM(B116:B119)</f>
        <v>384.2</v>
      </c>
      <c r="C120" s="27">
        <f>SUM(C116:C119)</f>
        <v>378</v>
      </c>
      <c r="D120" s="43">
        <f t="shared" ref="D120:L120" si="39">SUM(D116:D119)</f>
        <v>379</v>
      </c>
      <c r="E120" s="43">
        <f t="shared" si="39"/>
        <v>378</v>
      </c>
      <c r="F120" s="43">
        <f t="shared" si="39"/>
        <v>0</v>
      </c>
      <c r="G120" s="43">
        <f t="shared" si="39"/>
        <v>0</v>
      </c>
      <c r="H120" s="43">
        <f t="shared" si="39"/>
        <v>0</v>
      </c>
      <c r="I120" s="43">
        <f t="shared" si="39"/>
        <v>0</v>
      </c>
      <c r="J120" s="43">
        <f t="shared" si="39"/>
        <v>0</v>
      </c>
      <c r="K120" s="43">
        <f t="shared" si="39"/>
        <v>0</v>
      </c>
      <c r="L120" s="43">
        <f t="shared" si="39"/>
        <v>0</v>
      </c>
      <c r="M120" s="40">
        <f t="shared" si="37"/>
        <v>1135</v>
      </c>
      <c r="N120" s="30"/>
    </row>
    <row r="121" spans="1:14" x14ac:dyDescent="0.25">
      <c r="A121" s="24" t="s">
        <v>29</v>
      </c>
      <c r="B121" s="57"/>
      <c r="C121" s="38"/>
      <c r="D121" s="39"/>
      <c r="E121" s="39"/>
      <c r="F121" s="39"/>
      <c r="G121" s="39"/>
      <c r="H121" s="39"/>
      <c r="I121" s="39"/>
      <c r="J121" s="39"/>
      <c r="K121" s="39"/>
      <c r="L121" s="39"/>
      <c r="M121" s="40"/>
      <c r="N121" s="30"/>
    </row>
    <row r="122" spans="1:14" x14ac:dyDescent="0.25">
      <c r="A122" s="26" t="s">
        <v>34</v>
      </c>
      <c r="B122" s="56">
        <v>97</v>
      </c>
      <c r="C122" s="58">
        <v>100</v>
      </c>
      <c r="D122" s="39">
        <v>97</v>
      </c>
      <c r="E122" s="39">
        <v>98</v>
      </c>
      <c r="F122" s="39"/>
      <c r="G122" s="39"/>
      <c r="H122" s="39"/>
      <c r="I122" s="39"/>
      <c r="J122" s="39"/>
      <c r="K122" s="39"/>
      <c r="L122" s="39"/>
      <c r="M122" s="40">
        <f>SUM(C122:L122)</f>
        <v>295</v>
      </c>
      <c r="N122" s="30">
        <f>IF(COUNT(C122:L122),AVERAGE(C122:L122),"")</f>
        <v>98.333333333333329</v>
      </c>
    </row>
    <row r="123" spans="1:14" x14ac:dyDescent="0.25">
      <c r="A123" s="26" t="s">
        <v>35</v>
      </c>
      <c r="B123" s="56">
        <v>97.67</v>
      </c>
      <c r="C123" s="38">
        <v>95</v>
      </c>
      <c r="D123" s="39">
        <v>97</v>
      </c>
      <c r="E123" s="39">
        <v>95</v>
      </c>
      <c r="F123" s="39"/>
      <c r="G123" s="39"/>
      <c r="H123" s="39"/>
      <c r="I123" s="39"/>
      <c r="J123" s="39"/>
      <c r="K123" s="39"/>
      <c r="L123" s="39"/>
      <c r="M123" s="40">
        <f t="shared" ref="M123:M126" si="40">SUM(C123:L123)</f>
        <v>287</v>
      </c>
      <c r="N123" s="30">
        <f t="shared" ref="N123:N125" si="41">IF(COUNT(C123:L123),AVERAGE(C123:L123),"")</f>
        <v>95.666666666666671</v>
      </c>
    </row>
    <row r="124" spans="1:14" x14ac:dyDescent="0.25">
      <c r="A124" s="26" t="s">
        <v>36</v>
      </c>
      <c r="B124" s="56">
        <v>98.33</v>
      </c>
      <c r="C124" s="38">
        <v>99</v>
      </c>
      <c r="D124" s="39">
        <v>95</v>
      </c>
      <c r="E124" s="39">
        <v>98</v>
      </c>
      <c r="F124" s="39"/>
      <c r="G124" s="39"/>
      <c r="H124" s="39"/>
      <c r="I124" s="39"/>
      <c r="J124" s="39"/>
      <c r="K124" s="39"/>
      <c r="L124" s="39"/>
      <c r="M124" s="40">
        <f t="shared" si="40"/>
        <v>292</v>
      </c>
      <c r="N124" s="30">
        <f t="shared" si="41"/>
        <v>97.333333333333329</v>
      </c>
    </row>
    <row r="125" spans="1:14" x14ac:dyDescent="0.25">
      <c r="A125" s="31" t="s">
        <v>37</v>
      </c>
      <c r="B125" s="54">
        <v>91.7</v>
      </c>
      <c r="C125" s="27">
        <v>88</v>
      </c>
      <c r="D125" s="28">
        <v>91</v>
      </c>
      <c r="E125" s="28">
        <v>87</v>
      </c>
      <c r="F125" s="28"/>
      <c r="G125" s="28"/>
      <c r="H125" s="28"/>
      <c r="I125" s="28"/>
      <c r="J125" s="28"/>
      <c r="K125" s="28"/>
      <c r="L125" s="28"/>
      <c r="M125" s="40">
        <f t="shared" si="40"/>
        <v>266</v>
      </c>
      <c r="N125" s="30">
        <f t="shared" si="41"/>
        <v>88.666666666666671</v>
      </c>
    </row>
    <row r="126" spans="1:14" x14ac:dyDescent="0.25">
      <c r="A126" s="34" t="s">
        <v>17</v>
      </c>
      <c r="B126" s="54">
        <f>SUM(B122:B125)</f>
        <v>384.7</v>
      </c>
      <c r="C126" s="27">
        <f>SUM(C122:C125)</f>
        <v>382</v>
      </c>
      <c r="D126" s="43">
        <f>SUM(D122:D125)</f>
        <v>380</v>
      </c>
      <c r="E126" s="43">
        <f t="shared" ref="E126:L126" si="42">SUM(E122:E125)</f>
        <v>378</v>
      </c>
      <c r="F126" s="43">
        <f t="shared" si="42"/>
        <v>0</v>
      </c>
      <c r="G126" s="43">
        <f t="shared" si="42"/>
        <v>0</v>
      </c>
      <c r="H126" s="43">
        <f t="shared" si="42"/>
        <v>0</v>
      </c>
      <c r="I126" s="43">
        <f t="shared" si="42"/>
        <v>0</v>
      </c>
      <c r="J126" s="43">
        <f t="shared" si="42"/>
        <v>0</v>
      </c>
      <c r="K126" s="43">
        <f t="shared" si="42"/>
        <v>0</v>
      </c>
      <c r="L126" s="43">
        <f t="shared" si="42"/>
        <v>0</v>
      </c>
      <c r="M126" s="40">
        <f t="shared" si="40"/>
        <v>1140</v>
      </c>
      <c r="N126" s="30"/>
    </row>
    <row r="127" spans="1:14" x14ac:dyDescent="0.25">
      <c r="A127" s="31"/>
      <c r="B127" s="41"/>
      <c r="C127" s="27"/>
      <c r="D127" s="28"/>
      <c r="E127" s="28"/>
      <c r="F127" s="28"/>
      <c r="G127" s="28"/>
      <c r="H127" s="28"/>
      <c r="I127" s="28"/>
      <c r="J127" s="28"/>
      <c r="K127" s="28"/>
      <c r="L127" s="28"/>
      <c r="M127" s="40"/>
      <c r="N127" s="30"/>
    </row>
    <row r="128" spans="1:14" x14ac:dyDescent="0.25">
      <c r="A128" s="32"/>
      <c r="B128" s="42"/>
      <c r="C128" s="38"/>
      <c r="D128" s="39"/>
      <c r="E128" s="39"/>
      <c r="F128" s="39"/>
      <c r="G128" s="39"/>
      <c r="H128" s="39"/>
      <c r="I128" s="39"/>
      <c r="J128" s="39"/>
      <c r="K128" s="39"/>
      <c r="L128" s="39"/>
      <c r="M128" s="40"/>
      <c r="N128" s="30"/>
    </row>
    <row r="129" spans="1:14" x14ac:dyDescent="0.25">
      <c r="A129" s="32"/>
      <c r="B129" s="40"/>
      <c r="C129" s="38"/>
      <c r="D129" s="46" t="s">
        <v>23</v>
      </c>
      <c r="E129" s="47" t="s">
        <v>24</v>
      </c>
      <c r="F129" s="47" t="s">
        <v>25</v>
      </c>
      <c r="G129" s="47" t="s">
        <v>26</v>
      </c>
      <c r="H129" s="47" t="s">
        <v>27</v>
      </c>
      <c r="I129" s="47" t="s">
        <v>12</v>
      </c>
      <c r="J129" s="48"/>
      <c r="K129" s="48"/>
      <c r="L129" s="48"/>
      <c r="M129" s="49"/>
      <c r="N129" s="48"/>
    </row>
    <row r="130" spans="1:14" x14ac:dyDescent="0.25">
      <c r="A130" s="50" t="s">
        <v>5</v>
      </c>
      <c r="B130" s="56">
        <f>B108</f>
        <v>387.8</v>
      </c>
      <c r="C130" s="27"/>
      <c r="D130" s="28">
        <f>J95</f>
        <v>3</v>
      </c>
      <c r="E130" s="28">
        <v>3</v>
      </c>
      <c r="F130" s="28"/>
      <c r="G130" s="28"/>
      <c r="H130" s="28">
        <f>E130*2+F130</f>
        <v>6</v>
      </c>
      <c r="I130" s="51">
        <f>+M108</f>
        <v>1167</v>
      </c>
      <c r="J130" s="48"/>
      <c r="L130" s="48"/>
      <c r="M130" s="49"/>
      <c r="N130" s="48"/>
    </row>
    <row r="131" spans="1:14" x14ac:dyDescent="0.25">
      <c r="A131" s="50" t="s">
        <v>29</v>
      </c>
      <c r="B131" s="56">
        <f>B126</f>
        <v>384.7</v>
      </c>
      <c r="C131" s="40"/>
      <c r="D131" s="28">
        <f>J95</f>
        <v>3</v>
      </c>
      <c r="E131" s="28">
        <v>1</v>
      </c>
      <c r="F131" s="28">
        <v>1</v>
      </c>
      <c r="G131" s="28">
        <v>1</v>
      </c>
      <c r="H131" s="28">
        <f>E131*2+F131</f>
        <v>3</v>
      </c>
      <c r="I131" s="28">
        <f>+M126</f>
        <v>1140</v>
      </c>
      <c r="K131" s="48"/>
      <c r="L131" s="48"/>
      <c r="M131" s="49"/>
      <c r="N131" s="48"/>
    </row>
    <row r="132" spans="1:14" x14ac:dyDescent="0.25">
      <c r="A132" s="50" t="s">
        <v>7</v>
      </c>
      <c r="B132" s="56">
        <f>B114</f>
        <v>384.87</v>
      </c>
      <c r="C132" s="38"/>
      <c r="D132" s="28">
        <f>J95</f>
        <v>3</v>
      </c>
      <c r="E132" s="28">
        <v>1</v>
      </c>
      <c r="F132" s="28"/>
      <c r="G132" s="28">
        <v>2</v>
      </c>
      <c r="H132" s="28">
        <f>E132*2+F132</f>
        <v>2</v>
      </c>
      <c r="I132" s="28">
        <f>+M114</f>
        <v>1145</v>
      </c>
      <c r="J132" s="11"/>
      <c r="K132" s="11"/>
      <c r="L132" s="11"/>
      <c r="M132" s="1"/>
      <c r="N132" s="11"/>
    </row>
    <row r="133" spans="1:14" x14ac:dyDescent="0.25">
      <c r="A133" s="50" t="s">
        <v>8</v>
      </c>
      <c r="B133" s="56">
        <f>B120</f>
        <v>384.2</v>
      </c>
      <c r="C133" s="38"/>
      <c r="D133" s="28">
        <f>J95</f>
        <v>3</v>
      </c>
      <c r="E133" s="28"/>
      <c r="F133" s="28">
        <v>1</v>
      </c>
      <c r="G133" s="28">
        <v>2</v>
      </c>
      <c r="H133" s="28">
        <f t="shared" ref="H133" si="43">E133*2+F133</f>
        <v>1</v>
      </c>
      <c r="I133" s="28">
        <f>+M120</f>
        <v>1135</v>
      </c>
      <c r="M133" s="1"/>
    </row>
    <row r="134" spans="1:14" x14ac:dyDescent="0.25">
      <c r="A134" s="52"/>
      <c r="B134" s="53"/>
      <c r="C134" s="53"/>
      <c r="D134" s="52"/>
      <c r="E134" s="52"/>
      <c r="F134" s="52"/>
      <c r="G134" s="52"/>
      <c r="H134" s="52"/>
      <c r="I134" s="52"/>
      <c r="M134" s="1"/>
    </row>
    <row r="135" spans="1:14" x14ac:dyDescent="0.25">
      <c r="A135" s="68" t="s">
        <v>0</v>
      </c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</row>
    <row r="136" spans="1:14" x14ac:dyDescent="0.25">
      <c r="A136" s="68" t="s">
        <v>1</v>
      </c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</row>
    <row r="137" spans="1:14" x14ac:dyDescent="0.25">
      <c r="A137" s="68" t="s">
        <v>2</v>
      </c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</row>
    <row r="138" spans="1:14" x14ac:dyDescent="0.25">
      <c r="A138" s="68" t="s">
        <v>28</v>
      </c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</row>
    <row r="139" spans="1:14" x14ac:dyDescent="0.25">
      <c r="A139" s="3"/>
      <c r="B139" s="4"/>
      <c r="C139" s="4"/>
      <c r="D139" s="5"/>
      <c r="E139" s="5" t="s">
        <v>3</v>
      </c>
      <c r="F139" s="5"/>
      <c r="G139" s="5"/>
      <c r="H139" s="5"/>
      <c r="I139" s="5" t="s">
        <v>4</v>
      </c>
      <c r="J139" s="5">
        <v>4</v>
      </c>
      <c r="K139" s="5"/>
      <c r="L139" s="5"/>
      <c r="M139" s="4"/>
      <c r="N139" s="5"/>
    </row>
    <row r="140" spans="1:14" x14ac:dyDescent="0.25">
      <c r="B140" s="1"/>
      <c r="C140" s="1"/>
      <c r="F140" s="6"/>
      <c r="J140" s="2"/>
      <c r="M140" s="1"/>
    </row>
    <row r="141" spans="1:14" x14ac:dyDescent="0.25">
      <c r="A141" s="7"/>
      <c r="B141" s="69" t="s">
        <v>5</v>
      </c>
      <c r="C141" s="69"/>
      <c r="D141" s="69"/>
      <c r="E141" s="69"/>
      <c r="F141" s="8">
        <f>F152</f>
        <v>391</v>
      </c>
      <c r="H141" s="68" t="s">
        <v>79</v>
      </c>
      <c r="I141" s="68"/>
      <c r="J141" s="67" t="s">
        <v>8</v>
      </c>
      <c r="K141" s="67"/>
      <c r="L141" s="67"/>
      <c r="M141" s="67"/>
      <c r="N141" s="8">
        <f>F164</f>
        <v>378</v>
      </c>
    </row>
    <row r="142" spans="1:14" x14ac:dyDescent="0.25">
      <c r="A142" s="10"/>
      <c r="B142" s="1"/>
      <c r="C142" s="1"/>
      <c r="H142" s="2"/>
      <c r="J142" s="9"/>
      <c r="L142" s="11"/>
      <c r="M142" s="1"/>
      <c r="N142" s="2"/>
    </row>
    <row r="143" spans="1:14" x14ac:dyDescent="0.25">
      <c r="A143" s="10"/>
      <c r="B143" s="67" t="s">
        <v>29</v>
      </c>
      <c r="C143" s="67"/>
      <c r="D143" s="67"/>
      <c r="E143" s="67"/>
      <c r="F143" s="8">
        <f>F170</f>
        <v>388</v>
      </c>
      <c r="H143" s="68" t="s">
        <v>79</v>
      </c>
      <c r="I143" s="68"/>
      <c r="J143" s="67" t="s">
        <v>7</v>
      </c>
      <c r="K143" s="67"/>
      <c r="L143" s="67"/>
      <c r="M143" s="67"/>
      <c r="N143" s="8">
        <f>F158</f>
        <v>383</v>
      </c>
    </row>
    <row r="144" spans="1:14" x14ac:dyDescent="0.25">
      <c r="A144" s="12"/>
      <c r="B144" s="4"/>
      <c r="C144" s="13"/>
      <c r="D144" s="14"/>
      <c r="E144" s="14"/>
      <c r="F144" s="2"/>
      <c r="H144" s="2"/>
      <c r="M144" s="1"/>
    </row>
    <row r="145" spans="1:14" x14ac:dyDescent="0.25">
      <c r="A145" s="10"/>
      <c r="B145" s="15" t="s">
        <v>9</v>
      </c>
      <c r="C145" s="16" t="s">
        <v>10</v>
      </c>
      <c r="D145" s="14"/>
      <c r="E145" s="14"/>
      <c r="F145" s="11"/>
      <c r="G145" s="11"/>
      <c r="H145" s="17"/>
      <c r="I145" s="11"/>
      <c r="J145" s="11"/>
      <c r="K145" s="11"/>
      <c r="L145" s="11"/>
      <c r="M145" s="1"/>
      <c r="N145" s="11"/>
    </row>
    <row r="146" spans="1:14" x14ac:dyDescent="0.25">
      <c r="A146" s="18"/>
      <c r="B146" s="19" t="s">
        <v>11</v>
      </c>
      <c r="C146" s="20">
        <v>1</v>
      </c>
      <c r="D146" s="21">
        <v>2</v>
      </c>
      <c r="E146" s="21">
        <v>3</v>
      </c>
      <c r="F146" s="21">
        <v>4</v>
      </c>
      <c r="G146" s="21">
        <v>5</v>
      </c>
      <c r="H146" s="21">
        <v>6</v>
      </c>
      <c r="I146" s="21">
        <v>7</v>
      </c>
      <c r="J146" s="21">
        <v>8</v>
      </c>
      <c r="K146" s="21">
        <v>9</v>
      </c>
      <c r="L146" s="21">
        <v>10</v>
      </c>
      <c r="M146" s="22" t="s">
        <v>12</v>
      </c>
      <c r="N146" s="23" t="s">
        <v>11</v>
      </c>
    </row>
    <row r="147" spans="1:14" x14ac:dyDescent="0.25">
      <c r="A147" s="24" t="s">
        <v>5</v>
      </c>
      <c r="B147" s="22"/>
      <c r="C147" s="25"/>
      <c r="D147" s="21"/>
      <c r="E147" s="21"/>
      <c r="F147" s="21"/>
      <c r="G147" s="21"/>
      <c r="H147" s="21"/>
      <c r="I147" s="21"/>
      <c r="J147" s="21"/>
      <c r="K147" s="21"/>
      <c r="L147" s="21"/>
      <c r="M147" s="22"/>
      <c r="N147" s="23"/>
    </row>
    <row r="148" spans="1:14" x14ac:dyDescent="0.25">
      <c r="A148" s="26" t="s">
        <v>13</v>
      </c>
      <c r="B148" s="54">
        <v>98.4</v>
      </c>
      <c r="C148" s="27">
        <v>97</v>
      </c>
      <c r="D148" s="28">
        <v>98</v>
      </c>
      <c r="E148" s="28">
        <v>97</v>
      </c>
      <c r="F148" s="61">
        <v>100</v>
      </c>
      <c r="G148" s="28"/>
      <c r="H148" s="28"/>
      <c r="I148" s="28"/>
      <c r="J148" s="28"/>
      <c r="K148" s="28"/>
      <c r="L148" s="28"/>
      <c r="M148" s="29">
        <f>+SUM(C148:L148)</f>
        <v>392</v>
      </c>
      <c r="N148" s="30">
        <f>IF(COUNT(C148:L148),AVERAGE(C148:L148),"")</f>
        <v>98</v>
      </c>
    </row>
    <row r="149" spans="1:14" x14ac:dyDescent="0.25">
      <c r="A149" s="45" t="s">
        <v>14</v>
      </c>
      <c r="B149" s="54">
        <v>97.9</v>
      </c>
      <c r="C149" s="27">
        <v>97</v>
      </c>
      <c r="D149" s="28">
        <v>97</v>
      </c>
      <c r="E149" s="28">
        <v>99</v>
      </c>
      <c r="F149" s="28">
        <v>98</v>
      </c>
      <c r="G149" s="28"/>
      <c r="H149" s="28"/>
      <c r="I149" s="28"/>
      <c r="J149" s="28"/>
      <c r="K149" s="28"/>
      <c r="L149" s="28"/>
      <c r="M149" s="29">
        <f t="shared" ref="M149:M151" si="44">+SUM(C149:L149)</f>
        <v>391</v>
      </c>
      <c r="N149" s="30">
        <f t="shared" ref="N149:N151" si="45">IF(COUNT(C149:L149),AVERAGE(C149:L149),"")</f>
        <v>97.75</v>
      </c>
    </row>
    <row r="150" spans="1:14" x14ac:dyDescent="0.25">
      <c r="A150" s="31" t="s">
        <v>15</v>
      </c>
      <c r="B150" s="54">
        <v>97.3</v>
      </c>
      <c r="C150" s="27">
        <v>95</v>
      </c>
      <c r="D150" s="28">
        <v>98</v>
      </c>
      <c r="E150" s="28">
        <v>96</v>
      </c>
      <c r="F150" s="28">
        <v>97</v>
      </c>
      <c r="G150" s="28"/>
      <c r="H150" s="28"/>
      <c r="I150" s="28"/>
      <c r="J150" s="28"/>
      <c r="K150" s="28"/>
      <c r="L150" s="28"/>
      <c r="M150" s="29">
        <f t="shared" si="44"/>
        <v>386</v>
      </c>
      <c r="N150" s="30">
        <f t="shared" si="45"/>
        <v>96.5</v>
      </c>
    </row>
    <row r="151" spans="1:14" x14ac:dyDescent="0.25">
      <c r="A151" s="44" t="s">
        <v>16</v>
      </c>
      <c r="B151" s="55">
        <v>94.2</v>
      </c>
      <c r="C151" s="27">
        <v>99</v>
      </c>
      <c r="D151" s="28">
        <v>99</v>
      </c>
      <c r="E151" s="28">
        <v>95</v>
      </c>
      <c r="F151" s="28">
        <v>96</v>
      </c>
      <c r="G151" s="28"/>
      <c r="H151" s="28"/>
      <c r="I151" s="28"/>
      <c r="J151" s="28"/>
      <c r="K151" s="28"/>
      <c r="L151" s="28"/>
      <c r="M151" s="29">
        <f t="shared" si="44"/>
        <v>389</v>
      </c>
      <c r="N151" s="30">
        <f t="shared" si="45"/>
        <v>97.25</v>
      </c>
    </row>
    <row r="152" spans="1:14" x14ac:dyDescent="0.25">
      <c r="A152" s="34" t="s">
        <v>17</v>
      </c>
      <c r="B152" s="55">
        <f>SUM(B148:B151)</f>
        <v>387.8</v>
      </c>
      <c r="C152" s="35">
        <f>SUM(C148:C151)</f>
        <v>388</v>
      </c>
      <c r="D152" s="36">
        <f t="shared" ref="D152:L152" si="46">SUM(D148:D151)</f>
        <v>392</v>
      </c>
      <c r="E152" s="36">
        <f t="shared" si="46"/>
        <v>387</v>
      </c>
      <c r="F152" s="36">
        <f t="shared" si="46"/>
        <v>391</v>
      </c>
      <c r="G152" s="36">
        <f t="shared" si="46"/>
        <v>0</v>
      </c>
      <c r="H152" s="36">
        <f t="shared" si="46"/>
        <v>0</v>
      </c>
      <c r="I152" s="36">
        <f t="shared" si="46"/>
        <v>0</v>
      </c>
      <c r="J152" s="36">
        <f t="shared" si="46"/>
        <v>0</v>
      </c>
      <c r="K152" s="36">
        <f t="shared" si="46"/>
        <v>0</v>
      </c>
      <c r="L152" s="36">
        <f t="shared" si="46"/>
        <v>0</v>
      </c>
      <c r="M152" s="33">
        <f>SUM(C152:L152)</f>
        <v>1558</v>
      </c>
      <c r="N152" s="30"/>
    </row>
    <row r="153" spans="1:14" x14ac:dyDescent="0.25">
      <c r="A153" s="24" t="s">
        <v>7</v>
      </c>
      <c r="B153" s="37"/>
      <c r="C153" s="38"/>
      <c r="D153" s="39"/>
      <c r="E153" s="39"/>
      <c r="F153" s="39"/>
      <c r="G153" s="39"/>
      <c r="H153" s="39"/>
      <c r="I153" s="39"/>
      <c r="J153" s="39"/>
      <c r="K153" s="39"/>
      <c r="L153" s="39"/>
      <c r="M153" s="40"/>
      <c r="N153" s="30" t="str">
        <f t="shared" ref="N153" si="47">IF(COUNT(C153:L153),AVERAGE(C153:L153), " ")</f>
        <v xml:space="preserve"> </v>
      </c>
    </row>
    <row r="154" spans="1:14" x14ac:dyDescent="0.25">
      <c r="A154" s="26" t="s">
        <v>18</v>
      </c>
      <c r="B154" s="54">
        <v>96.67</v>
      </c>
      <c r="C154" s="27">
        <v>93</v>
      </c>
      <c r="D154" s="28">
        <v>96</v>
      </c>
      <c r="E154" s="28">
        <v>96</v>
      </c>
      <c r="F154" s="28">
        <v>97</v>
      </c>
      <c r="G154" s="28"/>
      <c r="H154" s="28"/>
      <c r="I154" s="28"/>
      <c r="J154" s="28"/>
      <c r="K154" s="28"/>
      <c r="L154" s="28"/>
      <c r="M154" s="29">
        <f>+SUM(C154:L154)</f>
        <v>382</v>
      </c>
      <c r="N154" s="30">
        <f>IF(COUNT(C154:L154),AVERAGE(C154:L154),"")</f>
        <v>95.5</v>
      </c>
    </row>
    <row r="155" spans="1:14" x14ac:dyDescent="0.25">
      <c r="A155" s="26" t="s">
        <v>19</v>
      </c>
      <c r="B155" s="41">
        <v>95.33</v>
      </c>
      <c r="C155" s="27">
        <v>94</v>
      </c>
      <c r="D155" s="61">
        <v>100</v>
      </c>
      <c r="E155" s="28">
        <v>96</v>
      </c>
      <c r="F155" s="28">
        <v>96</v>
      </c>
      <c r="G155" s="28"/>
      <c r="H155" s="28"/>
      <c r="I155" s="28"/>
      <c r="J155" s="28"/>
      <c r="K155" s="28"/>
      <c r="L155" s="28"/>
      <c r="M155" s="29">
        <f t="shared" ref="M155:M157" si="48">+SUM(C155:L155)</f>
        <v>386</v>
      </c>
      <c r="N155" s="30">
        <f t="shared" ref="N155:N157" si="49">IF(COUNT(C155:L155),AVERAGE(C155:L155),"")</f>
        <v>96.5</v>
      </c>
    </row>
    <row r="156" spans="1:14" x14ac:dyDescent="0.25">
      <c r="A156" s="26" t="s">
        <v>30</v>
      </c>
      <c r="B156" s="54">
        <v>95.67</v>
      </c>
      <c r="C156" s="27">
        <v>94</v>
      </c>
      <c r="D156" s="28">
        <v>94</v>
      </c>
      <c r="E156" s="28">
        <v>90</v>
      </c>
      <c r="F156" s="28">
        <v>93</v>
      </c>
      <c r="G156" s="28"/>
      <c r="H156" s="28"/>
      <c r="I156" s="28"/>
      <c r="J156" s="28"/>
      <c r="K156" s="28"/>
      <c r="L156" s="28"/>
      <c r="M156" s="29">
        <f t="shared" si="48"/>
        <v>371</v>
      </c>
      <c r="N156" s="30">
        <f t="shared" si="49"/>
        <v>92.75</v>
      </c>
    </row>
    <row r="157" spans="1:14" x14ac:dyDescent="0.25">
      <c r="A157" s="31" t="s">
        <v>20</v>
      </c>
      <c r="B157" s="54">
        <v>97.2</v>
      </c>
      <c r="C157" s="27">
        <v>98</v>
      </c>
      <c r="D157" s="28">
        <v>96</v>
      </c>
      <c r="E157" s="28">
        <v>98</v>
      </c>
      <c r="F157" s="28">
        <v>97</v>
      </c>
      <c r="G157" s="28"/>
      <c r="H157" s="28"/>
      <c r="I157" s="28"/>
      <c r="J157" s="28"/>
      <c r="K157" s="28"/>
      <c r="L157" s="28"/>
      <c r="M157" s="29">
        <f t="shared" si="48"/>
        <v>389</v>
      </c>
      <c r="N157" s="30">
        <f t="shared" si="49"/>
        <v>97.25</v>
      </c>
    </row>
    <row r="158" spans="1:14" x14ac:dyDescent="0.25">
      <c r="A158" s="34" t="s">
        <v>17</v>
      </c>
      <c r="B158" s="56">
        <f>SUM(B154:B157)</f>
        <v>384.87</v>
      </c>
      <c r="C158" s="27">
        <f>SUM(C154:C157)</f>
        <v>379</v>
      </c>
      <c r="D158" s="27">
        <f>SUM(D154:D157)</f>
        <v>386</v>
      </c>
      <c r="E158" s="43">
        <f t="shared" ref="E158:L158" si="50">SUM(E154:E157)</f>
        <v>380</v>
      </c>
      <c r="F158" s="43">
        <f t="shared" si="50"/>
        <v>383</v>
      </c>
      <c r="G158" s="43">
        <f t="shared" si="50"/>
        <v>0</v>
      </c>
      <c r="H158" s="43">
        <f t="shared" si="50"/>
        <v>0</v>
      </c>
      <c r="I158" s="43">
        <f t="shared" si="50"/>
        <v>0</v>
      </c>
      <c r="J158" s="43">
        <f t="shared" si="50"/>
        <v>0</v>
      </c>
      <c r="K158" s="43">
        <f t="shared" si="50"/>
        <v>0</v>
      </c>
      <c r="L158" s="43">
        <f t="shared" si="50"/>
        <v>0</v>
      </c>
      <c r="M158" s="29">
        <f>SUM(C158:L158)</f>
        <v>1528</v>
      </c>
      <c r="N158" s="30"/>
    </row>
    <row r="159" spans="1:14" x14ac:dyDescent="0.25">
      <c r="A159" s="24" t="s">
        <v>8</v>
      </c>
      <c r="B159" s="57"/>
      <c r="C159" s="38"/>
      <c r="D159" s="39"/>
      <c r="E159" s="39"/>
      <c r="F159" s="39"/>
      <c r="G159" s="39"/>
      <c r="H159" s="39"/>
      <c r="I159" s="39"/>
      <c r="J159" s="39"/>
      <c r="K159" s="39"/>
      <c r="L159" s="39"/>
      <c r="M159" s="40"/>
      <c r="N159" s="30" t="str">
        <f t="shared" ref="N159" si="51">IF(COUNT(C159:L159),AVERAGE(C159:L159), " ")</f>
        <v xml:space="preserve"> </v>
      </c>
    </row>
    <row r="160" spans="1:14" x14ac:dyDescent="0.25">
      <c r="A160" t="s">
        <v>31</v>
      </c>
      <c r="B160" s="56">
        <v>97.3</v>
      </c>
      <c r="C160" s="38">
        <v>94</v>
      </c>
      <c r="D160" s="39">
        <v>97</v>
      </c>
      <c r="E160" s="39">
        <v>97</v>
      </c>
      <c r="F160" s="39">
        <v>96</v>
      </c>
      <c r="G160" s="39"/>
      <c r="H160" s="39"/>
      <c r="I160" s="39"/>
      <c r="J160" s="39"/>
      <c r="K160" s="39"/>
      <c r="L160" s="39"/>
      <c r="M160" s="40">
        <f>SUM(C160:L160)</f>
        <v>384</v>
      </c>
      <c r="N160" s="30">
        <f>IF(COUNT(C160:L160),AVERAGE(C160:L160),"")</f>
        <v>96</v>
      </c>
    </row>
    <row r="161" spans="1:14" x14ac:dyDescent="0.25">
      <c r="A161" s="26" t="s">
        <v>32</v>
      </c>
      <c r="B161" s="56">
        <v>95.8</v>
      </c>
      <c r="C161" s="38">
        <v>93</v>
      </c>
      <c r="D161" s="39">
        <v>93</v>
      </c>
      <c r="E161" s="39">
        <v>93</v>
      </c>
      <c r="F161" s="39">
        <v>93</v>
      </c>
      <c r="G161" s="39"/>
      <c r="H161" s="39"/>
      <c r="I161" s="39"/>
      <c r="J161" s="39"/>
      <c r="K161" s="39"/>
      <c r="L161" s="39"/>
      <c r="M161" s="40">
        <f t="shared" ref="M161:M164" si="52">SUM(C161:L161)</f>
        <v>372</v>
      </c>
      <c r="N161" s="30">
        <f t="shared" ref="N161:N163" si="53">IF(COUNT(C161:L161),AVERAGE(C161:L161),"")</f>
        <v>93</v>
      </c>
    </row>
    <row r="162" spans="1:14" x14ac:dyDescent="0.25">
      <c r="A162" s="26" t="s">
        <v>33</v>
      </c>
      <c r="B162" s="56">
        <v>94.6</v>
      </c>
      <c r="C162" s="38">
        <v>96</v>
      </c>
      <c r="D162" s="39">
        <v>93</v>
      </c>
      <c r="E162" s="39">
        <v>92</v>
      </c>
      <c r="F162" s="39">
        <v>92</v>
      </c>
      <c r="G162" s="39"/>
      <c r="H162" s="39"/>
      <c r="I162" s="39"/>
      <c r="J162" s="39"/>
      <c r="K162" s="39"/>
      <c r="L162" s="39"/>
      <c r="M162" s="40">
        <f t="shared" si="52"/>
        <v>373</v>
      </c>
      <c r="N162" s="30">
        <f t="shared" si="53"/>
        <v>93.25</v>
      </c>
    </row>
    <row r="163" spans="1:14" x14ac:dyDescent="0.25">
      <c r="A163" s="31" t="s">
        <v>21</v>
      </c>
      <c r="B163" s="54">
        <v>96.5</v>
      </c>
      <c r="C163" s="27">
        <v>95</v>
      </c>
      <c r="D163" s="28">
        <v>96</v>
      </c>
      <c r="E163" s="28">
        <v>96</v>
      </c>
      <c r="F163" s="28">
        <v>97</v>
      </c>
      <c r="G163" s="28"/>
      <c r="H163" s="28"/>
      <c r="I163" s="28"/>
      <c r="J163" s="28"/>
      <c r="K163" s="28"/>
      <c r="L163" s="28"/>
      <c r="M163" s="40">
        <f t="shared" si="52"/>
        <v>384</v>
      </c>
      <c r="N163" s="30">
        <f t="shared" si="53"/>
        <v>96</v>
      </c>
    </row>
    <row r="164" spans="1:14" x14ac:dyDescent="0.25">
      <c r="A164" s="34" t="s">
        <v>17</v>
      </c>
      <c r="B164" s="56">
        <f>SUM(B160:B163)</f>
        <v>384.2</v>
      </c>
      <c r="C164" s="27">
        <f>SUM(C160:C163)</f>
        <v>378</v>
      </c>
      <c r="D164" s="43">
        <f t="shared" ref="D164:L164" si="54">SUM(D160:D163)</f>
        <v>379</v>
      </c>
      <c r="E164" s="43">
        <f t="shared" si="54"/>
        <v>378</v>
      </c>
      <c r="F164" s="43">
        <f t="shared" si="54"/>
        <v>378</v>
      </c>
      <c r="G164" s="43"/>
      <c r="H164" s="43">
        <f t="shared" si="54"/>
        <v>0</v>
      </c>
      <c r="I164" s="43">
        <f t="shared" si="54"/>
        <v>0</v>
      </c>
      <c r="J164" s="43">
        <f t="shared" si="54"/>
        <v>0</v>
      </c>
      <c r="K164" s="43">
        <f t="shared" si="54"/>
        <v>0</v>
      </c>
      <c r="L164" s="43">
        <f t="shared" si="54"/>
        <v>0</v>
      </c>
      <c r="M164" s="40">
        <f t="shared" si="52"/>
        <v>1513</v>
      </c>
      <c r="N164" s="30"/>
    </row>
    <row r="165" spans="1:14" x14ac:dyDescent="0.25">
      <c r="A165" s="24" t="s">
        <v>29</v>
      </c>
      <c r="B165" s="57"/>
      <c r="C165" s="38"/>
      <c r="D165" s="39"/>
      <c r="E165" s="39"/>
      <c r="F165" s="39"/>
      <c r="G165" s="39"/>
      <c r="H165" s="39"/>
      <c r="I165" s="39"/>
      <c r="J165" s="39"/>
      <c r="K165" s="39"/>
      <c r="L165" s="39"/>
      <c r="M165" s="40"/>
      <c r="N165" s="30"/>
    </row>
    <row r="166" spans="1:14" x14ac:dyDescent="0.25">
      <c r="A166" s="26" t="s">
        <v>34</v>
      </c>
      <c r="B166" s="56">
        <v>97</v>
      </c>
      <c r="C166" s="58">
        <v>100</v>
      </c>
      <c r="D166" s="39">
        <v>97</v>
      </c>
      <c r="E166" s="39">
        <v>98</v>
      </c>
      <c r="F166" s="64">
        <v>100</v>
      </c>
      <c r="G166" s="39"/>
      <c r="H166" s="39"/>
      <c r="I166" s="39"/>
      <c r="J166" s="39"/>
      <c r="K166" s="39"/>
      <c r="L166" s="39"/>
      <c r="M166" s="40">
        <f>SUM(C166:L166)</f>
        <v>395</v>
      </c>
      <c r="N166" s="30">
        <f>IF(COUNT(C166:L166),AVERAGE(C166:L166),"")</f>
        <v>98.75</v>
      </c>
    </row>
    <row r="167" spans="1:14" x14ac:dyDescent="0.25">
      <c r="A167" s="26" t="s">
        <v>35</v>
      </c>
      <c r="B167" s="56">
        <v>97.67</v>
      </c>
      <c r="C167" s="38">
        <v>95</v>
      </c>
      <c r="D167" s="39">
        <v>97</v>
      </c>
      <c r="E167" s="39">
        <v>95</v>
      </c>
      <c r="F167" s="39">
        <v>99</v>
      </c>
      <c r="G167" s="39"/>
      <c r="H167" s="39"/>
      <c r="I167" s="39"/>
      <c r="J167" s="39"/>
      <c r="K167" s="39"/>
      <c r="L167" s="39"/>
      <c r="M167" s="40">
        <f t="shared" ref="M167:M170" si="55">SUM(C167:L167)</f>
        <v>386</v>
      </c>
      <c r="N167" s="30">
        <f t="shared" ref="N167:N169" si="56">IF(COUNT(C167:L167),AVERAGE(C167:L167),"")</f>
        <v>96.5</v>
      </c>
    </row>
    <row r="168" spans="1:14" x14ac:dyDescent="0.25">
      <c r="A168" s="26" t="s">
        <v>36</v>
      </c>
      <c r="B168" s="56">
        <v>98.33</v>
      </c>
      <c r="C168" s="38">
        <v>99</v>
      </c>
      <c r="D168" s="39">
        <v>95</v>
      </c>
      <c r="E168" s="39">
        <v>98</v>
      </c>
      <c r="F168" s="39">
        <v>98</v>
      </c>
      <c r="G168" s="39"/>
      <c r="H168" s="39"/>
      <c r="I168" s="39"/>
      <c r="J168" s="39"/>
      <c r="K168" s="39"/>
      <c r="L168" s="39"/>
      <c r="M168" s="40">
        <f t="shared" si="55"/>
        <v>390</v>
      </c>
      <c r="N168" s="30">
        <f t="shared" si="56"/>
        <v>97.5</v>
      </c>
    </row>
    <row r="169" spans="1:14" x14ac:dyDescent="0.25">
      <c r="A169" s="31" t="s">
        <v>37</v>
      </c>
      <c r="B169" s="54">
        <v>91.7</v>
      </c>
      <c r="C169" s="27">
        <v>88</v>
      </c>
      <c r="D169" s="28">
        <v>91</v>
      </c>
      <c r="E169" s="28">
        <v>87</v>
      </c>
      <c r="F169" s="28">
        <v>91</v>
      </c>
      <c r="G169" s="28"/>
      <c r="H169" s="28"/>
      <c r="I169" s="28"/>
      <c r="J169" s="28"/>
      <c r="K169" s="28"/>
      <c r="L169" s="28"/>
      <c r="M169" s="40">
        <f t="shared" si="55"/>
        <v>357</v>
      </c>
      <c r="N169" s="30">
        <f t="shared" si="56"/>
        <v>89.25</v>
      </c>
    </row>
    <row r="170" spans="1:14" x14ac:dyDescent="0.25">
      <c r="A170" s="34" t="s">
        <v>17</v>
      </c>
      <c r="B170" s="54">
        <f>SUM(B166:B169)</f>
        <v>384.7</v>
      </c>
      <c r="C170" s="27">
        <f>SUM(C166:C169)</f>
        <v>382</v>
      </c>
      <c r="D170" s="43">
        <f>SUM(D166:D169)</f>
        <v>380</v>
      </c>
      <c r="E170" s="43">
        <f t="shared" ref="E170:L170" si="57">SUM(E166:E169)</f>
        <v>378</v>
      </c>
      <c r="F170" s="43">
        <f t="shared" si="57"/>
        <v>388</v>
      </c>
      <c r="G170" s="43">
        <f t="shared" si="57"/>
        <v>0</v>
      </c>
      <c r="H170" s="43">
        <f t="shared" si="57"/>
        <v>0</v>
      </c>
      <c r="I170" s="43">
        <f t="shared" si="57"/>
        <v>0</v>
      </c>
      <c r="J170" s="43">
        <f t="shared" si="57"/>
        <v>0</v>
      </c>
      <c r="K170" s="43">
        <f t="shared" si="57"/>
        <v>0</v>
      </c>
      <c r="L170" s="43">
        <f t="shared" si="57"/>
        <v>0</v>
      </c>
      <c r="M170" s="40">
        <f t="shared" si="55"/>
        <v>1528</v>
      </c>
      <c r="N170" s="30"/>
    </row>
    <row r="171" spans="1:14" x14ac:dyDescent="0.25">
      <c r="A171" s="31"/>
      <c r="B171" s="41"/>
      <c r="C171" s="27"/>
      <c r="D171" s="28"/>
      <c r="E171" s="28"/>
      <c r="F171" s="28"/>
      <c r="G171" s="28"/>
      <c r="H171" s="28"/>
      <c r="I171" s="28"/>
      <c r="J171" s="28"/>
      <c r="K171" s="28"/>
      <c r="L171" s="28"/>
      <c r="M171" s="40"/>
      <c r="N171" s="30"/>
    </row>
    <row r="172" spans="1:14" x14ac:dyDescent="0.25">
      <c r="A172" s="32"/>
      <c r="B172" s="42"/>
      <c r="C172" s="38"/>
      <c r="D172" s="39"/>
      <c r="E172" s="39"/>
      <c r="F172" s="39"/>
      <c r="G172" s="39"/>
      <c r="H172" s="39"/>
      <c r="I172" s="39"/>
      <c r="J172" s="39"/>
      <c r="K172" s="39"/>
      <c r="L172" s="39"/>
      <c r="M172" s="40"/>
      <c r="N172" s="30"/>
    </row>
    <row r="173" spans="1:14" x14ac:dyDescent="0.25">
      <c r="A173" s="32"/>
      <c r="B173" s="40"/>
      <c r="C173" s="38"/>
      <c r="D173" s="46" t="s">
        <v>23</v>
      </c>
      <c r="E173" s="47" t="s">
        <v>24</v>
      </c>
      <c r="F173" s="47" t="s">
        <v>25</v>
      </c>
      <c r="G173" s="47" t="s">
        <v>26</v>
      </c>
      <c r="H173" s="47" t="s">
        <v>27</v>
      </c>
      <c r="I173" s="47" t="s">
        <v>12</v>
      </c>
      <c r="J173" s="48"/>
      <c r="K173" s="48"/>
      <c r="L173" s="48"/>
      <c r="M173" s="49"/>
      <c r="N173" s="48"/>
    </row>
    <row r="174" spans="1:14" x14ac:dyDescent="0.25">
      <c r="A174" s="50" t="s">
        <v>5</v>
      </c>
      <c r="B174" s="56">
        <f>B152</f>
        <v>387.8</v>
      </c>
      <c r="C174" s="27"/>
      <c r="D174" s="28">
        <f>J139</f>
        <v>4</v>
      </c>
      <c r="E174" s="28">
        <v>4</v>
      </c>
      <c r="F174" s="28"/>
      <c r="G174" s="28"/>
      <c r="H174" s="28">
        <f>E174*2+F174</f>
        <v>8</v>
      </c>
      <c r="I174" s="51">
        <f>+M152</f>
        <v>1558</v>
      </c>
      <c r="J174" s="48"/>
      <c r="L174" s="48"/>
      <c r="M174" s="49"/>
      <c r="N174" s="48"/>
    </row>
    <row r="175" spans="1:14" x14ac:dyDescent="0.25">
      <c r="A175" s="50" t="s">
        <v>29</v>
      </c>
      <c r="B175" s="56">
        <f>B170</f>
        <v>384.7</v>
      </c>
      <c r="C175" s="40"/>
      <c r="D175" s="28">
        <f>J139</f>
        <v>4</v>
      </c>
      <c r="E175" s="28">
        <v>2</v>
      </c>
      <c r="F175" s="28">
        <v>1</v>
      </c>
      <c r="G175" s="28">
        <v>1</v>
      </c>
      <c r="H175" s="28">
        <f>E175*2+F175</f>
        <v>5</v>
      </c>
      <c r="I175" s="28">
        <f>+M170</f>
        <v>1528</v>
      </c>
      <c r="K175" s="48"/>
      <c r="L175" s="48"/>
      <c r="M175" s="49"/>
      <c r="N175" s="48"/>
    </row>
    <row r="176" spans="1:14" x14ac:dyDescent="0.25">
      <c r="A176" s="50" t="s">
        <v>7</v>
      </c>
      <c r="B176" s="56">
        <f>B158</f>
        <v>384.87</v>
      </c>
      <c r="C176" s="38"/>
      <c r="D176" s="28">
        <f>J139</f>
        <v>4</v>
      </c>
      <c r="E176" s="28">
        <v>1</v>
      </c>
      <c r="F176" s="28"/>
      <c r="G176" s="28">
        <v>3</v>
      </c>
      <c r="H176" s="28">
        <f>E176*2+F176</f>
        <v>2</v>
      </c>
      <c r="I176" s="28">
        <f>+M158</f>
        <v>1528</v>
      </c>
      <c r="J176" s="11"/>
      <c r="K176" s="11"/>
      <c r="L176" s="11"/>
      <c r="M176" s="1"/>
      <c r="N176" s="11"/>
    </row>
    <row r="177" spans="1:14" x14ac:dyDescent="0.25">
      <c r="A177" s="50" t="s">
        <v>8</v>
      </c>
      <c r="B177" s="56">
        <f>B164</f>
        <v>384.2</v>
      </c>
      <c r="C177" s="38"/>
      <c r="D177" s="28">
        <f>J139</f>
        <v>4</v>
      </c>
      <c r="E177" s="28"/>
      <c r="F177" s="28">
        <v>1</v>
      </c>
      <c r="G177" s="28">
        <v>3</v>
      </c>
      <c r="H177" s="28">
        <f t="shared" ref="H177" si="58">E177*2+F177</f>
        <v>1</v>
      </c>
      <c r="I177" s="28">
        <f>+M164</f>
        <v>1513</v>
      </c>
      <c r="M177" s="1"/>
    </row>
    <row r="178" spans="1:14" x14ac:dyDescent="0.25">
      <c r="A178" s="52"/>
      <c r="B178" s="53"/>
      <c r="C178" s="53"/>
      <c r="D178" s="52"/>
      <c r="E178" s="52"/>
      <c r="F178" s="52"/>
      <c r="G178" s="52"/>
      <c r="H178" s="52"/>
      <c r="I178" s="52"/>
      <c r="M178" s="1"/>
    </row>
    <row r="179" spans="1:14" x14ac:dyDescent="0.25">
      <c r="A179" s="68" t="s">
        <v>0</v>
      </c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</row>
    <row r="180" spans="1:14" x14ac:dyDescent="0.25">
      <c r="A180" s="68" t="s">
        <v>1</v>
      </c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</row>
    <row r="181" spans="1:14" x14ac:dyDescent="0.25">
      <c r="A181" s="68" t="s">
        <v>2</v>
      </c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</row>
    <row r="182" spans="1:14" x14ac:dyDescent="0.25">
      <c r="A182" s="68" t="s">
        <v>28</v>
      </c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</row>
    <row r="183" spans="1:14" x14ac:dyDescent="0.25">
      <c r="A183" s="3"/>
      <c r="B183" s="4"/>
      <c r="C183" s="4"/>
      <c r="D183" s="5"/>
      <c r="E183" s="5" t="s">
        <v>3</v>
      </c>
      <c r="F183" s="5"/>
      <c r="G183" s="5"/>
      <c r="H183" s="5"/>
      <c r="I183" s="5" t="s">
        <v>4</v>
      </c>
      <c r="J183" s="5">
        <v>5</v>
      </c>
      <c r="K183" s="5"/>
      <c r="L183" s="5"/>
      <c r="M183" s="4"/>
      <c r="N183" s="5"/>
    </row>
    <row r="184" spans="1:14" x14ac:dyDescent="0.25">
      <c r="B184" s="1"/>
      <c r="C184" s="1"/>
      <c r="F184" s="6"/>
      <c r="J184" s="2"/>
      <c r="M184" s="1"/>
    </row>
    <row r="185" spans="1:14" x14ac:dyDescent="0.25">
      <c r="A185" s="7"/>
      <c r="B185" s="69" t="s">
        <v>5</v>
      </c>
      <c r="C185" s="69"/>
      <c r="D185" s="69"/>
      <c r="E185" s="69"/>
      <c r="F185" s="8">
        <f>G196</f>
        <v>381</v>
      </c>
      <c r="H185" s="68" t="s">
        <v>82</v>
      </c>
      <c r="I185" s="68"/>
      <c r="J185" s="67" t="s">
        <v>29</v>
      </c>
      <c r="K185" s="67"/>
      <c r="L185" s="67"/>
      <c r="M185" s="67"/>
      <c r="N185" s="8">
        <f>G214</f>
        <v>384</v>
      </c>
    </row>
    <row r="186" spans="1:14" x14ac:dyDescent="0.25">
      <c r="A186" s="10"/>
      <c r="B186" s="1"/>
      <c r="C186" s="1"/>
      <c r="H186" s="2"/>
      <c r="J186" s="9"/>
      <c r="L186" s="11"/>
      <c r="M186" s="1"/>
      <c r="N186" s="2"/>
    </row>
    <row r="187" spans="1:14" x14ac:dyDescent="0.25">
      <c r="A187" s="10"/>
      <c r="B187" s="67" t="s">
        <v>8</v>
      </c>
      <c r="C187" s="67"/>
      <c r="D187" s="67"/>
      <c r="E187" s="67"/>
      <c r="F187" s="8">
        <f>G208</f>
        <v>381</v>
      </c>
      <c r="H187" s="68" t="s">
        <v>90</v>
      </c>
      <c r="I187" s="68"/>
      <c r="J187" s="67" t="s">
        <v>7</v>
      </c>
      <c r="K187" s="67"/>
      <c r="L187" s="67"/>
      <c r="M187" s="67"/>
      <c r="N187" s="8">
        <f>G202</f>
        <v>389</v>
      </c>
    </row>
    <row r="188" spans="1:14" x14ac:dyDescent="0.25">
      <c r="A188" s="12"/>
      <c r="B188" s="4"/>
      <c r="C188" s="13"/>
      <c r="D188" s="14"/>
      <c r="E188" s="14"/>
      <c r="F188" s="2"/>
      <c r="H188" s="2"/>
      <c r="M188" s="1"/>
    </row>
    <row r="189" spans="1:14" x14ac:dyDescent="0.25">
      <c r="A189" s="10"/>
      <c r="B189" s="15" t="s">
        <v>9</v>
      </c>
      <c r="C189" s="16" t="s">
        <v>10</v>
      </c>
      <c r="D189" s="14"/>
      <c r="E189" s="14"/>
      <c r="F189" s="11"/>
      <c r="G189" s="11"/>
      <c r="H189" s="17"/>
      <c r="I189" s="11"/>
      <c r="J189" s="11"/>
      <c r="K189" s="11"/>
      <c r="L189" s="11"/>
      <c r="M189" s="1"/>
      <c r="N189" s="11"/>
    </row>
    <row r="190" spans="1:14" x14ac:dyDescent="0.25">
      <c r="A190" s="18"/>
      <c r="B190" s="19" t="s">
        <v>11</v>
      </c>
      <c r="C190" s="20">
        <v>1</v>
      </c>
      <c r="D190" s="21">
        <v>2</v>
      </c>
      <c r="E190" s="21">
        <v>3</v>
      </c>
      <c r="F190" s="21">
        <v>4</v>
      </c>
      <c r="G190" s="21">
        <v>5</v>
      </c>
      <c r="H190" s="21">
        <v>6</v>
      </c>
      <c r="I190" s="21">
        <v>7</v>
      </c>
      <c r="J190" s="21">
        <v>8</v>
      </c>
      <c r="K190" s="21">
        <v>9</v>
      </c>
      <c r="L190" s="21">
        <v>10</v>
      </c>
      <c r="M190" s="22" t="s">
        <v>12</v>
      </c>
      <c r="N190" s="23" t="s">
        <v>11</v>
      </c>
    </row>
    <row r="191" spans="1:14" x14ac:dyDescent="0.25">
      <c r="A191" s="24" t="s">
        <v>5</v>
      </c>
      <c r="B191" s="22"/>
      <c r="C191" s="25"/>
      <c r="D191" s="21"/>
      <c r="E191" s="21"/>
      <c r="F191" s="21"/>
      <c r="G191" s="21"/>
      <c r="H191" s="21"/>
      <c r="I191" s="21"/>
      <c r="J191" s="21"/>
      <c r="K191" s="21"/>
      <c r="L191" s="21"/>
      <c r="M191" s="22"/>
      <c r="N191" s="23"/>
    </row>
    <row r="192" spans="1:14" x14ac:dyDescent="0.25">
      <c r="A192" s="26" t="s">
        <v>13</v>
      </c>
      <c r="B192" s="54">
        <v>98.4</v>
      </c>
      <c r="C192" s="27">
        <v>97</v>
      </c>
      <c r="D192" s="28">
        <v>98</v>
      </c>
      <c r="E192" s="28">
        <v>97</v>
      </c>
      <c r="F192" s="61">
        <v>100</v>
      </c>
      <c r="G192" s="28">
        <v>98</v>
      </c>
      <c r="H192" s="28"/>
      <c r="I192" s="28"/>
      <c r="J192" s="28"/>
      <c r="K192" s="28"/>
      <c r="L192" s="28"/>
      <c r="M192" s="29">
        <f>+SUM(C192:L192)</f>
        <v>490</v>
      </c>
      <c r="N192" s="30">
        <f>IF(COUNT(C192:L192),AVERAGE(C192:L192),"")</f>
        <v>98</v>
      </c>
    </row>
    <row r="193" spans="1:14" x14ac:dyDescent="0.25">
      <c r="A193" s="45" t="s">
        <v>14</v>
      </c>
      <c r="B193" s="54">
        <v>97.9</v>
      </c>
      <c r="C193" s="27">
        <v>97</v>
      </c>
      <c r="D193" s="28">
        <v>97</v>
      </c>
      <c r="E193" s="28">
        <v>99</v>
      </c>
      <c r="F193" s="28">
        <v>98</v>
      </c>
      <c r="G193" s="28">
        <v>97</v>
      </c>
      <c r="H193" s="28"/>
      <c r="I193" s="28"/>
      <c r="J193" s="28"/>
      <c r="K193" s="28"/>
      <c r="L193" s="28"/>
      <c r="M193" s="29">
        <f t="shared" ref="M193:M195" si="59">+SUM(C193:L193)</f>
        <v>488</v>
      </c>
      <c r="N193" s="30">
        <f t="shared" ref="N193:N195" si="60">IF(COUNT(C193:L193),AVERAGE(C193:L193),"")</f>
        <v>97.6</v>
      </c>
    </row>
    <row r="194" spans="1:14" x14ac:dyDescent="0.25">
      <c r="A194" s="31" t="s">
        <v>15</v>
      </c>
      <c r="B194" s="54">
        <v>97.3</v>
      </c>
      <c r="C194" s="27">
        <v>95</v>
      </c>
      <c r="D194" s="28">
        <v>98</v>
      </c>
      <c r="E194" s="28">
        <v>96</v>
      </c>
      <c r="F194" s="28">
        <v>97</v>
      </c>
      <c r="G194" s="28">
        <v>96</v>
      </c>
      <c r="H194" s="28"/>
      <c r="I194" s="28"/>
      <c r="J194" s="28"/>
      <c r="K194" s="28"/>
      <c r="L194" s="28"/>
      <c r="M194" s="29">
        <f t="shared" si="59"/>
        <v>482</v>
      </c>
      <c r="N194" s="30">
        <f t="shared" si="60"/>
        <v>96.4</v>
      </c>
    </row>
    <row r="195" spans="1:14" x14ac:dyDescent="0.25">
      <c r="A195" s="44" t="s">
        <v>16</v>
      </c>
      <c r="B195" s="55">
        <v>94.2</v>
      </c>
      <c r="C195" s="27">
        <v>99</v>
      </c>
      <c r="D195" s="28">
        <v>99</v>
      </c>
      <c r="E195" s="28">
        <v>95</v>
      </c>
      <c r="F195" s="28">
        <v>96</v>
      </c>
      <c r="G195" s="28">
        <v>90</v>
      </c>
      <c r="H195" s="28"/>
      <c r="I195" s="28"/>
      <c r="J195" s="28"/>
      <c r="K195" s="28"/>
      <c r="L195" s="28"/>
      <c r="M195" s="29">
        <f t="shared" si="59"/>
        <v>479</v>
      </c>
      <c r="N195" s="30">
        <f t="shared" si="60"/>
        <v>95.8</v>
      </c>
    </row>
    <row r="196" spans="1:14" x14ac:dyDescent="0.25">
      <c r="A196" s="34" t="s">
        <v>17</v>
      </c>
      <c r="B196" s="55">
        <f>SUM(B192:B195)</f>
        <v>387.8</v>
      </c>
      <c r="C196" s="35">
        <f>SUM(C192:C195)</f>
        <v>388</v>
      </c>
      <c r="D196" s="36">
        <f t="shared" ref="D196:L196" si="61">SUM(D192:D195)</f>
        <v>392</v>
      </c>
      <c r="E196" s="36">
        <f t="shared" si="61"/>
        <v>387</v>
      </c>
      <c r="F196" s="36">
        <f t="shared" si="61"/>
        <v>391</v>
      </c>
      <c r="G196" s="36">
        <f t="shared" si="61"/>
        <v>381</v>
      </c>
      <c r="H196" s="36">
        <f t="shared" si="61"/>
        <v>0</v>
      </c>
      <c r="I196" s="36">
        <f t="shared" si="61"/>
        <v>0</v>
      </c>
      <c r="J196" s="36">
        <f t="shared" si="61"/>
        <v>0</v>
      </c>
      <c r="K196" s="36">
        <f t="shared" si="61"/>
        <v>0</v>
      </c>
      <c r="L196" s="36">
        <f t="shared" si="61"/>
        <v>0</v>
      </c>
      <c r="M196" s="33">
        <f>SUM(C196:L196)</f>
        <v>1939</v>
      </c>
      <c r="N196" s="30"/>
    </row>
    <row r="197" spans="1:14" x14ac:dyDescent="0.25">
      <c r="A197" s="24" t="s">
        <v>7</v>
      </c>
      <c r="B197" s="37"/>
      <c r="C197" s="38"/>
      <c r="D197" s="39"/>
      <c r="E197" s="39"/>
      <c r="F197" s="39"/>
      <c r="G197" s="39"/>
      <c r="H197" s="39"/>
      <c r="I197" s="39"/>
      <c r="J197" s="39"/>
      <c r="K197" s="39"/>
      <c r="L197" s="39"/>
      <c r="M197" s="40"/>
      <c r="N197" s="30" t="str">
        <f t="shared" ref="N197" si="62">IF(COUNT(C197:L197),AVERAGE(C197:L197), " ")</f>
        <v xml:space="preserve"> </v>
      </c>
    </row>
    <row r="198" spans="1:14" x14ac:dyDescent="0.25">
      <c r="A198" s="26" t="s">
        <v>18</v>
      </c>
      <c r="B198" s="54">
        <v>96.67</v>
      </c>
      <c r="C198" s="27">
        <v>93</v>
      </c>
      <c r="D198" s="28">
        <v>96</v>
      </c>
      <c r="E198" s="28">
        <v>96</v>
      </c>
      <c r="F198" s="28">
        <v>97</v>
      </c>
      <c r="G198" s="28">
        <v>98</v>
      </c>
      <c r="H198" s="28"/>
      <c r="I198" s="28"/>
      <c r="J198" s="28"/>
      <c r="K198" s="28"/>
      <c r="L198" s="28"/>
      <c r="M198" s="29">
        <f>+SUM(C198:L198)</f>
        <v>480</v>
      </c>
      <c r="N198" s="30">
        <f>IF(COUNT(C198:L198),AVERAGE(C198:L198),"")</f>
        <v>96</v>
      </c>
    </row>
    <row r="199" spans="1:14" x14ac:dyDescent="0.25">
      <c r="A199" s="26" t="s">
        <v>19</v>
      </c>
      <c r="B199" s="41">
        <v>95.33</v>
      </c>
      <c r="C199" s="27">
        <v>94</v>
      </c>
      <c r="D199" s="61">
        <v>100</v>
      </c>
      <c r="E199" s="28">
        <v>96</v>
      </c>
      <c r="F199" s="28">
        <v>96</v>
      </c>
      <c r="G199" s="28">
        <v>98</v>
      </c>
      <c r="H199" s="28"/>
      <c r="I199" s="28"/>
      <c r="J199" s="28"/>
      <c r="K199" s="28"/>
      <c r="L199" s="28"/>
      <c r="M199" s="29">
        <f t="shared" ref="M199:M201" si="63">+SUM(C199:L199)</f>
        <v>484</v>
      </c>
      <c r="N199" s="30">
        <f t="shared" ref="N199:N201" si="64">IF(COUNT(C199:L199),AVERAGE(C199:L199),"")</f>
        <v>96.8</v>
      </c>
    </row>
    <row r="200" spans="1:14" x14ac:dyDescent="0.25">
      <c r="A200" s="26" t="s">
        <v>30</v>
      </c>
      <c r="B200" s="54">
        <v>95.67</v>
      </c>
      <c r="C200" s="27">
        <v>94</v>
      </c>
      <c r="D200" s="28">
        <v>94</v>
      </c>
      <c r="E200" s="28">
        <v>90</v>
      </c>
      <c r="F200" s="28">
        <v>93</v>
      </c>
      <c r="G200" s="28">
        <v>95</v>
      </c>
      <c r="H200" s="28"/>
      <c r="I200" s="28"/>
      <c r="J200" s="28"/>
      <c r="K200" s="28"/>
      <c r="L200" s="28"/>
      <c r="M200" s="29">
        <f t="shared" si="63"/>
        <v>466</v>
      </c>
      <c r="N200" s="30">
        <f t="shared" si="64"/>
        <v>93.2</v>
      </c>
    </row>
    <row r="201" spans="1:14" x14ac:dyDescent="0.25">
      <c r="A201" s="31" t="s">
        <v>20</v>
      </c>
      <c r="B201" s="54">
        <v>97.2</v>
      </c>
      <c r="C201" s="27">
        <v>98</v>
      </c>
      <c r="D201" s="28">
        <v>96</v>
      </c>
      <c r="E201" s="28">
        <v>98</v>
      </c>
      <c r="F201" s="28">
        <v>97</v>
      </c>
      <c r="G201" s="28">
        <v>98</v>
      </c>
      <c r="H201" s="28"/>
      <c r="I201" s="28"/>
      <c r="J201" s="28"/>
      <c r="K201" s="28"/>
      <c r="L201" s="28"/>
      <c r="M201" s="29">
        <f t="shared" si="63"/>
        <v>487</v>
      </c>
      <c r="N201" s="30">
        <f t="shared" si="64"/>
        <v>97.4</v>
      </c>
    </row>
    <row r="202" spans="1:14" x14ac:dyDescent="0.25">
      <c r="A202" s="34" t="s">
        <v>17</v>
      </c>
      <c r="B202" s="56">
        <f>SUM(B198:B201)</f>
        <v>384.87</v>
      </c>
      <c r="C202" s="27">
        <f>SUM(C198:C201)</f>
        <v>379</v>
      </c>
      <c r="D202" s="27">
        <f>SUM(D198:D201)</f>
        <v>386</v>
      </c>
      <c r="E202" s="43">
        <f t="shared" ref="E202:L202" si="65">SUM(E198:E201)</f>
        <v>380</v>
      </c>
      <c r="F202" s="43">
        <f t="shared" si="65"/>
        <v>383</v>
      </c>
      <c r="G202" s="43">
        <f t="shared" si="65"/>
        <v>389</v>
      </c>
      <c r="H202" s="43">
        <f t="shared" si="65"/>
        <v>0</v>
      </c>
      <c r="I202" s="43">
        <f t="shared" si="65"/>
        <v>0</v>
      </c>
      <c r="J202" s="43">
        <f t="shared" si="65"/>
        <v>0</v>
      </c>
      <c r="K202" s="43">
        <f t="shared" si="65"/>
        <v>0</v>
      </c>
      <c r="L202" s="43">
        <f t="shared" si="65"/>
        <v>0</v>
      </c>
      <c r="M202" s="29">
        <f>SUM(C202:L202)</f>
        <v>1917</v>
      </c>
      <c r="N202" s="30"/>
    </row>
    <row r="203" spans="1:14" x14ac:dyDescent="0.25">
      <c r="A203" s="24" t="s">
        <v>8</v>
      </c>
      <c r="B203" s="57"/>
      <c r="C203" s="38"/>
      <c r="D203" s="39"/>
      <c r="E203" s="39"/>
      <c r="F203" s="39"/>
      <c r="G203" s="39"/>
      <c r="H203" s="39"/>
      <c r="I203" s="39"/>
      <c r="J203" s="39"/>
      <c r="K203" s="39"/>
      <c r="L203" s="39"/>
      <c r="M203" s="40"/>
      <c r="N203" s="30" t="str">
        <f t="shared" ref="N203" si="66">IF(COUNT(C203:L203),AVERAGE(C203:L203), " ")</f>
        <v xml:space="preserve"> </v>
      </c>
    </row>
    <row r="204" spans="1:14" x14ac:dyDescent="0.25">
      <c r="A204" t="s">
        <v>31</v>
      </c>
      <c r="B204" s="56">
        <v>97.3</v>
      </c>
      <c r="C204" s="38">
        <v>94</v>
      </c>
      <c r="D204" s="39">
        <v>97</v>
      </c>
      <c r="E204" s="39">
        <v>97</v>
      </c>
      <c r="F204" s="39">
        <v>96</v>
      </c>
      <c r="G204" s="39">
        <v>97</v>
      </c>
      <c r="H204" s="39"/>
      <c r="I204" s="39"/>
      <c r="J204" s="39"/>
      <c r="K204" s="39"/>
      <c r="L204" s="39"/>
      <c r="M204" s="40">
        <f>SUM(C204:L204)</f>
        <v>481</v>
      </c>
      <c r="N204" s="30">
        <f>IF(COUNT(C204:L204),AVERAGE(C204:L204),"")</f>
        <v>96.2</v>
      </c>
    </row>
    <row r="205" spans="1:14" x14ac:dyDescent="0.25">
      <c r="A205" s="26" t="s">
        <v>32</v>
      </c>
      <c r="B205" s="56">
        <v>95.8</v>
      </c>
      <c r="C205" s="38">
        <v>93</v>
      </c>
      <c r="D205" s="39">
        <v>93</v>
      </c>
      <c r="E205" s="39">
        <v>93</v>
      </c>
      <c r="F205" s="39">
        <v>93</v>
      </c>
      <c r="G205" s="39">
        <v>94</v>
      </c>
      <c r="H205" s="39"/>
      <c r="I205" s="39"/>
      <c r="J205" s="39"/>
      <c r="K205" s="39"/>
      <c r="L205" s="39"/>
      <c r="M205" s="40">
        <f t="shared" ref="M205:M208" si="67">SUM(C205:L205)</f>
        <v>466</v>
      </c>
      <c r="N205" s="30">
        <f t="shared" ref="N205:N207" si="68">IF(COUNT(C205:L205),AVERAGE(C205:L205),"")</f>
        <v>93.2</v>
      </c>
    </row>
    <row r="206" spans="1:14" x14ac:dyDescent="0.25">
      <c r="A206" s="26" t="s">
        <v>33</v>
      </c>
      <c r="B206" s="56">
        <v>94.6</v>
      </c>
      <c r="C206" s="38">
        <v>96</v>
      </c>
      <c r="D206" s="39">
        <v>93</v>
      </c>
      <c r="E206" s="39">
        <v>92</v>
      </c>
      <c r="F206" s="39">
        <v>92</v>
      </c>
      <c r="G206" s="39">
        <v>92</v>
      </c>
      <c r="H206" s="39"/>
      <c r="I206" s="39"/>
      <c r="J206" s="39"/>
      <c r="K206" s="39"/>
      <c r="L206" s="39"/>
      <c r="M206" s="40">
        <f t="shared" si="67"/>
        <v>465</v>
      </c>
      <c r="N206" s="30">
        <f t="shared" si="68"/>
        <v>93</v>
      </c>
    </row>
    <row r="207" spans="1:14" x14ac:dyDescent="0.25">
      <c r="A207" s="31" t="s">
        <v>21</v>
      </c>
      <c r="B207" s="54">
        <v>96.5</v>
      </c>
      <c r="C207" s="27">
        <v>95</v>
      </c>
      <c r="D207" s="28">
        <v>96</v>
      </c>
      <c r="E207" s="28">
        <v>96</v>
      </c>
      <c r="F207" s="28">
        <v>97</v>
      </c>
      <c r="G207" s="28">
        <v>98</v>
      </c>
      <c r="H207" s="28"/>
      <c r="I207" s="28"/>
      <c r="J207" s="28"/>
      <c r="K207" s="28"/>
      <c r="L207" s="28"/>
      <c r="M207" s="40">
        <f t="shared" si="67"/>
        <v>482</v>
      </c>
      <c r="N207" s="30">
        <f t="shared" si="68"/>
        <v>96.4</v>
      </c>
    </row>
    <row r="208" spans="1:14" x14ac:dyDescent="0.25">
      <c r="A208" s="34" t="s">
        <v>17</v>
      </c>
      <c r="B208" s="56">
        <f>SUM(B204:B207)</f>
        <v>384.2</v>
      </c>
      <c r="C208" s="27">
        <f>SUM(C204:C207)</f>
        <v>378</v>
      </c>
      <c r="D208" s="43">
        <f t="shared" ref="D208:F208" si="69">SUM(D204:D207)</f>
        <v>379</v>
      </c>
      <c r="E208" s="43">
        <f t="shared" si="69"/>
        <v>378</v>
      </c>
      <c r="F208" s="43">
        <f t="shared" si="69"/>
        <v>378</v>
      </c>
      <c r="G208" s="43">
        <f>SUM(G204:G207)</f>
        <v>381</v>
      </c>
      <c r="H208" s="43">
        <f t="shared" ref="H208:L208" si="70">SUM(H204:H207)</f>
        <v>0</v>
      </c>
      <c r="I208" s="43">
        <f t="shared" si="70"/>
        <v>0</v>
      </c>
      <c r="J208" s="43">
        <f t="shared" si="70"/>
        <v>0</v>
      </c>
      <c r="K208" s="43">
        <f t="shared" si="70"/>
        <v>0</v>
      </c>
      <c r="L208" s="43">
        <f t="shared" si="70"/>
        <v>0</v>
      </c>
      <c r="M208" s="40">
        <f t="shared" si="67"/>
        <v>1894</v>
      </c>
      <c r="N208" s="30"/>
    </row>
    <row r="209" spans="1:14" x14ac:dyDescent="0.25">
      <c r="A209" s="24" t="s">
        <v>29</v>
      </c>
      <c r="B209" s="57"/>
      <c r="C209" s="38"/>
      <c r="D209" s="39"/>
      <c r="E209" s="39"/>
      <c r="F209" s="39"/>
      <c r="G209" s="39"/>
      <c r="H209" s="39"/>
      <c r="I209" s="39"/>
      <c r="J209" s="39"/>
      <c r="K209" s="39"/>
      <c r="L209" s="39"/>
      <c r="M209" s="40"/>
      <c r="N209" s="30"/>
    </row>
    <row r="210" spans="1:14" x14ac:dyDescent="0.25">
      <c r="A210" s="26" t="s">
        <v>34</v>
      </c>
      <c r="B210" s="56">
        <v>97</v>
      </c>
      <c r="C210" s="58">
        <v>100</v>
      </c>
      <c r="D210" s="39">
        <v>97</v>
      </c>
      <c r="E210" s="39">
        <v>98</v>
      </c>
      <c r="F210" s="64">
        <v>100</v>
      </c>
      <c r="G210" s="39">
        <v>98</v>
      </c>
      <c r="H210" s="39"/>
      <c r="I210" s="39"/>
      <c r="J210" s="39"/>
      <c r="K210" s="39"/>
      <c r="L210" s="39"/>
      <c r="M210" s="40">
        <f>SUM(C210:L210)</f>
        <v>493</v>
      </c>
      <c r="N210" s="30">
        <f>IF(COUNT(C210:L210),AVERAGE(C210:L210),"")</f>
        <v>98.6</v>
      </c>
    </row>
    <row r="211" spans="1:14" x14ac:dyDescent="0.25">
      <c r="A211" s="26" t="s">
        <v>35</v>
      </c>
      <c r="B211" s="56">
        <v>97.67</v>
      </c>
      <c r="C211" s="38">
        <v>95</v>
      </c>
      <c r="D211" s="39">
        <v>97</v>
      </c>
      <c r="E211" s="39">
        <v>95</v>
      </c>
      <c r="F211" s="39">
        <v>99</v>
      </c>
      <c r="G211" s="39">
        <v>96</v>
      </c>
      <c r="H211" s="39"/>
      <c r="I211" s="39"/>
      <c r="J211" s="39"/>
      <c r="K211" s="39"/>
      <c r="L211" s="39"/>
      <c r="M211" s="40">
        <f t="shared" ref="M211:M214" si="71">SUM(C211:L211)</f>
        <v>482</v>
      </c>
      <c r="N211" s="30">
        <f t="shared" ref="N211:N213" si="72">IF(COUNT(C211:L211),AVERAGE(C211:L211),"")</f>
        <v>96.4</v>
      </c>
    </row>
    <row r="212" spans="1:14" x14ac:dyDescent="0.25">
      <c r="A212" s="26" t="s">
        <v>36</v>
      </c>
      <c r="B212" s="56">
        <v>98.33</v>
      </c>
      <c r="C212" s="38">
        <v>99</v>
      </c>
      <c r="D212" s="39">
        <v>95</v>
      </c>
      <c r="E212" s="39">
        <v>98</v>
      </c>
      <c r="F212" s="39">
        <v>98</v>
      </c>
      <c r="G212" s="39">
        <v>99</v>
      </c>
      <c r="H212" s="39"/>
      <c r="I212" s="39"/>
      <c r="J212" s="39"/>
      <c r="K212" s="39"/>
      <c r="L212" s="39"/>
      <c r="M212" s="40">
        <f t="shared" si="71"/>
        <v>489</v>
      </c>
      <c r="N212" s="30">
        <f t="shared" si="72"/>
        <v>97.8</v>
      </c>
    </row>
    <row r="213" spans="1:14" x14ac:dyDescent="0.25">
      <c r="A213" s="31" t="s">
        <v>37</v>
      </c>
      <c r="B213" s="54">
        <v>91.7</v>
      </c>
      <c r="C213" s="27">
        <v>88</v>
      </c>
      <c r="D213" s="28">
        <v>91</v>
      </c>
      <c r="E213" s="28">
        <v>87</v>
      </c>
      <c r="F213" s="28">
        <v>91</v>
      </c>
      <c r="G213" s="28">
        <v>91</v>
      </c>
      <c r="H213" s="28"/>
      <c r="I213" s="28"/>
      <c r="J213" s="28"/>
      <c r="K213" s="28"/>
      <c r="L213" s="28"/>
      <c r="M213" s="40">
        <f t="shared" si="71"/>
        <v>448</v>
      </c>
      <c r="N213" s="30">
        <f t="shared" si="72"/>
        <v>89.6</v>
      </c>
    </row>
    <row r="214" spans="1:14" x14ac:dyDescent="0.25">
      <c r="A214" s="34" t="s">
        <v>17</v>
      </c>
      <c r="B214" s="54">
        <f>SUM(B210:B213)</f>
        <v>384.7</v>
      </c>
      <c r="C214" s="27">
        <f>SUM(C210:C213)</f>
        <v>382</v>
      </c>
      <c r="D214" s="43">
        <f>SUM(D210:D213)</f>
        <v>380</v>
      </c>
      <c r="E214" s="43">
        <f t="shared" ref="E214:L214" si="73">SUM(E210:E213)</f>
        <v>378</v>
      </c>
      <c r="F214" s="43">
        <f t="shared" si="73"/>
        <v>388</v>
      </c>
      <c r="G214" s="43">
        <f t="shared" si="73"/>
        <v>384</v>
      </c>
      <c r="H214" s="43">
        <f t="shared" si="73"/>
        <v>0</v>
      </c>
      <c r="I214" s="43">
        <f t="shared" si="73"/>
        <v>0</v>
      </c>
      <c r="J214" s="43">
        <f t="shared" si="73"/>
        <v>0</v>
      </c>
      <c r="K214" s="43">
        <f t="shared" si="73"/>
        <v>0</v>
      </c>
      <c r="L214" s="43">
        <f t="shared" si="73"/>
        <v>0</v>
      </c>
      <c r="M214" s="40">
        <f t="shared" si="71"/>
        <v>1912</v>
      </c>
      <c r="N214" s="30"/>
    </row>
    <row r="215" spans="1:14" x14ac:dyDescent="0.25">
      <c r="A215" s="31"/>
      <c r="B215" s="41"/>
      <c r="C215" s="27"/>
      <c r="D215" s="28"/>
      <c r="E215" s="28"/>
      <c r="F215" s="28"/>
      <c r="G215" s="28"/>
      <c r="H215" s="28"/>
      <c r="I215" s="28"/>
      <c r="J215" s="28"/>
      <c r="K215" s="28"/>
      <c r="L215" s="28"/>
      <c r="M215" s="40"/>
      <c r="N215" s="30"/>
    </row>
    <row r="216" spans="1:14" x14ac:dyDescent="0.25">
      <c r="A216" s="32"/>
      <c r="B216" s="42"/>
      <c r="C216" s="38"/>
      <c r="D216" s="39"/>
      <c r="E216" s="39"/>
      <c r="F216" s="39"/>
      <c r="G216" s="39"/>
      <c r="H216" s="39"/>
      <c r="I216" s="39"/>
      <c r="J216" s="39"/>
      <c r="K216" s="39"/>
      <c r="L216" s="39"/>
      <c r="M216" s="40"/>
      <c r="N216" s="30"/>
    </row>
    <row r="217" spans="1:14" x14ac:dyDescent="0.25">
      <c r="A217" s="32"/>
      <c r="B217" s="40"/>
      <c r="C217" s="38"/>
      <c r="D217" s="46" t="s">
        <v>23</v>
      </c>
      <c r="E217" s="47" t="s">
        <v>24</v>
      </c>
      <c r="F217" s="47" t="s">
        <v>25</v>
      </c>
      <c r="G217" s="47" t="s">
        <v>26</v>
      </c>
      <c r="H217" s="47" t="s">
        <v>27</v>
      </c>
      <c r="I217" s="47" t="s">
        <v>12</v>
      </c>
      <c r="J217" s="48"/>
      <c r="K217" s="48"/>
      <c r="L217" s="48"/>
      <c r="M217" s="49"/>
      <c r="N217" s="48"/>
    </row>
    <row r="218" spans="1:14" x14ac:dyDescent="0.25">
      <c r="A218" s="50" t="s">
        <v>5</v>
      </c>
      <c r="B218" s="56">
        <f>B196</f>
        <v>387.8</v>
      </c>
      <c r="C218" s="27"/>
      <c r="D218" s="28">
        <f>J183</f>
        <v>5</v>
      </c>
      <c r="E218" s="28">
        <v>4</v>
      </c>
      <c r="F218" s="28"/>
      <c r="G218" s="28">
        <v>1</v>
      </c>
      <c r="H218" s="28">
        <f>E218*2+F218</f>
        <v>8</v>
      </c>
      <c r="I218" s="51">
        <f>+M196</f>
        <v>1939</v>
      </c>
      <c r="J218" s="48"/>
      <c r="L218" s="48"/>
      <c r="M218" s="49"/>
      <c r="N218" s="48"/>
    </row>
    <row r="219" spans="1:14" x14ac:dyDescent="0.25">
      <c r="A219" s="50" t="s">
        <v>29</v>
      </c>
      <c r="B219" s="56">
        <f>B214</f>
        <v>384.7</v>
      </c>
      <c r="C219" s="40"/>
      <c r="D219" s="28">
        <f>J183</f>
        <v>5</v>
      </c>
      <c r="E219" s="28">
        <v>3</v>
      </c>
      <c r="F219" s="28">
        <v>1</v>
      </c>
      <c r="G219" s="28">
        <v>1</v>
      </c>
      <c r="H219" s="28">
        <f>E219*2+F219</f>
        <v>7</v>
      </c>
      <c r="I219" s="28">
        <f>+M214</f>
        <v>1912</v>
      </c>
      <c r="K219" s="48"/>
      <c r="L219" s="48"/>
      <c r="M219" s="49"/>
      <c r="N219" s="48"/>
    </row>
    <row r="220" spans="1:14" x14ac:dyDescent="0.25">
      <c r="A220" s="50" t="s">
        <v>7</v>
      </c>
      <c r="B220" s="56">
        <f>B202</f>
        <v>384.87</v>
      </c>
      <c r="C220" s="38"/>
      <c r="D220" s="28">
        <f>J183</f>
        <v>5</v>
      </c>
      <c r="E220" s="28">
        <v>2</v>
      </c>
      <c r="F220" s="28"/>
      <c r="G220" s="28">
        <v>3</v>
      </c>
      <c r="H220" s="28">
        <f>E220*2+F220</f>
        <v>4</v>
      </c>
      <c r="I220" s="28">
        <f>+M202</f>
        <v>1917</v>
      </c>
      <c r="J220" s="11"/>
      <c r="K220" s="11"/>
      <c r="L220" s="11"/>
      <c r="M220" s="1"/>
      <c r="N220" s="11"/>
    </row>
    <row r="221" spans="1:14" x14ac:dyDescent="0.25">
      <c r="A221" s="50" t="s">
        <v>8</v>
      </c>
      <c r="B221" s="56">
        <f>B208</f>
        <v>384.2</v>
      </c>
      <c r="C221" s="38"/>
      <c r="D221" s="28">
        <f>J183</f>
        <v>5</v>
      </c>
      <c r="E221" s="28"/>
      <c r="F221" s="28">
        <v>1</v>
      </c>
      <c r="G221" s="28">
        <v>4</v>
      </c>
      <c r="H221" s="28">
        <f t="shared" ref="H221" si="74">E221*2+F221</f>
        <v>1</v>
      </c>
      <c r="I221" s="28">
        <f>+M208</f>
        <v>1894</v>
      </c>
      <c r="M221" s="1"/>
    </row>
    <row r="222" spans="1:14" x14ac:dyDescent="0.25">
      <c r="A222" s="52"/>
      <c r="B222" s="53"/>
      <c r="C222" s="53"/>
      <c r="D222" s="52"/>
      <c r="E222" s="52"/>
      <c r="F222" s="52"/>
      <c r="G222" s="52"/>
      <c r="H222" s="52"/>
      <c r="I222" s="52"/>
      <c r="M222" s="1"/>
    </row>
  </sheetData>
  <mergeCells count="50">
    <mergeCell ref="B187:E187"/>
    <mergeCell ref="H187:I187"/>
    <mergeCell ref="J187:M187"/>
    <mergeCell ref="A179:N179"/>
    <mergeCell ref="A180:N180"/>
    <mergeCell ref="A181:N181"/>
    <mergeCell ref="A182:N182"/>
    <mergeCell ref="B185:E185"/>
    <mergeCell ref="H185:I185"/>
    <mergeCell ref="J185:M185"/>
    <mergeCell ref="B143:E143"/>
    <mergeCell ref="H143:I143"/>
    <mergeCell ref="J143:M143"/>
    <mergeCell ref="A135:N135"/>
    <mergeCell ref="A136:N136"/>
    <mergeCell ref="A137:N137"/>
    <mergeCell ref="A138:N138"/>
    <mergeCell ref="B141:E141"/>
    <mergeCell ref="H141:I141"/>
    <mergeCell ref="J141:M141"/>
    <mergeCell ref="B55:E55"/>
    <mergeCell ref="H55:I55"/>
    <mergeCell ref="J55:M55"/>
    <mergeCell ref="A47:N47"/>
    <mergeCell ref="A48:N48"/>
    <mergeCell ref="A49:N49"/>
    <mergeCell ref="A50:N50"/>
    <mergeCell ref="B53:E53"/>
    <mergeCell ref="H53:I53"/>
    <mergeCell ref="J53:M53"/>
    <mergeCell ref="B10:E10"/>
    <mergeCell ref="J10:M10"/>
    <mergeCell ref="A2:N2"/>
    <mergeCell ref="A3:N3"/>
    <mergeCell ref="A4:N4"/>
    <mergeCell ref="A5:N5"/>
    <mergeCell ref="B8:E8"/>
    <mergeCell ref="J8:M8"/>
    <mergeCell ref="H10:I10"/>
    <mergeCell ref="H8:I8"/>
    <mergeCell ref="B99:E99"/>
    <mergeCell ref="H99:I99"/>
    <mergeCell ref="J99:M99"/>
    <mergeCell ref="A91:N91"/>
    <mergeCell ref="A92:N92"/>
    <mergeCell ref="A93:N93"/>
    <mergeCell ref="A94:N94"/>
    <mergeCell ref="B97:E97"/>
    <mergeCell ref="H97:I97"/>
    <mergeCell ref="J97:M97"/>
  </mergeCells>
  <pageMargins left="0.25" right="0.25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F4811-48F9-4310-BD42-D0C803840CB1}">
  <dimension ref="A1:N222"/>
  <sheetViews>
    <sheetView topLeftCell="A177" workbookViewId="0">
      <selection activeCell="I220" sqref="I220"/>
    </sheetView>
  </sheetViews>
  <sheetFormatPr defaultRowHeight="15" x14ac:dyDescent="0.25"/>
  <cols>
    <col min="1" max="1" width="15.7109375" customWidth="1"/>
    <col min="2" max="2" width="7.28515625" customWidth="1"/>
    <col min="3" max="12" width="5.7109375" customWidth="1"/>
    <col min="13" max="13" width="7.42578125" customWidth="1"/>
    <col min="14" max="14" width="6.85546875" customWidth="1"/>
  </cols>
  <sheetData>
    <row r="1" spans="1:14" x14ac:dyDescent="0.25">
      <c r="B1" s="1"/>
      <c r="C1" s="1"/>
      <c r="M1" s="1"/>
    </row>
    <row r="2" spans="1:14" x14ac:dyDescent="0.2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x14ac:dyDescent="0.25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x14ac:dyDescent="0.2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4" x14ac:dyDescent="0.25">
      <c r="A5" s="68" t="s">
        <v>28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4" x14ac:dyDescent="0.25">
      <c r="A6" s="3"/>
      <c r="B6" s="4"/>
      <c r="C6" s="4"/>
      <c r="D6" s="5"/>
      <c r="E6" s="5" t="s">
        <v>38</v>
      </c>
      <c r="F6" s="5"/>
      <c r="G6" s="5"/>
      <c r="H6" s="5"/>
      <c r="I6" s="5" t="s">
        <v>4</v>
      </c>
      <c r="J6" s="5">
        <v>1</v>
      </c>
      <c r="K6" s="5"/>
      <c r="L6" s="5"/>
      <c r="M6" s="4"/>
      <c r="N6" s="5"/>
    </row>
    <row r="7" spans="1:14" x14ac:dyDescent="0.25">
      <c r="B7" s="1"/>
      <c r="C7" s="1"/>
      <c r="F7" s="6"/>
      <c r="J7" s="2"/>
      <c r="M7" s="1"/>
    </row>
    <row r="8" spans="1:14" x14ac:dyDescent="0.25">
      <c r="A8" s="7"/>
      <c r="B8" s="69" t="s">
        <v>6</v>
      </c>
      <c r="C8" s="69"/>
      <c r="D8" s="69"/>
      <c r="E8" s="69"/>
      <c r="F8" s="8">
        <f>C19</f>
        <v>383</v>
      </c>
      <c r="G8" s="70" t="s">
        <v>83</v>
      </c>
      <c r="H8" s="70"/>
      <c r="I8" s="70"/>
      <c r="J8" s="67" t="s">
        <v>39</v>
      </c>
      <c r="K8" s="67"/>
      <c r="L8" s="67"/>
      <c r="M8" s="67"/>
      <c r="N8" s="8">
        <f>C25</f>
        <v>382</v>
      </c>
    </row>
    <row r="9" spans="1:14" x14ac:dyDescent="0.25">
      <c r="A9" s="10"/>
      <c r="B9" s="1"/>
      <c r="C9" s="1"/>
      <c r="H9" s="2"/>
      <c r="J9" s="9"/>
      <c r="L9" s="11"/>
      <c r="M9" s="1"/>
      <c r="N9" s="2"/>
    </row>
    <row r="10" spans="1:14" x14ac:dyDescent="0.25">
      <c r="A10" s="10"/>
      <c r="B10" s="67" t="s">
        <v>40</v>
      </c>
      <c r="C10" s="67"/>
      <c r="D10" s="67"/>
      <c r="E10" s="67"/>
      <c r="F10" s="8">
        <f>C31</f>
        <v>374</v>
      </c>
      <c r="G10" s="68" t="s">
        <v>81</v>
      </c>
      <c r="H10" s="68"/>
      <c r="I10" s="68"/>
      <c r="J10" s="67" t="s">
        <v>41</v>
      </c>
      <c r="K10" s="67"/>
      <c r="L10" s="67"/>
      <c r="M10" s="67"/>
      <c r="N10" s="8">
        <f>C37</f>
        <v>379</v>
      </c>
    </row>
    <row r="11" spans="1:14" x14ac:dyDescent="0.25">
      <c r="A11" s="12"/>
      <c r="B11" s="4"/>
      <c r="C11" s="13"/>
      <c r="D11" s="14"/>
      <c r="E11" s="14"/>
      <c r="F11" s="2"/>
      <c r="H11" s="2"/>
      <c r="M11" s="1"/>
    </row>
    <row r="12" spans="1:14" x14ac:dyDescent="0.25">
      <c r="A12" s="10"/>
      <c r="B12" s="15" t="s">
        <v>9</v>
      </c>
      <c r="C12" s="16" t="s">
        <v>10</v>
      </c>
      <c r="D12" s="14"/>
      <c r="E12" s="14"/>
      <c r="F12" s="11"/>
      <c r="G12" s="11"/>
      <c r="H12" s="17"/>
      <c r="I12" s="11"/>
      <c r="J12" s="11"/>
      <c r="K12" s="11"/>
      <c r="L12" s="11"/>
      <c r="M12" s="1"/>
      <c r="N12" s="11"/>
    </row>
    <row r="13" spans="1:14" x14ac:dyDescent="0.25">
      <c r="A13" s="18"/>
      <c r="B13" s="19" t="s">
        <v>11</v>
      </c>
      <c r="C13" s="20">
        <v>1</v>
      </c>
      <c r="D13" s="21">
        <v>2</v>
      </c>
      <c r="E13" s="21">
        <v>3</v>
      </c>
      <c r="F13" s="21">
        <v>4</v>
      </c>
      <c r="G13" s="21">
        <v>5</v>
      </c>
      <c r="H13" s="21">
        <v>6</v>
      </c>
      <c r="I13" s="21">
        <v>7</v>
      </c>
      <c r="J13" s="21">
        <v>8</v>
      </c>
      <c r="K13" s="21">
        <v>9</v>
      </c>
      <c r="L13" s="21">
        <v>10</v>
      </c>
      <c r="M13" s="22" t="s">
        <v>12</v>
      </c>
      <c r="N13" s="23" t="s">
        <v>11</v>
      </c>
    </row>
    <row r="14" spans="1:14" x14ac:dyDescent="0.25">
      <c r="A14" s="24" t="s">
        <v>6</v>
      </c>
      <c r="B14" s="22"/>
      <c r="C14" s="25"/>
      <c r="D14" s="21"/>
      <c r="E14" s="21"/>
      <c r="F14" s="21"/>
      <c r="G14" s="21"/>
      <c r="H14" s="21"/>
      <c r="I14" s="21"/>
      <c r="J14" s="21"/>
      <c r="K14" s="21"/>
      <c r="L14" s="21"/>
      <c r="M14" s="22"/>
      <c r="N14" s="23"/>
    </row>
    <row r="15" spans="1:14" x14ac:dyDescent="0.25">
      <c r="A15" s="26" t="s">
        <v>22</v>
      </c>
      <c r="B15" s="54">
        <v>95.33</v>
      </c>
      <c r="C15" s="27">
        <v>98</v>
      </c>
      <c r="D15" s="28"/>
      <c r="E15" s="28"/>
      <c r="F15" s="28"/>
      <c r="G15" s="28"/>
      <c r="H15" s="28"/>
      <c r="I15" s="28"/>
      <c r="J15" s="28"/>
      <c r="K15" s="28"/>
      <c r="L15" s="28"/>
      <c r="M15" s="29">
        <f>+SUM(C15:L15)</f>
        <v>98</v>
      </c>
      <c r="N15" s="30">
        <f>IF(COUNT(C15:L15),AVERAGE(C15:L15),"")</f>
        <v>98</v>
      </c>
    </row>
    <row r="16" spans="1:14" x14ac:dyDescent="0.25">
      <c r="A16" s="31" t="s">
        <v>42</v>
      </c>
      <c r="B16" s="54">
        <v>95.17</v>
      </c>
      <c r="C16" s="27">
        <v>98</v>
      </c>
      <c r="D16" s="28"/>
      <c r="E16" s="28"/>
      <c r="F16" s="28"/>
      <c r="G16" s="28"/>
      <c r="H16" s="28"/>
      <c r="I16" s="28"/>
      <c r="J16" s="28"/>
      <c r="K16" s="28"/>
      <c r="L16" s="28"/>
      <c r="M16" s="29">
        <f t="shared" ref="M16:M18" si="0">+SUM(C16:L16)</f>
        <v>98</v>
      </c>
      <c r="N16" s="30">
        <f t="shared" ref="N16:N18" si="1">IF(COUNT(C16:L16),AVERAGE(C16:L16),"")</f>
        <v>98</v>
      </c>
    </row>
    <row r="17" spans="1:14" x14ac:dyDescent="0.25">
      <c r="A17" s="31" t="s">
        <v>43</v>
      </c>
      <c r="B17" s="54">
        <v>94.9</v>
      </c>
      <c r="C17" s="27">
        <v>96</v>
      </c>
      <c r="D17" s="28"/>
      <c r="E17" s="28"/>
      <c r="F17" s="28"/>
      <c r="G17" s="28"/>
      <c r="H17" s="28"/>
      <c r="I17" s="28"/>
      <c r="J17" s="28"/>
      <c r="K17" s="28"/>
      <c r="L17" s="28"/>
      <c r="M17" s="29">
        <f t="shared" si="0"/>
        <v>96</v>
      </c>
      <c r="N17" s="30">
        <f t="shared" si="1"/>
        <v>96</v>
      </c>
    </row>
    <row r="18" spans="1:14" x14ac:dyDescent="0.25">
      <c r="A18" s="26" t="s">
        <v>44</v>
      </c>
      <c r="B18" s="55">
        <v>94.9</v>
      </c>
      <c r="C18" s="27">
        <v>91</v>
      </c>
      <c r="D18" s="28"/>
      <c r="E18" s="28"/>
      <c r="F18" s="28"/>
      <c r="G18" s="28"/>
      <c r="H18" s="28"/>
      <c r="I18" s="28"/>
      <c r="J18" s="28"/>
      <c r="K18" s="28"/>
      <c r="L18" s="28"/>
      <c r="M18" s="29">
        <f t="shared" si="0"/>
        <v>91</v>
      </c>
      <c r="N18" s="30">
        <f t="shared" si="1"/>
        <v>91</v>
      </c>
    </row>
    <row r="19" spans="1:14" x14ac:dyDescent="0.25">
      <c r="A19" s="34" t="s">
        <v>17</v>
      </c>
      <c r="B19" s="55">
        <f>SUM(B15:B18)</f>
        <v>380.29999999999995</v>
      </c>
      <c r="C19" s="35">
        <f>SUM(C15:C18)</f>
        <v>383</v>
      </c>
      <c r="D19" s="36">
        <f t="shared" ref="D19:L19" si="2">SUM(D15:D18)</f>
        <v>0</v>
      </c>
      <c r="E19" s="36">
        <f t="shared" si="2"/>
        <v>0</v>
      </c>
      <c r="F19" s="36">
        <f t="shared" si="2"/>
        <v>0</v>
      </c>
      <c r="G19" s="36">
        <f t="shared" si="2"/>
        <v>0</v>
      </c>
      <c r="H19" s="36">
        <f t="shared" si="2"/>
        <v>0</v>
      </c>
      <c r="I19" s="36">
        <f t="shared" si="2"/>
        <v>0</v>
      </c>
      <c r="J19" s="36">
        <f t="shared" si="2"/>
        <v>0</v>
      </c>
      <c r="K19" s="36">
        <f t="shared" si="2"/>
        <v>0</v>
      </c>
      <c r="L19" s="36">
        <f t="shared" si="2"/>
        <v>0</v>
      </c>
      <c r="M19" s="33">
        <f>SUM(C19:L19)</f>
        <v>383</v>
      </c>
      <c r="N19" s="30"/>
    </row>
    <row r="20" spans="1:14" x14ac:dyDescent="0.25">
      <c r="A20" s="24" t="s">
        <v>39</v>
      </c>
      <c r="B20" s="37"/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40"/>
      <c r="N20" s="30" t="str">
        <f t="shared" ref="N20:N26" si="3">IF(COUNT(C20:L20),AVERAGE(C20:L20), " ")</f>
        <v xml:space="preserve"> </v>
      </c>
    </row>
    <row r="21" spans="1:14" x14ac:dyDescent="0.25">
      <c r="A21" s="26" t="s">
        <v>45</v>
      </c>
      <c r="B21" s="54">
        <v>96.5</v>
      </c>
      <c r="C21" s="27">
        <v>97</v>
      </c>
      <c r="D21" s="28"/>
      <c r="E21" s="28"/>
      <c r="F21" s="28"/>
      <c r="G21" s="28"/>
      <c r="H21" s="28"/>
      <c r="I21" s="28"/>
      <c r="J21" s="28"/>
      <c r="K21" s="28"/>
      <c r="L21" s="28"/>
      <c r="M21" s="29">
        <f>+SUM(C21:L21)</f>
        <v>97</v>
      </c>
      <c r="N21" s="30">
        <f>IF(COUNT(C21:L21),AVERAGE(C21:L21),"")</f>
        <v>97</v>
      </c>
    </row>
    <row r="22" spans="1:14" x14ac:dyDescent="0.25">
      <c r="A22" s="26" t="s">
        <v>46</v>
      </c>
      <c r="B22" s="41">
        <v>93.83</v>
      </c>
      <c r="C22" s="27">
        <v>96</v>
      </c>
      <c r="D22" s="28"/>
      <c r="E22" s="28"/>
      <c r="F22" s="28"/>
      <c r="G22" s="28"/>
      <c r="H22" s="28"/>
      <c r="I22" s="28"/>
      <c r="J22" s="28"/>
      <c r="K22" s="28"/>
      <c r="L22" s="28"/>
      <c r="M22" s="29">
        <f t="shared" ref="M22:M24" si="4">+SUM(C22:L22)</f>
        <v>96</v>
      </c>
      <c r="N22" s="30">
        <f t="shared" ref="N22:N24" si="5">IF(COUNT(C22:L22),AVERAGE(C22:L22),"")</f>
        <v>96</v>
      </c>
    </row>
    <row r="23" spans="1:14" x14ac:dyDescent="0.25">
      <c r="A23" s="26" t="s">
        <v>47</v>
      </c>
      <c r="B23" s="54">
        <v>92</v>
      </c>
      <c r="C23" s="27">
        <v>93</v>
      </c>
      <c r="D23" s="28"/>
      <c r="E23" s="28"/>
      <c r="F23" s="28"/>
      <c r="G23" s="28"/>
      <c r="H23" s="28"/>
      <c r="I23" s="28"/>
      <c r="J23" s="28"/>
      <c r="K23" s="28"/>
      <c r="L23" s="28"/>
      <c r="M23" s="29">
        <f t="shared" si="4"/>
        <v>93</v>
      </c>
      <c r="N23" s="30">
        <f t="shared" si="5"/>
        <v>93</v>
      </c>
    </row>
    <row r="24" spans="1:14" x14ac:dyDescent="0.25">
      <c r="A24" s="31" t="s">
        <v>48</v>
      </c>
      <c r="B24" s="54">
        <v>89.17</v>
      </c>
      <c r="C24" s="27">
        <v>96</v>
      </c>
      <c r="D24" s="28"/>
      <c r="E24" s="28"/>
      <c r="F24" s="28"/>
      <c r="G24" s="28"/>
      <c r="H24" s="28"/>
      <c r="I24" s="28"/>
      <c r="J24" s="28"/>
      <c r="K24" s="28"/>
      <c r="L24" s="28"/>
      <c r="M24" s="29">
        <f t="shared" si="4"/>
        <v>96</v>
      </c>
      <c r="N24" s="30">
        <f t="shared" si="5"/>
        <v>96</v>
      </c>
    </row>
    <row r="25" spans="1:14" x14ac:dyDescent="0.25">
      <c r="A25" s="34" t="s">
        <v>17</v>
      </c>
      <c r="B25" s="56">
        <f>SUM(B21:B24)</f>
        <v>371.5</v>
      </c>
      <c r="C25" s="27">
        <f>SUM(C21:C24)</f>
        <v>382</v>
      </c>
      <c r="D25" s="27">
        <f>SUM(D21:D24)</f>
        <v>0</v>
      </c>
      <c r="E25" s="43">
        <f t="shared" ref="E25:L25" si="6">SUM(E21:E24)</f>
        <v>0</v>
      </c>
      <c r="F25" s="43">
        <f t="shared" si="6"/>
        <v>0</v>
      </c>
      <c r="G25" s="43">
        <f t="shared" si="6"/>
        <v>0</v>
      </c>
      <c r="H25" s="43">
        <f t="shared" si="6"/>
        <v>0</v>
      </c>
      <c r="I25" s="43">
        <f t="shared" si="6"/>
        <v>0</v>
      </c>
      <c r="J25" s="43">
        <f t="shared" si="6"/>
        <v>0</v>
      </c>
      <c r="K25" s="43">
        <f t="shared" si="6"/>
        <v>0</v>
      </c>
      <c r="L25" s="43">
        <f t="shared" si="6"/>
        <v>0</v>
      </c>
      <c r="M25" s="29">
        <f>SUM(C25:L25)</f>
        <v>382</v>
      </c>
      <c r="N25" s="30"/>
    </row>
    <row r="26" spans="1:14" x14ac:dyDescent="0.25">
      <c r="A26" s="24" t="s">
        <v>49</v>
      </c>
      <c r="B26" s="57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40"/>
      <c r="N26" s="30" t="str">
        <f t="shared" si="3"/>
        <v xml:space="preserve"> </v>
      </c>
    </row>
    <row r="27" spans="1:14" x14ac:dyDescent="0.25">
      <c r="A27" t="s">
        <v>50</v>
      </c>
      <c r="B27" s="56">
        <v>96.83</v>
      </c>
      <c r="C27" s="38">
        <v>97</v>
      </c>
      <c r="D27" s="39"/>
      <c r="E27" s="39"/>
      <c r="F27" s="39"/>
      <c r="G27" s="39"/>
      <c r="H27" s="39"/>
      <c r="I27" s="39"/>
      <c r="J27" s="39"/>
      <c r="K27" s="39"/>
      <c r="L27" s="39"/>
      <c r="M27" s="40">
        <f>SUM(C27:L27)</f>
        <v>97</v>
      </c>
      <c r="N27" s="30">
        <f>IF(COUNT(C27:L27),AVERAGE(C27:L27),"")</f>
        <v>97</v>
      </c>
    </row>
    <row r="28" spans="1:14" x14ac:dyDescent="0.25">
      <c r="A28" s="26" t="s">
        <v>51</v>
      </c>
      <c r="B28" s="56">
        <v>94</v>
      </c>
      <c r="C28" s="38">
        <v>90</v>
      </c>
      <c r="D28" s="39"/>
      <c r="E28" s="39"/>
      <c r="F28" s="39"/>
      <c r="G28" s="39"/>
      <c r="H28" s="39"/>
      <c r="I28" s="39"/>
      <c r="J28" s="39"/>
      <c r="K28" s="39"/>
      <c r="L28" s="39"/>
      <c r="M28" s="40">
        <f t="shared" ref="M28:M31" si="7">SUM(C28:L28)</f>
        <v>90</v>
      </c>
      <c r="N28" s="30">
        <f t="shared" ref="N28:N30" si="8">IF(COUNT(C28:L28),AVERAGE(C28:L28),"")</f>
        <v>90</v>
      </c>
    </row>
    <row r="29" spans="1:14" x14ac:dyDescent="0.25">
      <c r="A29" s="26" t="s">
        <v>52</v>
      </c>
      <c r="B29" s="56">
        <v>93.67</v>
      </c>
      <c r="C29" s="38">
        <v>93</v>
      </c>
      <c r="D29" s="39"/>
      <c r="E29" s="39"/>
      <c r="F29" s="39"/>
      <c r="G29" s="39"/>
      <c r="H29" s="39"/>
      <c r="I29" s="39"/>
      <c r="J29" s="39"/>
      <c r="K29" s="39"/>
      <c r="L29" s="39"/>
      <c r="M29" s="40">
        <f t="shared" si="7"/>
        <v>93</v>
      </c>
      <c r="N29" s="30">
        <f t="shared" si="8"/>
        <v>93</v>
      </c>
    </row>
    <row r="30" spans="1:14" x14ac:dyDescent="0.25">
      <c r="A30" s="31" t="s">
        <v>53</v>
      </c>
      <c r="B30" s="54">
        <v>92.83</v>
      </c>
      <c r="C30" s="27">
        <v>94</v>
      </c>
      <c r="D30" s="28"/>
      <c r="E30" s="28"/>
      <c r="F30" s="28"/>
      <c r="G30" s="28"/>
      <c r="H30" s="28"/>
      <c r="I30" s="28"/>
      <c r="J30" s="28"/>
      <c r="K30" s="28"/>
      <c r="L30" s="28"/>
      <c r="M30" s="40">
        <f t="shared" si="7"/>
        <v>94</v>
      </c>
      <c r="N30" s="30">
        <f t="shared" si="8"/>
        <v>94</v>
      </c>
    </row>
    <row r="31" spans="1:14" x14ac:dyDescent="0.25">
      <c r="A31" s="34" t="s">
        <v>17</v>
      </c>
      <c r="B31" s="56">
        <f>SUM(B27:B30)</f>
        <v>377.33</v>
      </c>
      <c r="C31" s="27">
        <f>SUM(C27:C30)</f>
        <v>374</v>
      </c>
      <c r="D31" s="43">
        <f t="shared" ref="D31:L31" si="9">SUM(D27:D30)</f>
        <v>0</v>
      </c>
      <c r="E31" s="43">
        <f t="shared" si="9"/>
        <v>0</v>
      </c>
      <c r="F31" s="43">
        <f t="shared" si="9"/>
        <v>0</v>
      </c>
      <c r="G31" s="43">
        <f t="shared" si="9"/>
        <v>0</v>
      </c>
      <c r="H31" s="43">
        <f t="shared" si="9"/>
        <v>0</v>
      </c>
      <c r="I31" s="43">
        <f t="shared" si="9"/>
        <v>0</v>
      </c>
      <c r="J31" s="43">
        <f t="shared" si="9"/>
        <v>0</v>
      </c>
      <c r="K31" s="43">
        <f t="shared" si="9"/>
        <v>0</v>
      </c>
      <c r="L31" s="43">
        <f t="shared" si="9"/>
        <v>0</v>
      </c>
      <c r="M31" s="40">
        <f t="shared" si="7"/>
        <v>374</v>
      </c>
      <c r="N31" s="30"/>
    </row>
    <row r="32" spans="1:14" x14ac:dyDescent="0.25">
      <c r="A32" s="24" t="s">
        <v>54</v>
      </c>
      <c r="B32" s="57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40"/>
      <c r="N32" s="30"/>
    </row>
    <row r="33" spans="1:14" x14ac:dyDescent="0.25">
      <c r="A33" s="26" t="s">
        <v>55</v>
      </c>
      <c r="B33" s="56">
        <v>97</v>
      </c>
      <c r="C33" s="38">
        <v>97</v>
      </c>
      <c r="D33" s="39"/>
      <c r="E33" s="39"/>
      <c r="F33" s="39"/>
      <c r="G33" s="39"/>
      <c r="H33" s="39"/>
      <c r="I33" s="39"/>
      <c r="J33" s="39"/>
      <c r="K33" s="39"/>
      <c r="L33" s="39"/>
      <c r="M33" s="40">
        <f>+SUM(C33-L33)</f>
        <v>97</v>
      </c>
      <c r="N33" s="30">
        <f>IF(COUNT(C33:L33),AVERAGE(C33:L33),"")</f>
        <v>97</v>
      </c>
    </row>
    <row r="34" spans="1:14" x14ac:dyDescent="0.25">
      <c r="A34" s="26" t="s">
        <v>56</v>
      </c>
      <c r="B34" s="56">
        <v>94.5</v>
      </c>
      <c r="C34" s="38">
        <v>98</v>
      </c>
      <c r="D34" s="39"/>
      <c r="E34" s="39"/>
      <c r="F34" s="39"/>
      <c r="G34" s="39"/>
      <c r="H34" s="39"/>
      <c r="I34" s="39"/>
      <c r="J34" s="39"/>
      <c r="K34" s="39"/>
      <c r="L34" s="39"/>
      <c r="M34" s="40">
        <f t="shared" ref="M34:M37" si="10">+SUM(C34-L34)</f>
        <v>98</v>
      </c>
      <c r="N34" s="30">
        <f t="shared" ref="N34:N36" si="11">IF(COUNT(C34:L34),AVERAGE(C34:L34),"")</f>
        <v>98</v>
      </c>
    </row>
    <row r="35" spans="1:14" x14ac:dyDescent="0.25">
      <c r="A35" s="26" t="s">
        <v>57</v>
      </c>
      <c r="B35" s="56">
        <v>94</v>
      </c>
      <c r="C35" s="38">
        <v>96</v>
      </c>
      <c r="D35" s="39"/>
      <c r="E35" s="39"/>
      <c r="F35" s="39"/>
      <c r="G35" s="39"/>
      <c r="H35" s="39"/>
      <c r="I35" s="39"/>
      <c r="J35" s="39"/>
      <c r="K35" s="39"/>
      <c r="L35" s="39"/>
      <c r="M35" s="40">
        <f t="shared" si="10"/>
        <v>96</v>
      </c>
      <c r="N35" s="30">
        <f t="shared" si="11"/>
        <v>96</v>
      </c>
    </row>
    <row r="36" spans="1:14" x14ac:dyDescent="0.25">
      <c r="A36" s="31" t="s">
        <v>58</v>
      </c>
      <c r="B36" s="54">
        <v>88.5</v>
      </c>
      <c r="C36" s="27">
        <v>88</v>
      </c>
      <c r="D36" s="28"/>
      <c r="E36" s="28"/>
      <c r="F36" s="28"/>
      <c r="G36" s="28"/>
      <c r="H36" s="28"/>
      <c r="I36" s="28"/>
      <c r="J36" s="28"/>
      <c r="K36" s="28"/>
      <c r="L36" s="28"/>
      <c r="M36" s="40">
        <f t="shared" si="10"/>
        <v>88</v>
      </c>
      <c r="N36" s="30">
        <f t="shared" si="11"/>
        <v>88</v>
      </c>
    </row>
    <row r="37" spans="1:14" x14ac:dyDescent="0.25">
      <c r="A37" s="34" t="s">
        <v>17</v>
      </c>
      <c r="B37" s="54">
        <f>SUM(B33:B36)</f>
        <v>374</v>
      </c>
      <c r="C37" s="27">
        <f>SUM(C33:C36)</f>
        <v>379</v>
      </c>
      <c r="D37" s="43">
        <f>SUM(D33:D36)</f>
        <v>0</v>
      </c>
      <c r="E37" s="43">
        <f t="shared" ref="E37:L37" si="12">SUM(E33:E36)</f>
        <v>0</v>
      </c>
      <c r="F37" s="43">
        <f t="shared" si="12"/>
        <v>0</v>
      </c>
      <c r="G37" s="43">
        <f t="shared" si="12"/>
        <v>0</v>
      </c>
      <c r="H37" s="43">
        <f t="shared" si="12"/>
        <v>0</v>
      </c>
      <c r="I37" s="43">
        <f t="shared" si="12"/>
        <v>0</v>
      </c>
      <c r="J37" s="43">
        <f t="shared" si="12"/>
        <v>0</v>
      </c>
      <c r="K37" s="43">
        <f t="shared" si="12"/>
        <v>0</v>
      </c>
      <c r="L37" s="43">
        <f t="shared" si="12"/>
        <v>0</v>
      </c>
      <c r="M37" s="40">
        <f t="shared" si="10"/>
        <v>379</v>
      </c>
      <c r="N37" s="30"/>
    </row>
    <row r="38" spans="1:14" x14ac:dyDescent="0.25">
      <c r="A38" s="31"/>
      <c r="B38" s="41"/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40"/>
      <c r="N38" s="30"/>
    </row>
    <row r="39" spans="1:14" x14ac:dyDescent="0.25">
      <c r="A39" s="32"/>
      <c r="B39" s="42"/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40"/>
      <c r="N39" s="30"/>
    </row>
    <row r="40" spans="1:14" x14ac:dyDescent="0.25">
      <c r="A40" s="32"/>
      <c r="B40" s="40"/>
      <c r="C40" s="38"/>
      <c r="D40" s="46" t="s">
        <v>23</v>
      </c>
      <c r="E40" s="47" t="s">
        <v>24</v>
      </c>
      <c r="F40" s="47" t="s">
        <v>25</v>
      </c>
      <c r="G40" s="47" t="s">
        <v>26</v>
      </c>
      <c r="H40" s="47" t="s">
        <v>27</v>
      </c>
      <c r="I40" s="47" t="s">
        <v>12</v>
      </c>
      <c r="J40" s="48"/>
      <c r="K40" s="48"/>
      <c r="L40" s="48"/>
      <c r="M40" s="49"/>
      <c r="N40" s="48"/>
    </row>
    <row r="41" spans="1:14" x14ac:dyDescent="0.25">
      <c r="A41" s="50" t="s">
        <v>6</v>
      </c>
      <c r="B41" s="56">
        <f>B19</f>
        <v>380.29999999999995</v>
      </c>
      <c r="C41" s="27"/>
      <c r="D41" s="28">
        <f>J6</f>
        <v>1</v>
      </c>
      <c r="E41" s="28">
        <v>1</v>
      </c>
      <c r="F41" s="28"/>
      <c r="G41" s="28"/>
      <c r="H41" s="28">
        <f>E41*2+F41</f>
        <v>2</v>
      </c>
      <c r="I41" s="51">
        <f>+M19</f>
        <v>383</v>
      </c>
      <c r="J41" s="48"/>
      <c r="L41" s="48"/>
      <c r="M41" s="49"/>
      <c r="N41" s="48"/>
    </row>
    <row r="42" spans="1:14" x14ac:dyDescent="0.25">
      <c r="A42" s="50" t="s">
        <v>59</v>
      </c>
      <c r="B42" s="56">
        <f>B37</f>
        <v>374</v>
      </c>
      <c r="C42" s="40"/>
      <c r="D42" s="28">
        <f>J6</f>
        <v>1</v>
      </c>
      <c r="E42" s="28">
        <v>1</v>
      </c>
      <c r="F42" s="28"/>
      <c r="G42" s="28"/>
      <c r="H42" s="28">
        <f>E42*2+F42</f>
        <v>2</v>
      </c>
      <c r="I42" s="28">
        <f>+M37</f>
        <v>379</v>
      </c>
      <c r="J42" s="11"/>
      <c r="K42" s="11"/>
      <c r="L42" s="11"/>
      <c r="M42" s="1"/>
      <c r="N42" s="11"/>
    </row>
    <row r="43" spans="1:14" x14ac:dyDescent="0.25">
      <c r="A43" s="50" t="s">
        <v>49</v>
      </c>
      <c r="B43" s="56">
        <f>B31</f>
        <v>377.33</v>
      </c>
      <c r="C43" s="38"/>
      <c r="D43" s="28">
        <f>J6</f>
        <v>1</v>
      </c>
      <c r="E43" s="28"/>
      <c r="F43" s="28"/>
      <c r="G43" s="28">
        <v>1</v>
      </c>
      <c r="H43" s="28">
        <f>E43*2+F43</f>
        <v>0</v>
      </c>
      <c r="I43" s="28">
        <f>+M25</f>
        <v>382</v>
      </c>
      <c r="K43" s="48"/>
      <c r="L43" s="48"/>
      <c r="M43" s="49"/>
      <c r="N43" s="48"/>
    </row>
    <row r="44" spans="1:14" x14ac:dyDescent="0.25">
      <c r="A44" s="50" t="s">
        <v>39</v>
      </c>
      <c r="B44" s="56">
        <f>B25</f>
        <v>371.5</v>
      </c>
      <c r="C44" s="38"/>
      <c r="D44" s="28">
        <f>J6</f>
        <v>1</v>
      </c>
      <c r="E44" s="28"/>
      <c r="F44" s="28"/>
      <c r="G44" s="28">
        <v>1</v>
      </c>
      <c r="H44" s="28">
        <f t="shared" ref="H44" si="13">E44*2+F44</f>
        <v>0</v>
      </c>
      <c r="I44" s="28">
        <f>+M31</f>
        <v>374</v>
      </c>
      <c r="M44" s="1"/>
    </row>
    <row r="45" spans="1:14" x14ac:dyDescent="0.25">
      <c r="A45" s="52"/>
      <c r="B45" s="53"/>
      <c r="C45" s="53"/>
      <c r="D45" s="52"/>
      <c r="E45" s="52"/>
      <c r="F45" s="52"/>
      <c r="G45" s="52"/>
      <c r="H45" s="52"/>
      <c r="I45" s="52"/>
      <c r="M45" s="1"/>
    </row>
    <row r="47" spans="1:14" x14ac:dyDescent="0.25">
      <c r="A47" s="68" t="s">
        <v>0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</row>
    <row r="48" spans="1:14" x14ac:dyDescent="0.25">
      <c r="A48" s="68" t="s">
        <v>1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</row>
    <row r="49" spans="1:14" x14ac:dyDescent="0.25">
      <c r="A49" s="68" t="s">
        <v>2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</row>
    <row r="50" spans="1:14" x14ac:dyDescent="0.25">
      <c r="A50" s="68" t="s">
        <v>28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</row>
    <row r="51" spans="1:14" x14ac:dyDescent="0.25">
      <c r="A51" s="3"/>
      <c r="B51" s="4"/>
      <c r="C51" s="4"/>
      <c r="D51" s="5"/>
      <c r="E51" s="5" t="s">
        <v>38</v>
      </c>
      <c r="F51" s="5"/>
      <c r="G51" s="5"/>
      <c r="H51" s="5"/>
      <c r="I51" s="5" t="s">
        <v>4</v>
      </c>
      <c r="J51" s="5">
        <v>2</v>
      </c>
      <c r="K51" s="5"/>
      <c r="L51" s="5"/>
      <c r="M51" s="4"/>
      <c r="N51" s="5"/>
    </row>
    <row r="52" spans="1:14" x14ac:dyDescent="0.25">
      <c r="B52" s="1"/>
      <c r="C52" s="1"/>
      <c r="F52" s="6"/>
      <c r="J52" s="2"/>
      <c r="M52" s="1"/>
    </row>
    <row r="53" spans="1:14" x14ac:dyDescent="0.25">
      <c r="A53" s="7"/>
      <c r="B53" s="69" t="s">
        <v>6</v>
      </c>
      <c r="C53" s="69"/>
      <c r="D53" s="69"/>
      <c r="E53" s="69"/>
      <c r="F53" s="8">
        <f>D64</f>
        <v>381</v>
      </c>
      <c r="G53" s="70" t="s">
        <v>79</v>
      </c>
      <c r="H53" s="70"/>
      <c r="I53" s="70"/>
      <c r="J53" s="67" t="s">
        <v>41</v>
      </c>
      <c r="K53" s="67"/>
      <c r="L53" s="67"/>
      <c r="M53" s="67"/>
      <c r="N53" s="8">
        <f>D82</f>
        <v>378</v>
      </c>
    </row>
    <row r="54" spans="1:14" x14ac:dyDescent="0.25">
      <c r="A54" s="10"/>
      <c r="B54" s="1"/>
      <c r="C54" s="1"/>
      <c r="H54" s="2"/>
      <c r="J54" s="9"/>
      <c r="L54" s="11"/>
      <c r="M54" s="1"/>
      <c r="N54" s="2"/>
    </row>
    <row r="55" spans="1:14" x14ac:dyDescent="0.25">
      <c r="A55" s="10"/>
      <c r="B55" s="67" t="s">
        <v>40</v>
      </c>
      <c r="C55" s="67"/>
      <c r="D55" s="67"/>
      <c r="E55" s="67"/>
      <c r="F55" s="8">
        <f>D76</f>
        <v>381</v>
      </c>
      <c r="G55" s="68" t="s">
        <v>90</v>
      </c>
      <c r="H55" s="68"/>
      <c r="I55" s="68"/>
      <c r="J55" s="67" t="s">
        <v>88</v>
      </c>
      <c r="K55" s="67"/>
      <c r="L55" s="67"/>
      <c r="M55" s="67"/>
      <c r="N55" s="8">
        <f>D70</f>
        <v>383</v>
      </c>
    </row>
    <row r="56" spans="1:14" x14ac:dyDescent="0.25">
      <c r="A56" s="12"/>
      <c r="B56" s="4"/>
      <c r="C56" s="13"/>
      <c r="D56" s="14"/>
      <c r="E56" s="14"/>
      <c r="F56" s="2"/>
      <c r="H56" s="2"/>
      <c r="M56" s="1"/>
    </row>
    <row r="57" spans="1:14" x14ac:dyDescent="0.25">
      <c r="A57" s="10"/>
      <c r="B57" s="15" t="s">
        <v>9</v>
      </c>
      <c r="C57" s="16" t="s">
        <v>10</v>
      </c>
      <c r="D57" s="14"/>
      <c r="E57" s="14"/>
      <c r="F57" s="11"/>
      <c r="G57" s="11"/>
      <c r="H57" s="17"/>
      <c r="I57" s="11"/>
      <c r="J57" s="11"/>
      <c r="K57" s="11"/>
      <c r="L57" s="11"/>
      <c r="M57" s="1"/>
      <c r="N57" s="11"/>
    </row>
    <row r="58" spans="1:14" x14ac:dyDescent="0.25">
      <c r="A58" s="18"/>
      <c r="B58" s="19" t="s">
        <v>11</v>
      </c>
      <c r="C58" s="20">
        <v>1</v>
      </c>
      <c r="D58" s="21">
        <v>2</v>
      </c>
      <c r="E58" s="21">
        <v>3</v>
      </c>
      <c r="F58" s="21">
        <v>4</v>
      </c>
      <c r="G58" s="21">
        <v>5</v>
      </c>
      <c r="H58" s="21">
        <v>6</v>
      </c>
      <c r="I58" s="21">
        <v>7</v>
      </c>
      <c r="J58" s="21">
        <v>8</v>
      </c>
      <c r="K58" s="21">
        <v>9</v>
      </c>
      <c r="L58" s="21">
        <v>10</v>
      </c>
      <c r="M58" s="22" t="s">
        <v>12</v>
      </c>
      <c r="N58" s="23" t="s">
        <v>11</v>
      </c>
    </row>
    <row r="59" spans="1:14" x14ac:dyDescent="0.25">
      <c r="A59" s="24" t="s">
        <v>6</v>
      </c>
      <c r="B59" s="22"/>
      <c r="C59" s="25"/>
      <c r="D59" s="21"/>
      <c r="E59" s="21"/>
      <c r="F59" s="21"/>
      <c r="G59" s="21"/>
      <c r="H59" s="21"/>
      <c r="I59" s="21"/>
      <c r="J59" s="21"/>
      <c r="K59" s="21"/>
      <c r="L59" s="21"/>
      <c r="M59" s="22"/>
      <c r="N59" s="23"/>
    </row>
    <row r="60" spans="1:14" x14ac:dyDescent="0.25">
      <c r="A60" s="26" t="s">
        <v>22</v>
      </c>
      <c r="B60" s="54">
        <v>95.33</v>
      </c>
      <c r="C60" s="27">
        <v>98</v>
      </c>
      <c r="D60" s="28">
        <v>97</v>
      </c>
      <c r="E60" s="28"/>
      <c r="F60" s="28"/>
      <c r="G60" s="28"/>
      <c r="H60" s="28"/>
      <c r="I60" s="28"/>
      <c r="J60" s="28"/>
      <c r="K60" s="28"/>
      <c r="L60" s="28"/>
      <c r="M60" s="29">
        <f>+SUM(C60:L60)</f>
        <v>195</v>
      </c>
      <c r="N60" s="30">
        <f>IF(COUNT(C60:L60),AVERAGE(C60:L60),"")</f>
        <v>97.5</v>
      </c>
    </row>
    <row r="61" spans="1:14" x14ac:dyDescent="0.25">
      <c r="A61" s="31" t="s">
        <v>42</v>
      </c>
      <c r="B61" s="54">
        <v>95.17</v>
      </c>
      <c r="C61" s="27">
        <v>98</v>
      </c>
      <c r="D61" s="28">
        <v>94</v>
      </c>
      <c r="E61" s="28"/>
      <c r="F61" s="28"/>
      <c r="G61" s="28"/>
      <c r="H61" s="28"/>
      <c r="I61" s="28"/>
      <c r="J61" s="28"/>
      <c r="K61" s="28"/>
      <c r="L61" s="28"/>
      <c r="M61" s="29">
        <f t="shared" ref="M61:M63" si="14">+SUM(C61:L61)</f>
        <v>192</v>
      </c>
      <c r="N61" s="30">
        <f t="shared" ref="N61:N63" si="15">IF(COUNT(C61:L61),AVERAGE(C61:L61),"")</f>
        <v>96</v>
      </c>
    </row>
    <row r="62" spans="1:14" x14ac:dyDescent="0.25">
      <c r="A62" s="31" t="s">
        <v>43</v>
      </c>
      <c r="B62" s="54">
        <v>94.9</v>
      </c>
      <c r="C62" s="27">
        <v>96</v>
      </c>
      <c r="D62" s="28">
        <v>95</v>
      </c>
      <c r="E62" s="28"/>
      <c r="F62" s="28"/>
      <c r="G62" s="28"/>
      <c r="H62" s="28"/>
      <c r="I62" s="28"/>
      <c r="J62" s="28"/>
      <c r="K62" s="28"/>
      <c r="L62" s="28"/>
      <c r="M62" s="29">
        <f t="shared" si="14"/>
        <v>191</v>
      </c>
      <c r="N62" s="30">
        <f t="shared" si="15"/>
        <v>95.5</v>
      </c>
    </row>
    <row r="63" spans="1:14" x14ac:dyDescent="0.25">
      <c r="A63" s="26" t="s">
        <v>44</v>
      </c>
      <c r="B63" s="55">
        <v>94.9</v>
      </c>
      <c r="C63" s="27">
        <v>91</v>
      </c>
      <c r="D63" s="28">
        <v>95</v>
      </c>
      <c r="E63" s="28"/>
      <c r="F63" s="28"/>
      <c r="G63" s="28"/>
      <c r="H63" s="28"/>
      <c r="I63" s="28"/>
      <c r="J63" s="28"/>
      <c r="K63" s="28"/>
      <c r="L63" s="28"/>
      <c r="M63" s="29">
        <f t="shared" si="14"/>
        <v>186</v>
      </c>
      <c r="N63" s="30">
        <f t="shared" si="15"/>
        <v>93</v>
      </c>
    </row>
    <row r="64" spans="1:14" x14ac:dyDescent="0.25">
      <c r="A64" s="34" t="s">
        <v>17</v>
      </c>
      <c r="B64" s="55">
        <f>SUM(B60:B63)</f>
        <v>380.29999999999995</v>
      </c>
      <c r="C64" s="35">
        <f>SUM(C60:C63)</f>
        <v>383</v>
      </c>
      <c r="D64" s="36">
        <f t="shared" ref="D64:L64" si="16">SUM(D60:D63)</f>
        <v>381</v>
      </c>
      <c r="E64" s="36">
        <f t="shared" si="16"/>
        <v>0</v>
      </c>
      <c r="F64" s="36">
        <f t="shared" si="16"/>
        <v>0</v>
      </c>
      <c r="G64" s="36">
        <f t="shared" si="16"/>
        <v>0</v>
      </c>
      <c r="H64" s="36">
        <f t="shared" si="16"/>
        <v>0</v>
      </c>
      <c r="I64" s="36">
        <f t="shared" si="16"/>
        <v>0</v>
      </c>
      <c r="J64" s="36">
        <f t="shared" si="16"/>
        <v>0</v>
      </c>
      <c r="K64" s="36">
        <f t="shared" si="16"/>
        <v>0</v>
      </c>
      <c r="L64" s="36">
        <f t="shared" si="16"/>
        <v>0</v>
      </c>
      <c r="M64" s="33">
        <f>SUM(C64:L64)</f>
        <v>764</v>
      </c>
      <c r="N64" s="30"/>
    </row>
    <row r="65" spans="1:14" x14ac:dyDescent="0.25">
      <c r="A65" s="24" t="s">
        <v>39</v>
      </c>
      <c r="B65" s="37"/>
      <c r="C65" s="38"/>
      <c r="D65" s="39"/>
      <c r="E65" s="39"/>
      <c r="F65" s="39"/>
      <c r="G65" s="39"/>
      <c r="H65" s="39"/>
      <c r="I65" s="39"/>
      <c r="J65" s="39"/>
      <c r="K65" s="39"/>
      <c r="L65" s="39"/>
      <c r="M65" s="40"/>
      <c r="N65" s="30" t="str">
        <f t="shared" ref="N65" si="17">IF(COUNT(C65:L65),AVERAGE(C65:L65), " ")</f>
        <v xml:space="preserve"> </v>
      </c>
    </row>
    <row r="66" spans="1:14" x14ac:dyDescent="0.25">
      <c r="A66" s="26" t="s">
        <v>45</v>
      </c>
      <c r="B66" s="54">
        <v>96.5</v>
      </c>
      <c r="C66" s="27">
        <v>97</v>
      </c>
      <c r="D66" s="28">
        <v>94</v>
      </c>
      <c r="E66" s="28"/>
      <c r="F66" s="28"/>
      <c r="G66" s="28"/>
      <c r="H66" s="28"/>
      <c r="I66" s="28"/>
      <c r="J66" s="28"/>
      <c r="K66" s="28"/>
      <c r="L66" s="28"/>
      <c r="M66" s="29">
        <f>+SUM(C66:L66)</f>
        <v>191</v>
      </c>
      <c r="N66" s="30">
        <f>IF(COUNT(C66:L66),AVERAGE(C66:L66),"")</f>
        <v>95.5</v>
      </c>
    </row>
    <row r="67" spans="1:14" x14ac:dyDescent="0.25">
      <c r="A67" s="26" t="s">
        <v>46</v>
      </c>
      <c r="B67" s="41">
        <v>93.83</v>
      </c>
      <c r="C67" s="27">
        <v>96</v>
      </c>
      <c r="D67" s="28">
        <v>97</v>
      </c>
      <c r="E67" s="28"/>
      <c r="F67" s="28"/>
      <c r="G67" s="28"/>
      <c r="H67" s="28"/>
      <c r="I67" s="28"/>
      <c r="J67" s="28"/>
      <c r="K67" s="28"/>
      <c r="L67" s="28"/>
      <c r="M67" s="29">
        <f t="shared" ref="M67:M69" si="18">+SUM(C67:L67)</f>
        <v>193</v>
      </c>
      <c r="N67" s="30">
        <f t="shared" ref="N67:N69" si="19">IF(COUNT(C67:L67),AVERAGE(C67:L67),"")</f>
        <v>96.5</v>
      </c>
    </row>
    <row r="68" spans="1:14" x14ac:dyDescent="0.25">
      <c r="A68" s="26" t="s">
        <v>47</v>
      </c>
      <c r="B68" s="54">
        <v>92</v>
      </c>
      <c r="C68" s="27">
        <v>93</v>
      </c>
      <c r="D68" s="28">
        <v>96</v>
      </c>
      <c r="E68" s="28"/>
      <c r="F68" s="28"/>
      <c r="G68" s="28"/>
      <c r="H68" s="28"/>
      <c r="I68" s="28"/>
      <c r="J68" s="28"/>
      <c r="K68" s="28"/>
      <c r="L68" s="28"/>
      <c r="M68" s="29">
        <f t="shared" si="18"/>
        <v>189</v>
      </c>
      <c r="N68" s="30">
        <f t="shared" si="19"/>
        <v>94.5</v>
      </c>
    </row>
    <row r="69" spans="1:14" x14ac:dyDescent="0.25">
      <c r="A69" s="31" t="s">
        <v>48</v>
      </c>
      <c r="B69" s="54">
        <v>89.17</v>
      </c>
      <c r="C69" s="27">
        <v>96</v>
      </c>
      <c r="D69" s="28">
        <v>96</v>
      </c>
      <c r="E69" s="28"/>
      <c r="F69" s="28"/>
      <c r="G69" s="28"/>
      <c r="H69" s="28"/>
      <c r="I69" s="28"/>
      <c r="J69" s="28"/>
      <c r="K69" s="28"/>
      <c r="L69" s="28"/>
      <c r="M69" s="29">
        <f t="shared" si="18"/>
        <v>192</v>
      </c>
      <c r="N69" s="30">
        <f t="shared" si="19"/>
        <v>96</v>
      </c>
    </row>
    <row r="70" spans="1:14" x14ac:dyDescent="0.25">
      <c r="A70" s="34" t="s">
        <v>17</v>
      </c>
      <c r="B70" s="56">
        <f>SUM(B66:B69)</f>
        <v>371.5</v>
      </c>
      <c r="C70" s="27">
        <f>SUM(C66:C69)</f>
        <v>382</v>
      </c>
      <c r="D70" s="27">
        <f>SUM(D66:D69)</f>
        <v>383</v>
      </c>
      <c r="E70" s="43">
        <f t="shared" ref="E70:L70" si="20">SUM(E66:E69)</f>
        <v>0</v>
      </c>
      <c r="F70" s="43">
        <f t="shared" si="20"/>
        <v>0</v>
      </c>
      <c r="G70" s="43">
        <f t="shared" si="20"/>
        <v>0</v>
      </c>
      <c r="H70" s="43">
        <f t="shared" si="20"/>
        <v>0</v>
      </c>
      <c r="I70" s="43">
        <f t="shared" si="20"/>
        <v>0</v>
      </c>
      <c r="J70" s="43">
        <f t="shared" si="20"/>
        <v>0</v>
      </c>
      <c r="K70" s="43">
        <f t="shared" si="20"/>
        <v>0</v>
      </c>
      <c r="L70" s="43">
        <f t="shared" si="20"/>
        <v>0</v>
      </c>
      <c r="M70" s="29">
        <f>SUM(C70:L70)</f>
        <v>765</v>
      </c>
      <c r="N70" s="30"/>
    </row>
    <row r="71" spans="1:14" x14ac:dyDescent="0.25">
      <c r="A71" s="24" t="s">
        <v>49</v>
      </c>
      <c r="B71" s="57"/>
      <c r="C71" s="38"/>
      <c r="D71" s="39"/>
      <c r="E71" s="39"/>
      <c r="F71" s="39"/>
      <c r="G71" s="39"/>
      <c r="H71" s="39"/>
      <c r="I71" s="39"/>
      <c r="J71" s="39"/>
      <c r="K71" s="39"/>
      <c r="L71" s="39"/>
      <c r="M71" s="40"/>
      <c r="N71" s="30" t="str">
        <f t="shared" ref="N71" si="21">IF(COUNT(C71:L71),AVERAGE(C71:L71), " ")</f>
        <v xml:space="preserve"> </v>
      </c>
    </row>
    <row r="72" spans="1:14" x14ac:dyDescent="0.25">
      <c r="A72" t="s">
        <v>50</v>
      </c>
      <c r="B72" s="56">
        <v>96.83</v>
      </c>
      <c r="C72" s="38">
        <v>97</v>
      </c>
      <c r="D72" s="39">
        <v>97</v>
      </c>
      <c r="E72" s="39"/>
      <c r="F72" s="39"/>
      <c r="G72" s="39"/>
      <c r="H72" s="39"/>
      <c r="I72" s="39"/>
      <c r="J72" s="39"/>
      <c r="K72" s="39"/>
      <c r="L72" s="39"/>
      <c r="M72" s="40">
        <f>SUM(C72:L72)</f>
        <v>194</v>
      </c>
      <c r="N72" s="30">
        <f>IF(COUNT(C72:L72),AVERAGE(C72:L72),"")</f>
        <v>97</v>
      </c>
    </row>
    <row r="73" spans="1:14" x14ac:dyDescent="0.25">
      <c r="A73" s="26" t="s">
        <v>51</v>
      </c>
      <c r="B73" s="56">
        <v>94</v>
      </c>
      <c r="C73" s="38">
        <v>90</v>
      </c>
      <c r="D73" s="39">
        <v>93</v>
      </c>
      <c r="E73" s="39"/>
      <c r="F73" s="39"/>
      <c r="G73" s="39"/>
      <c r="H73" s="39"/>
      <c r="I73" s="39"/>
      <c r="J73" s="39"/>
      <c r="K73" s="39"/>
      <c r="L73" s="39"/>
      <c r="M73" s="40">
        <f t="shared" ref="M73:M76" si="22">SUM(C73:L73)</f>
        <v>183</v>
      </c>
      <c r="N73" s="30">
        <f t="shared" ref="N73:N75" si="23">IF(COUNT(C73:L73),AVERAGE(C73:L73),"")</f>
        <v>91.5</v>
      </c>
    </row>
    <row r="74" spans="1:14" x14ac:dyDescent="0.25">
      <c r="A74" s="26" t="s">
        <v>52</v>
      </c>
      <c r="B74" s="56">
        <v>93.67</v>
      </c>
      <c r="C74" s="38">
        <v>93</v>
      </c>
      <c r="D74" s="39">
        <v>95</v>
      </c>
      <c r="E74" s="39"/>
      <c r="F74" s="39"/>
      <c r="G74" s="39"/>
      <c r="H74" s="39"/>
      <c r="I74" s="39"/>
      <c r="J74" s="39"/>
      <c r="K74" s="39"/>
      <c r="L74" s="39"/>
      <c r="M74" s="40">
        <f t="shared" si="22"/>
        <v>188</v>
      </c>
      <c r="N74" s="30">
        <f t="shared" si="23"/>
        <v>94</v>
      </c>
    </row>
    <row r="75" spans="1:14" x14ac:dyDescent="0.25">
      <c r="A75" s="31" t="s">
        <v>53</v>
      </c>
      <c r="B75" s="54">
        <v>92.83</v>
      </c>
      <c r="C75" s="27">
        <v>94</v>
      </c>
      <c r="D75" s="28">
        <v>96</v>
      </c>
      <c r="E75" s="28"/>
      <c r="F75" s="28"/>
      <c r="G75" s="28"/>
      <c r="H75" s="28"/>
      <c r="I75" s="28"/>
      <c r="J75" s="28"/>
      <c r="K75" s="28"/>
      <c r="L75" s="28"/>
      <c r="M75" s="40">
        <f t="shared" si="22"/>
        <v>190</v>
      </c>
      <c r="N75" s="30">
        <f t="shared" si="23"/>
        <v>95</v>
      </c>
    </row>
    <row r="76" spans="1:14" x14ac:dyDescent="0.25">
      <c r="A76" s="34" t="s">
        <v>17</v>
      </c>
      <c r="B76" s="56">
        <f>SUM(B72:B75)</f>
        <v>377.33</v>
      </c>
      <c r="C76" s="27">
        <f>SUM(C72:C75)</f>
        <v>374</v>
      </c>
      <c r="D76" s="43">
        <f t="shared" ref="D76:L76" si="24">SUM(D72:D75)</f>
        <v>381</v>
      </c>
      <c r="E76" s="43">
        <f t="shared" si="24"/>
        <v>0</v>
      </c>
      <c r="F76" s="43">
        <f t="shared" si="24"/>
        <v>0</v>
      </c>
      <c r="G76" s="43">
        <f t="shared" si="24"/>
        <v>0</v>
      </c>
      <c r="H76" s="43">
        <f t="shared" si="24"/>
        <v>0</v>
      </c>
      <c r="I76" s="43">
        <f t="shared" si="24"/>
        <v>0</v>
      </c>
      <c r="J76" s="43">
        <f t="shared" si="24"/>
        <v>0</v>
      </c>
      <c r="K76" s="43">
        <f t="shared" si="24"/>
        <v>0</v>
      </c>
      <c r="L76" s="43">
        <f t="shared" si="24"/>
        <v>0</v>
      </c>
      <c r="M76" s="40">
        <f t="shared" si="22"/>
        <v>755</v>
      </c>
      <c r="N76" s="30"/>
    </row>
    <row r="77" spans="1:14" x14ac:dyDescent="0.25">
      <c r="A77" s="24" t="s">
        <v>54</v>
      </c>
      <c r="B77" s="57"/>
      <c r="C77" s="38"/>
      <c r="D77" s="39"/>
      <c r="E77" s="39"/>
      <c r="F77" s="39"/>
      <c r="G77" s="39"/>
      <c r="H77" s="39"/>
      <c r="I77" s="39"/>
      <c r="J77" s="39"/>
      <c r="K77" s="39"/>
      <c r="L77" s="39"/>
      <c r="M77" s="40"/>
      <c r="N77" s="30"/>
    </row>
    <row r="78" spans="1:14" x14ac:dyDescent="0.25">
      <c r="A78" s="26" t="s">
        <v>55</v>
      </c>
      <c r="B78" s="56">
        <v>97</v>
      </c>
      <c r="C78" s="38">
        <v>97</v>
      </c>
      <c r="D78" s="39">
        <v>97</v>
      </c>
      <c r="E78" s="39"/>
      <c r="F78" s="39"/>
      <c r="G78" s="39"/>
      <c r="H78" s="39"/>
      <c r="I78" s="39"/>
      <c r="J78" s="39"/>
      <c r="K78" s="39"/>
      <c r="L78" s="39"/>
      <c r="M78" s="40">
        <f>+SUM(C78:L78)</f>
        <v>194</v>
      </c>
      <c r="N78" s="30">
        <f>IF(COUNT(C78:L78),AVERAGE(C78:L78),"")</f>
        <v>97</v>
      </c>
    </row>
    <row r="79" spans="1:14" x14ac:dyDescent="0.25">
      <c r="A79" s="26" t="s">
        <v>56</v>
      </c>
      <c r="B79" s="56">
        <v>94.5</v>
      </c>
      <c r="C79" s="38">
        <v>98</v>
      </c>
      <c r="D79" s="39">
        <v>97</v>
      </c>
      <c r="E79" s="39"/>
      <c r="F79" s="39"/>
      <c r="G79" s="39"/>
      <c r="H79" s="39"/>
      <c r="I79" s="39"/>
      <c r="J79" s="39"/>
      <c r="K79" s="39"/>
      <c r="L79" s="39"/>
      <c r="M79" s="40">
        <f t="shared" ref="M79:M82" si="25">+SUM(C79:L79)</f>
        <v>195</v>
      </c>
      <c r="N79" s="30">
        <f t="shared" ref="N79:N81" si="26">IF(COUNT(C79:L79),AVERAGE(C79:L79),"")</f>
        <v>97.5</v>
      </c>
    </row>
    <row r="80" spans="1:14" x14ac:dyDescent="0.25">
      <c r="A80" s="26" t="s">
        <v>57</v>
      </c>
      <c r="B80" s="56">
        <v>94</v>
      </c>
      <c r="C80" s="38">
        <v>96</v>
      </c>
      <c r="D80" s="39">
        <v>95</v>
      </c>
      <c r="E80" s="39"/>
      <c r="F80" s="39"/>
      <c r="G80" s="39"/>
      <c r="H80" s="39"/>
      <c r="I80" s="39"/>
      <c r="J80" s="39"/>
      <c r="K80" s="39"/>
      <c r="L80" s="39"/>
      <c r="M80" s="40">
        <f t="shared" si="25"/>
        <v>191</v>
      </c>
      <c r="N80" s="30">
        <f t="shared" si="26"/>
        <v>95.5</v>
      </c>
    </row>
    <row r="81" spans="1:14" x14ac:dyDescent="0.25">
      <c r="A81" s="31" t="s">
        <v>58</v>
      </c>
      <c r="B81" s="54">
        <v>88.5</v>
      </c>
      <c r="C81" s="27">
        <v>88</v>
      </c>
      <c r="D81" s="28">
        <v>89</v>
      </c>
      <c r="E81" s="28"/>
      <c r="F81" s="28"/>
      <c r="G81" s="28"/>
      <c r="H81" s="28"/>
      <c r="I81" s="28"/>
      <c r="J81" s="28"/>
      <c r="K81" s="28"/>
      <c r="L81" s="28"/>
      <c r="M81" s="40">
        <f t="shared" si="25"/>
        <v>177</v>
      </c>
      <c r="N81" s="30">
        <f t="shared" si="26"/>
        <v>88.5</v>
      </c>
    </row>
    <row r="82" spans="1:14" x14ac:dyDescent="0.25">
      <c r="A82" s="34" t="s">
        <v>17</v>
      </c>
      <c r="B82" s="54">
        <f>SUM(B78:B81)</f>
        <v>374</v>
      </c>
      <c r="C82" s="27">
        <f>SUM(C78:C81)</f>
        <v>379</v>
      </c>
      <c r="D82" s="43">
        <f>SUM(D78:D81)</f>
        <v>378</v>
      </c>
      <c r="E82" s="43">
        <f t="shared" ref="E82:L82" si="27">SUM(E78:E81)</f>
        <v>0</v>
      </c>
      <c r="F82" s="43">
        <f t="shared" si="27"/>
        <v>0</v>
      </c>
      <c r="G82" s="43">
        <f t="shared" si="27"/>
        <v>0</v>
      </c>
      <c r="H82" s="43">
        <f t="shared" si="27"/>
        <v>0</v>
      </c>
      <c r="I82" s="43">
        <f t="shared" si="27"/>
        <v>0</v>
      </c>
      <c r="J82" s="43">
        <f t="shared" si="27"/>
        <v>0</v>
      </c>
      <c r="K82" s="43">
        <f t="shared" si="27"/>
        <v>0</v>
      </c>
      <c r="L82" s="43">
        <f t="shared" si="27"/>
        <v>0</v>
      </c>
      <c r="M82" s="40">
        <f t="shared" si="25"/>
        <v>757</v>
      </c>
      <c r="N82" s="30"/>
    </row>
    <row r="83" spans="1:14" x14ac:dyDescent="0.25">
      <c r="A83" s="31"/>
      <c r="B83" s="41"/>
      <c r="C83" s="27"/>
      <c r="D83" s="28"/>
      <c r="E83" s="28"/>
      <c r="F83" s="28"/>
      <c r="G83" s="28"/>
      <c r="H83" s="28"/>
      <c r="I83" s="28"/>
      <c r="J83" s="28"/>
      <c r="K83" s="28"/>
      <c r="L83" s="28"/>
      <c r="M83" s="40"/>
      <c r="N83" s="30"/>
    </row>
    <row r="84" spans="1:14" x14ac:dyDescent="0.25">
      <c r="A84" s="32"/>
      <c r="B84" s="42"/>
      <c r="C84" s="38"/>
      <c r="D84" s="39"/>
      <c r="E84" s="39"/>
      <c r="F84" s="39"/>
      <c r="G84" s="39"/>
      <c r="H84" s="39"/>
      <c r="I84" s="39"/>
      <c r="J84" s="39"/>
      <c r="K84" s="39"/>
      <c r="L84" s="39"/>
      <c r="M84" s="40"/>
      <c r="N84" s="30"/>
    </row>
    <row r="85" spans="1:14" x14ac:dyDescent="0.25">
      <c r="A85" s="32"/>
      <c r="B85" s="40"/>
      <c r="C85" s="38"/>
      <c r="D85" s="46" t="s">
        <v>23</v>
      </c>
      <c r="E85" s="47" t="s">
        <v>24</v>
      </c>
      <c r="F85" s="47" t="s">
        <v>25</v>
      </c>
      <c r="G85" s="47" t="s">
        <v>26</v>
      </c>
      <c r="H85" s="47" t="s">
        <v>27</v>
      </c>
      <c r="I85" s="47" t="s">
        <v>12</v>
      </c>
      <c r="J85" s="48"/>
      <c r="K85" s="48"/>
      <c r="L85" s="48"/>
      <c r="M85" s="49"/>
      <c r="N85" s="48"/>
    </row>
    <row r="86" spans="1:14" x14ac:dyDescent="0.25">
      <c r="A86" s="50" t="s">
        <v>6</v>
      </c>
      <c r="B86" s="56">
        <f>B64</f>
        <v>380.29999999999995</v>
      </c>
      <c r="C86" s="27"/>
      <c r="D86" s="28">
        <f>J51</f>
        <v>2</v>
      </c>
      <c r="E86" s="28">
        <v>2</v>
      </c>
      <c r="F86" s="28"/>
      <c r="G86" s="28"/>
      <c r="H86" s="28">
        <f>E86*2+F86</f>
        <v>4</v>
      </c>
      <c r="I86" s="51">
        <f>+M64</f>
        <v>764</v>
      </c>
      <c r="J86" s="48"/>
      <c r="L86" s="48"/>
      <c r="M86" s="49"/>
      <c r="N86" s="48"/>
    </row>
    <row r="87" spans="1:14" x14ac:dyDescent="0.25">
      <c r="A87" s="50" t="s">
        <v>59</v>
      </c>
      <c r="B87" s="56">
        <f>B82</f>
        <v>374</v>
      </c>
      <c r="C87" s="40"/>
      <c r="D87" s="28">
        <f>J51</f>
        <v>2</v>
      </c>
      <c r="E87" s="28">
        <v>1</v>
      </c>
      <c r="F87" s="28"/>
      <c r="G87" s="28">
        <v>1</v>
      </c>
      <c r="H87" s="28">
        <f>E87*2+F87</f>
        <v>2</v>
      </c>
      <c r="I87" s="28">
        <f>+M82</f>
        <v>757</v>
      </c>
      <c r="J87" s="11"/>
      <c r="K87" s="11"/>
      <c r="L87" s="11"/>
      <c r="M87" s="1"/>
      <c r="N87" s="11"/>
    </row>
    <row r="88" spans="1:14" x14ac:dyDescent="0.25">
      <c r="A88" s="50" t="s">
        <v>39</v>
      </c>
      <c r="B88" s="56">
        <f>B70</f>
        <v>371.5</v>
      </c>
      <c r="C88" s="38"/>
      <c r="D88" s="28">
        <f>J51</f>
        <v>2</v>
      </c>
      <c r="E88" s="28">
        <v>1</v>
      </c>
      <c r="F88" s="28"/>
      <c r="G88" s="28">
        <v>1</v>
      </c>
      <c r="H88" s="28">
        <f t="shared" ref="H88" si="28">E88*2+F88</f>
        <v>2</v>
      </c>
      <c r="I88" s="28">
        <f>+M76</f>
        <v>755</v>
      </c>
      <c r="M88" s="1"/>
    </row>
    <row r="89" spans="1:14" x14ac:dyDescent="0.25">
      <c r="A89" s="50" t="s">
        <v>49</v>
      </c>
      <c r="B89" s="56">
        <f>B76</f>
        <v>377.33</v>
      </c>
      <c r="C89" s="38"/>
      <c r="D89" s="28">
        <f>J51</f>
        <v>2</v>
      </c>
      <c r="E89" s="28"/>
      <c r="F89" s="28"/>
      <c r="G89" s="28">
        <v>2</v>
      </c>
      <c r="H89" s="28">
        <f>E89*2+F89</f>
        <v>0</v>
      </c>
      <c r="I89" s="28">
        <f>+M76</f>
        <v>755</v>
      </c>
      <c r="K89" s="48"/>
      <c r="L89" s="48"/>
      <c r="M89" s="49"/>
      <c r="N89" s="48"/>
    </row>
    <row r="91" spans="1:14" x14ac:dyDescent="0.25">
      <c r="A91" s="68" t="s">
        <v>0</v>
      </c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</row>
    <row r="92" spans="1:14" x14ac:dyDescent="0.25">
      <c r="A92" s="68" t="s">
        <v>1</v>
      </c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</row>
    <row r="93" spans="1:14" x14ac:dyDescent="0.25">
      <c r="A93" s="68" t="s">
        <v>2</v>
      </c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</row>
    <row r="94" spans="1:14" x14ac:dyDescent="0.25">
      <c r="A94" s="68" t="s">
        <v>28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</row>
    <row r="95" spans="1:14" x14ac:dyDescent="0.25">
      <c r="A95" s="3"/>
      <c r="B95" s="4"/>
      <c r="C95" s="4"/>
      <c r="D95" s="5"/>
      <c r="E95" s="5" t="s">
        <v>38</v>
      </c>
      <c r="F95" s="5"/>
      <c r="G95" s="5"/>
      <c r="H95" s="5"/>
      <c r="I95" s="5" t="s">
        <v>4</v>
      </c>
      <c r="J95" s="5">
        <v>3</v>
      </c>
      <c r="K95" s="5"/>
      <c r="L95" s="5"/>
      <c r="M95" s="4"/>
      <c r="N95" s="5"/>
    </row>
    <row r="96" spans="1:14" x14ac:dyDescent="0.25">
      <c r="B96" s="1"/>
      <c r="C96" s="1"/>
      <c r="F96" s="6"/>
      <c r="J96" s="2"/>
      <c r="M96" s="1"/>
    </row>
    <row r="97" spans="1:14" x14ac:dyDescent="0.25">
      <c r="A97" s="7"/>
      <c r="B97" s="69" t="s">
        <v>6</v>
      </c>
      <c r="C97" s="69"/>
      <c r="D97" s="69"/>
      <c r="E97" s="69"/>
      <c r="F97" s="8">
        <f>E108</f>
        <v>381</v>
      </c>
      <c r="G97" s="70" t="s">
        <v>79</v>
      </c>
      <c r="H97" s="70"/>
      <c r="I97" s="70"/>
      <c r="J97" s="67" t="s">
        <v>93</v>
      </c>
      <c r="K97" s="67"/>
      <c r="L97" s="67"/>
      <c r="M97" s="67"/>
      <c r="N97" s="8">
        <f>E120</f>
        <v>376</v>
      </c>
    </row>
    <row r="98" spans="1:14" x14ac:dyDescent="0.25">
      <c r="A98" s="10"/>
      <c r="B98" s="1"/>
      <c r="C98" s="1"/>
      <c r="H98" s="2"/>
      <c r="J98" s="9"/>
      <c r="L98" s="11"/>
      <c r="M98" s="1"/>
      <c r="N98" s="2"/>
    </row>
    <row r="99" spans="1:14" x14ac:dyDescent="0.25">
      <c r="A99" s="10"/>
      <c r="B99" s="67" t="s">
        <v>41</v>
      </c>
      <c r="C99" s="67"/>
      <c r="D99" s="67"/>
      <c r="E99" s="67"/>
      <c r="F99" s="8">
        <f>E126</f>
        <v>373</v>
      </c>
      <c r="G99" s="68" t="s">
        <v>90</v>
      </c>
      <c r="H99" s="68"/>
      <c r="I99" s="68"/>
      <c r="J99" s="67" t="s">
        <v>88</v>
      </c>
      <c r="K99" s="67"/>
      <c r="L99" s="67"/>
      <c r="M99" s="67"/>
      <c r="N99" s="8">
        <f>E114</f>
        <v>383</v>
      </c>
    </row>
    <row r="100" spans="1:14" x14ac:dyDescent="0.25">
      <c r="A100" s="12"/>
      <c r="B100" s="4"/>
      <c r="C100" s="13"/>
      <c r="D100" s="14"/>
      <c r="E100" s="14"/>
      <c r="F100" s="2"/>
      <c r="H100" s="2"/>
      <c r="M100" s="1"/>
    </row>
    <row r="101" spans="1:14" x14ac:dyDescent="0.25">
      <c r="A101" s="10"/>
      <c r="B101" s="15" t="s">
        <v>9</v>
      </c>
      <c r="C101" s="16" t="s">
        <v>10</v>
      </c>
      <c r="D101" s="14"/>
      <c r="E101" s="14"/>
      <c r="F101" s="11"/>
      <c r="G101" s="11"/>
      <c r="H101" s="17"/>
      <c r="I101" s="11"/>
      <c r="J101" s="11"/>
      <c r="K101" s="11"/>
      <c r="L101" s="11"/>
      <c r="M101" s="1"/>
      <c r="N101" s="11"/>
    </row>
    <row r="102" spans="1:14" x14ac:dyDescent="0.25">
      <c r="A102" s="18"/>
      <c r="B102" s="19" t="s">
        <v>11</v>
      </c>
      <c r="C102" s="20">
        <v>1</v>
      </c>
      <c r="D102" s="21">
        <v>2</v>
      </c>
      <c r="E102" s="21">
        <v>3</v>
      </c>
      <c r="F102" s="21">
        <v>4</v>
      </c>
      <c r="G102" s="21">
        <v>5</v>
      </c>
      <c r="H102" s="21">
        <v>6</v>
      </c>
      <c r="I102" s="21">
        <v>7</v>
      </c>
      <c r="J102" s="21">
        <v>8</v>
      </c>
      <c r="K102" s="21">
        <v>9</v>
      </c>
      <c r="L102" s="21">
        <v>10</v>
      </c>
      <c r="M102" s="22" t="s">
        <v>12</v>
      </c>
      <c r="N102" s="23" t="s">
        <v>11</v>
      </c>
    </row>
    <row r="103" spans="1:14" x14ac:dyDescent="0.25">
      <c r="A103" s="24" t="s">
        <v>6</v>
      </c>
      <c r="B103" s="22"/>
      <c r="C103" s="25"/>
      <c r="D103" s="21"/>
      <c r="E103" s="21"/>
      <c r="F103" s="21"/>
      <c r="G103" s="21"/>
      <c r="H103" s="21"/>
      <c r="I103" s="21"/>
      <c r="J103" s="21"/>
      <c r="K103" s="21"/>
      <c r="L103" s="21"/>
      <c r="M103" s="22"/>
      <c r="N103" s="23"/>
    </row>
    <row r="104" spans="1:14" x14ac:dyDescent="0.25">
      <c r="A104" s="26" t="s">
        <v>22</v>
      </c>
      <c r="B104" s="54">
        <v>95.33</v>
      </c>
      <c r="C104" s="27">
        <v>98</v>
      </c>
      <c r="D104" s="28">
        <v>97</v>
      </c>
      <c r="E104" s="28">
        <v>95</v>
      </c>
      <c r="F104" s="28"/>
      <c r="G104" s="28"/>
      <c r="H104" s="28"/>
      <c r="I104" s="28"/>
      <c r="J104" s="28"/>
      <c r="K104" s="28"/>
      <c r="L104" s="28"/>
      <c r="M104" s="29">
        <f>+SUM(C104:L104)</f>
        <v>290</v>
      </c>
      <c r="N104" s="30">
        <f>IF(COUNT(C104:L104),AVERAGE(C104:L104),"")</f>
        <v>96.666666666666671</v>
      </c>
    </row>
    <row r="105" spans="1:14" x14ac:dyDescent="0.25">
      <c r="A105" s="31" t="s">
        <v>42</v>
      </c>
      <c r="B105" s="54">
        <v>95.17</v>
      </c>
      <c r="C105" s="27">
        <v>98</v>
      </c>
      <c r="D105" s="28">
        <v>94</v>
      </c>
      <c r="E105" s="28">
        <v>96</v>
      </c>
      <c r="F105" s="28"/>
      <c r="G105" s="28"/>
      <c r="H105" s="28"/>
      <c r="I105" s="28"/>
      <c r="J105" s="28"/>
      <c r="K105" s="28"/>
      <c r="L105" s="28"/>
      <c r="M105" s="29">
        <f t="shared" ref="M105:M107" si="29">+SUM(C105:L105)</f>
        <v>288</v>
      </c>
      <c r="N105" s="30">
        <f t="shared" ref="N105:N107" si="30">IF(COUNT(C105:L105),AVERAGE(C105:L105),"")</f>
        <v>96</v>
      </c>
    </row>
    <row r="106" spans="1:14" x14ac:dyDescent="0.25">
      <c r="A106" s="31" t="s">
        <v>43</v>
      </c>
      <c r="B106" s="54">
        <v>94.9</v>
      </c>
      <c r="C106" s="27">
        <v>96</v>
      </c>
      <c r="D106" s="28">
        <v>95</v>
      </c>
      <c r="E106" s="28">
        <v>96</v>
      </c>
      <c r="F106" s="28"/>
      <c r="G106" s="28"/>
      <c r="H106" s="28"/>
      <c r="I106" s="28"/>
      <c r="J106" s="28"/>
      <c r="K106" s="28"/>
      <c r="L106" s="28"/>
      <c r="M106" s="29">
        <f t="shared" si="29"/>
        <v>287</v>
      </c>
      <c r="N106" s="30">
        <f t="shared" si="30"/>
        <v>95.666666666666671</v>
      </c>
    </row>
    <row r="107" spans="1:14" x14ac:dyDescent="0.25">
      <c r="A107" s="26" t="s">
        <v>44</v>
      </c>
      <c r="B107" s="55">
        <v>94.9</v>
      </c>
      <c r="C107" s="27">
        <v>91</v>
      </c>
      <c r="D107" s="28">
        <v>95</v>
      </c>
      <c r="E107" s="28">
        <v>94</v>
      </c>
      <c r="F107" s="28"/>
      <c r="G107" s="28"/>
      <c r="H107" s="28"/>
      <c r="I107" s="28"/>
      <c r="J107" s="28"/>
      <c r="K107" s="28"/>
      <c r="L107" s="28"/>
      <c r="M107" s="29">
        <f t="shared" si="29"/>
        <v>280</v>
      </c>
      <c r="N107" s="30">
        <f t="shared" si="30"/>
        <v>93.333333333333329</v>
      </c>
    </row>
    <row r="108" spans="1:14" x14ac:dyDescent="0.25">
      <c r="A108" s="34" t="s">
        <v>17</v>
      </c>
      <c r="B108" s="55">
        <f>SUM(B104:B107)</f>
        <v>380.29999999999995</v>
      </c>
      <c r="C108" s="35">
        <f>SUM(C104:C107)</f>
        <v>383</v>
      </c>
      <c r="D108" s="36">
        <f t="shared" ref="D108:L108" si="31">SUM(D104:D107)</f>
        <v>381</v>
      </c>
      <c r="E108" s="36">
        <f t="shared" si="31"/>
        <v>381</v>
      </c>
      <c r="F108" s="36">
        <f t="shared" si="31"/>
        <v>0</v>
      </c>
      <c r="G108" s="36">
        <f t="shared" si="31"/>
        <v>0</v>
      </c>
      <c r="H108" s="36">
        <f t="shared" si="31"/>
        <v>0</v>
      </c>
      <c r="I108" s="36">
        <f t="shared" si="31"/>
        <v>0</v>
      </c>
      <c r="J108" s="36">
        <f t="shared" si="31"/>
        <v>0</v>
      </c>
      <c r="K108" s="36">
        <f t="shared" si="31"/>
        <v>0</v>
      </c>
      <c r="L108" s="36">
        <f t="shared" si="31"/>
        <v>0</v>
      </c>
      <c r="M108" s="33">
        <f>SUM(C108:L108)</f>
        <v>1145</v>
      </c>
      <c r="N108" s="30"/>
    </row>
    <row r="109" spans="1:14" x14ac:dyDescent="0.25">
      <c r="A109" s="24" t="s">
        <v>39</v>
      </c>
      <c r="B109" s="37"/>
      <c r="C109" s="38"/>
      <c r="D109" s="39"/>
      <c r="E109" s="39"/>
      <c r="F109" s="39"/>
      <c r="G109" s="39"/>
      <c r="H109" s="39"/>
      <c r="I109" s="39"/>
      <c r="J109" s="39"/>
      <c r="K109" s="39"/>
      <c r="L109" s="39"/>
      <c r="M109" s="40"/>
      <c r="N109" s="30" t="str">
        <f t="shared" ref="N109" si="32">IF(COUNT(C109:L109),AVERAGE(C109:L109), " ")</f>
        <v xml:space="preserve"> </v>
      </c>
    </row>
    <row r="110" spans="1:14" x14ac:dyDescent="0.25">
      <c r="A110" s="26" t="s">
        <v>45</v>
      </c>
      <c r="B110" s="54">
        <v>96.5</v>
      </c>
      <c r="C110" s="27">
        <v>97</v>
      </c>
      <c r="D110" s="28">
        <v>94</v>
      </c>
      <c r="E110" s="28">
        <v>99</v>
      </c>
      <c r="F110" s="28"/>
      <c r="G110" s="28"/>
      <c r="H110" s="28"/>
      <c r="I110" s="28"/>
      <c r="J110" s="28"/>
      <c r="K110" s="28"/>
      <c r="L110" s="28"/>
      <c r="M110" s="29">
        <f>+SUM(C110:L110)</f>
        <v>290</v>
      </c>
      <c r="N110" s="30">
        <f>IF(COUNT(C110:L110),AVERAGE(C110:L110),"")</f>
        <v>96.666666666666671</v>
      </c>
    </row>
    <row r="111" spans="1:14" x14ac:dyDescent="0.25">
      <c r="A111" s="26" t="s">
        <v>46</v>
      </c>
      <c r="B111" s="41">
        <v>93.83</v>
      </c>
      <c r="C111" s="27">
        <v>96</v>
      </c>
      <c r="D111" s="28">
        <v>97</v>
      </c>
      <c r="E111" s="28">
        <v>95</v>
      </c>
      <c r="F111" s="28"/>
      <c r="G111" s="28"/>
      <c r="H111" s="28"/>
      <c r="I111" s="28"/>
      <c r="J111" s="28"/>
      <c r="K111" s="28"/>
      <c r="L111" s="28"/>
      <c r="M111" s="29">
        <f t="shared" ref="M111:M113" si="33">+SUM(C111:L111)</f>
        <v>288</v>
      </c>
      <c r="N111" s="30">
        <f t="shared" ref="N111:N113" si="34">IF(COUNT(C111:L111),AVERAGE(C111:L111),"")</f>
        <v>96</v>
      </c>
    </row>
    <row r="112" spans="1:14" x14ac:dyDescent="0.25">
      <c r="A112" s="26" t="s">
        <v>47</v>
      </c>
      <c r="B112" s="54">
        <v>92</v>
      </c>
      <c r="C112" s="27">
        <v>93</v>
      </c>
      <c r="D112" s="28">
        <v>96</v>
      </c>
      <c r="E112" s="28">
        <v>91</v>
      </c>
      <c r="F112" s="28"/>
      <c r="G112" s="28"/>
      <c r="H112" s="28"/>
      <c r="I112" s="28"/>
      <c r="J112" s="28"/>
      <c r="K112" s="28"/>
      <c r="L112" s="28"/>
      <c r="M112" s="29">
        <f t="shared" si="33"/>
        <v>280</v>
      </c>
      <c r="N112" s="30">
        <f t="shared" si="34"/>
        <v>93.333333333333329</v>
      </c>
    </row>
    <row r="113" spans="1:14" x14ac:dyDescent="0.25">
      <c r="A113" s="31" t="s">
        <v>48</v>
      </c>
      <c r="B113" s="54">
        <v>89.17</v>
      </c>
      <c r="C113" s="27">
        <v>96</v>
      </c>
      <c r="D113" s="28">
        <v>96</v>
      </c>
      <c r="E113" s="28">
        <v>98</v>
      </c>
      <c r="F113" s="28"/>
      <c r="G113" s="28"/>
      <c r="H113" s="28"/>
      <c r="I113" s="28"/>
      <c r="J113" s="28"/>
      <c r="K113" s="28"/>
      <c r="L113" s="28"/>
      <c r="M113" s="29">
        <f t="shared" si="33"/>
        <v>290</v>
      </c>
      <c r="N113" s="30">
        <f t="shared" si="34"/>
        <v>96.666666666666671</v>
      </c>
    </row>
    <row r="114" spans="1:14" x14ac:dyDescent="0.25">
      <c r="A114" s="34" t="s">
        <v>17</v>
      </c>
      <c r="B114" s="56">
        <f>SUM(B110:B113)</f>
        <v>371.5</v>
      </c>
      <c r="C114" s="27">
        <f>SUM(C110:C113)</f>
        <v>382</v>
      </c>
      <c r="D114" s="27">
        <f>SUM(D110:D113)</f>
        <v>383</v>
      </c>
      <c r="E114" s="43">
        <f t="shared" ref="E114:L114" si="35">SUM(E110:E113)</f>
        <v>383</v>
      </c>
      <c r="F114" s="43">
        <f t="shared" si="35"/>
        <v>0</v>
      </c>
      <c r="G114" s="43">
        <f t="shared" si="35"/>
        <v>0</v>
      </c>
      <c r="H114" s="43">
        <f t="shared" si="35"/>
        <v>0</v>
      </c>
      <c r="I114" s="43">
        <f t="shared" si="35"/>
        <v>0</v>
      </c>
      <c r="J114" s="43">
        <f t="shared" si="35"/>
        <v>0</v>
      </c>
      <c r="K114" s="43">
        <f t="shared" si="35"/>
        <v>0</v>
      </c>
      <c r="L114" s="43">
        <f t="shared" si="35"/>
        <v>0</v>
      </c>
      <c r="M114" s="29">
        <f>SUM(C114:L114)</f>
        <v>1148</v>
      </c>
      <c r="N114" s="30"/>
    </row>
    <row r="115" spans="1:14" x14ac:dyDescent="0.25">
      <c r="A115" s="24" t="s">
        <v>49</v>
      </c>
      <c r="B115" s="57"/>
      <c r="C115" s="38"/>
      <c r="D115" s="39"/>
      <c r="E115" s="39"/>
      <c r="F115" s="39"/>
      <c r="G115" s="39"/>
      <c r="H115" s="39"/>
      <c r="I115" s="39"/>
      <c r="J115" s="39"/>
      <c r="K115" s="39"/>
      <c r="L115" s="39"/>
      <c r="M115" s="40"/>
      <c r="N115" s="30" t="str">
        <f t="shared" ref="N115" si="36">IF(COUNT(C115:L115),AVERAGE(C115:L115), " ")</f>
        <v xml:space="preserve"> </v>
      </c>
    </row>
    <row r="116" spans="1:14" x14ac:dyDescent="0.25">
      <c r="A116" t="s">
        <v>50</v>
      </c>
      <c r="B116" s="56">
        <v>96.83</v>
      </c>
      <c r="C116" s="38">
        <v>97</v>
      </c>
      <c r="D116" s="39">
        <v>97</v>
      </c>
      <c r="E116" s="39">
        <v>98</v>
      </c>
      <c r="F116" s="39"/>
      <c r="G116" s="39"/>
      <c r="H116" s="39"/>
      <c r="I116" s="39"/>
      <c r="J116" s="39"/>
      <c r="K116" s="39"/>
      <c r="L116" s="39"/>
      <c r="M116" s="40">
        <f>SUM(C116:L116)</f>
        <v>292</v>
      </c>
      <c r="N116" s="30">
        <f>IF(COUNT(C116:L116),AVERAGE(C116:L116),"")</f>
        <v>97.333333333333329</v>
      </c>
    </row>
    <row r="117" spans="1:14" x14ac:dyDescent="0.25">
      <c r="A117" s="26" t="s">
        <v>51</v>
      </c>
      <c r="B117" s="56">
        <v>94</v>
      </c>
      <c r="C117" s="38">
        <v>90</v>
      </c>
      <c r="D117" s="39">
        <v>93</v>
      </c>
      <c r="E117" s="39">
        <v>91</v>
      </c>
      <c r="F117" s="39"/>
      <c r="G117" s="39"/>
      <c r="H117" s="39"/>
      <c r="I117" s="39"/>
      <c r="J117" s="39"/>
      <c r="K117" s="39"/>
      <c r="L117" s="39"/>
      <c r="M117" s="40">
        <f t="shared" ref="M117:M120" si="37">SUM(C117:L117)</f>
        <v>274</v>
      </c>
      <c r="N117" s="30">
        <f t="shared" ref="N117:N119" si="38">IF(COUNT(C117:L117),AVERAGE(C117:L117),"")</f>
        <v>91.333333333333329</v>
      </c>
    </row>
    <row r="118" spans="1:14" x14ac:dyDescent="0.25">
      <c r="A118" s="26" t="s">
        <v>52</v>
      </c>
      <c r="B118" s="56">
        <v>93.67</v>
      </c>
      <c r="C118" s="38">
        <v>93</v>
      </c>
      <c r="D118" s="39">
        <v>95</v>
      </c>
      <c r="E118" s="39">
        <v>92</v>
      </c>
      <c r="F118" s="39"/>
      <c r="G118" s="39"/>
      <c r="H118" s="39"/>
      <c r="I118" s="39"/>
      <c r="J118" s="39"/>
      <c r="K118" s="39"/>
      <c r="L118" s="39"/>
      <c r="M118" s="40">
        <f t="shared" si="37"/>
        <v>280</v>
      </c>
      <c r="N118" s="30">
        <f t="shared" si="38"/>
        <v>93.333333333333329</v>
      </c>
    </row>
    <row r="119" spans="1:14" x14ac:dyDescent="0.25">
      <c r="A119" s="31" t="s">
        <v>53</v>
      </c>
      <c r="B119" s="54">
        <v>92.83</v>
      </c>
      <c r="C119" s="27">
        <v>94</v>
      </c>
      <c r="D119" s="28">
        <v>96</v>
      </c>
      <c r="E119" s="28">
        <v>95</v>
      </c>
      <c r="F119" s="28"/>
      <c r="G119" s="28"/>
      <c r="H119" s="28"/>
      <c r="I119" s="28"/>
      <c r="J119" s="28"/>
      <c r="K119" s="28"/>
      <c r="L119" s="28"/>
      <c r="M119" s="40">
        <f t="shared" si="37"/>
        <v>285</v>
      </c>
      <c r="N119" s="30">
        <f t="shared" si="38"/>
        <v>95</v>
      </c>
    </row>
    <row r="120" spans="1:14" x14ac:dyDescent="0.25">
      <c r="A120" s="34" t="s">
        <v>17</v>
      </c>
      <c r="B120" s="56">
        <f>SUM(B116:B119)</f>
        <v>377.33</v>
      </c>
      <c r="C120" s="27">
        <f>SUM(C116:C119)</f>
        <v>374</v>
      </c>
      <c r="D120" s="43">
        <f t="shared" ref="D120:L120" si="39">SUM(D116:D119)</f>
        <v>381</v>
      </c>
      <c r="E120" s="43">
        <f t="shared" si="39"/>
        <v>376</v>
      </c>
      <c r="F120" s="43">
        <f t="shared" si="39"/>
        <v>0</v>
      </c>
      <c r="G120" s="43">
        <f t="shared" si="39"/>
        <v>0</v>
      </c>
      <c r="H120" s="43">
        <f t="shared" si="39"/>
        <v>0</v>
      </c>
      <c r="I120" s="43">
        <f t="shared" si="39"/>
        <v>0</v>
      </c>
      <c r="J120" s="43">
        <f t="shared" si="39"/>
        <v>0</v>
      </c>
      <c r="K120" s="43">
        <f t="shared" si="39"/>
        <v>0</v>
      </c>
      <c r="L120" s="43">
        <f t="shared" si="39"/>
        <v>0</v>
      </c>
      <c r="M120" s="40">
        <f t="shared" si="37"/>
        <v>1131</v>
      </c>
      <c r="N120" s="30"/>
    </row>
    <row r="121" spans="1:14" x14ac:dyDescent="0.25">
      <c r="A121" s="24" t="s">
        <v>54</v>
      </c>
      <c r="B121" s="57"/>
      <c r="C121" s="38"/>
      <c r="D121" s="39"/>
      <c r="E121" s="39"/>
      <c r="F121" s="39"/>
      <c r="G121" s="39"/>
      <c r="H121" s="39"/>
      <c r="I121" s="39"/>
      <c r="J121" s="39"/>
      <c r="K121" s="39"/>
      <c r="L121" s="39"/>
      <c r="M121" s="40"/>
      <c r="N121" s="30"/>
    </row>
    <row r="122" spans="1:14" x14ac:dyDescent="0.25">
      <c r="A122" s="26" t="s">
        <v>55</v>
      </c>
      <c r="B122" s="56">
        <v>97</v>
      </c>
      <c r="C122" s="38">
        <v>97</v>
      </c>
      <c r="D122" s="39">
        <v>97</v>
      </c>
      <c r="E122" s="39">
        <v>94</v>
      </c>
      <c r="F122" s="39"/>
      <c r="G122" s="39"/>
      <c r="H122" s="39"/>
      <c r="I122" s="39"/>
      <c r="J122" s="39"/>
      <c r="K122" s="39"/>
      <c r="L122" s="39"/>
      <c r="M122" s="40">
        <f>+SUM(C122:L122)</f>
        <v>288</v>
      </c>
      <c r="N122" s="30">
        <f>IF(COUNT(C122:L122),AVERAGE(C122:L122),"")</f>
        <v>96</v>
      </c>
    </row>
    <row r="123" spans="1:14" x14ac:dyDescent="0.25">
      <c r="A123" s="26" t="s">
        <v>56</v>
      </c>
      <c r="B123" s="56">
        <v>94.5</v>
      </c>
      <c r="C123" s="38">
        <v>98</v>
      </c>
      <c r="D123" s="39">
        <v>97</v>
      </c>
      <c r="E123" s="39">
        <v>94</v>
      </c>
      <c r="F123" s="39"/>
      <c r="G123" s="39"/>
      <c r="H123" s="39"/>
      <c r="I123" s="39"/>
      <c r="J123" s="39"/>
      <c r="K123" s="39"/>
      <c r="L123" s="39"/>
      <c r="M123" s="40">
        <f t="shared" ref="M123:M126" si="40">+SUM(C123:L123)</f>
        <v>289</v>
      </c>
      <c r="N123" s="30">
        <f t="shared" ref="N123:N125" si="41">IF(COUNT(C123:L123),AVERAGE(C123:L123),"")</f>
        <v>96.333333333333329</v>
      </c>
    </row>
    <row r="124" spans="1:14" x14ac:dyDescent="0.25">
      <c r="A124" s="26" t="s">
        <v>57</v>
      </c>
      <c r="B124" s="56">
        <v>94</v>
      </c>
      <c r="C124" s="38">
        <v>96</v>
      </c>
      <c r="D124" s="39">
        <v>95</v>
      </c>
      <c r="E124" s="39">
        <v>92</v>
      </c>
      <c r="F124" s="39"/>
      <c r="G124" s="39"/>
      <c r="H124" s="39"/>
      <c r="I124" s="39"/>
      <c r="J124" s="39"/>
      <c r="K124" s="39"/>
      <c r="L124" s="39"/>
      <c r="M124" s="40">
        <f t="shared" si="40"/>
        <v>283</v>
      </c>
      <c r="N124" s="30">
        <f t="shared" si="41"/>
        <v>94.333333333333329</v>
      </c>
    </row>
    <row r="125" spans="1:14" x14ac:dyDescent="0.25">
      <c r="A125" s="31" t="s">
        <v>58</v>
      </c>
      <c r="B125" s="54">
        <v>88.5</v>
      </c>
      <c r="C125" s="27">
        <v>88</v>
      </c>
      <c r="D125" s="28">
        <v>89</v>
      </c>
      <c r="E125" s="28">
        <v>93</v>
      </c>
      <c r="F125" s="28"/>
      <c r="G125" s="28"/>
      <c r="H125" s="28"/>
      <c r="I125" s="28"/>
      <c r="J125" s="28"/>
      <c r="K125" s="28"/>
      <c r="L125" s="28"/>
      <c r="M125" s="40">
        <f t="shared" si="40"/>
        <v>270</v>
      </c>
      <c r="N125" s="30">
        <f t="shared" si="41"/>
        <v>90</v>
      </c>
    </row>
    <row r="126" spans="1:14" x14ac:dyDescent="0.25">
      <c r="A126" s="34" t="s">
        <v>17</v>
      </c>
      <c r="B126" s="54">
        <f>SUM(B122:B125)</f>
        <v>374</v>
      </c>
      <c r="C126" s="27">
        <f>SUM(C122:C125)</f>
        <v>379</v>
      </c>
      <c r="D126" s="43">
        <f>SUM(D122:D125)</f>
        <v>378</v>
      </c>
      <c r="E126" s="43">
        <f t="shared" ref="E126:L126" si="42">SUM(E122:E125)</f>
        <v>373</v>
      </c>
      <c r="F126" s="43">
        <f t="shared" si="42"/>
        <v>0</v>
      </c>
      <c r="G126" s="43">
        <f t="shared" si="42"/>
        <v>0</v>
      </c>
      <c r="H126" s="43">
        <f t="shared" si="42"/>
        <v>0</v>
      </c>
      <c r="I126" s="43">
        <f t="shared" si="42"/>
        <v>0</v>
      </c>
      <c r="J126" s="43">
        <f t="shared" si="42"/>
        <v>0</v>
      </c>
      <c r="K126" s="43">
        <f t="shared" si="42"/>
        <v>0</v>
      </c>
      <c r="L126" s="43">
        <f t="shared" si="42"/>
        <v>0</v>
      </c>
      <c r="M126" s="40">
        <f t="shared" si="40"/>
        <v>1130</v>
      </c>
      <c r="N126" s="30"/>
    </row>
    <row r="127" spans="1:14" x14ac:dyDescent="0.25">
      <c r="A127" s="31"/>
      <c r="B127" s="41"/>
      <c r="C127" s="27"/>
      <c r="D127" s="28"/>
      <c r="E127" s="28"/>
      <c r="F127" s="28"/>
      <c r="G127" s="28"/>
      <c r="H127" s="28"/>
      <c r="I127" s="28"/>
      <c r="J127" s="28"/>
      <c r="K127" s="28"/>
      <c r="L127" s="28"/>
      <c r="M127" s="40"/>
      <c r="N127" s="30"/>
    </row>
    <row r="128" spans="1:14" x14ac:dyDescent="0.25">
      <c r="A128" s="32"/>
      <c r="B128" s="42"/>
      <c r="C128" s="38"/>
      <c r="D128" s="39"/>
      <c r="E128" s="39"/>
      <c r="F128" s="39"/>
      <c r="G128" s="39"/>
      <c r="H128" s="39"/>
      <c r="I128" s="39"/>
      <c r="J128" s="39"/>
      <c r="K128" s="39"/>
      <c r="L128" s="39"/>
      <c r="M128" s="40"/>
      <c r="N128" s="30"/>
    </row>
    <row r="129" spans="1:14" x14ac:dyDescent="0.25">
      <c r="A129" s="32"/>
      <c r="B129" s="40"/>
      <c r="C129" s="38"/>
      <c r="D129" s="46" t="s">
        <v>23</v>
      </c>
      <c r="E129" s="47" t="s">
        <v>24</v>
      </c>
      <c r="F129" s="47" t="s">
        <v>25</v>
      </c>
      <c r="G129" s="47" t="s">
        <v>26</v>
      </c>
      <c r="H129" s="47" t="s">
        <v>27</v>
      </c>
      <c r="I129" s="47" t="s">
        <v>12</v>
      </c>
      <c r="J129" s="48"/>
      <c r="K129" s="48"/>
      <c r="L129" s="48"/>
      <c r="M129" s="49"/>
      <c r="N129" s="48"/>
    </row>
    <row r="130" spans="1:14" x14ac:dyDescent="0.25">
      <c r="A130" s="50" t="s">
        <v>6</v>
      </c>
      <c r="B130" s="56">
        <f>B108</f>
        <v>380.29999999999995</v>
      </c>
      <c r="C130" s="27"/>
      <c r="D130" s="28">
        <f>J95</f>
        <v>3</v>
      </c>
      <c r="E130" s="28">
        <v>3</v>
      </c>
      <c r="F130" s="28"/>
      <c r="G130" s="28"/>
      <c r="H130" s="28">
        <f>E130*2+F130</f>
        <v>6</v>
      </c>
      <c r="I130" s="51">
        <f>+M108</f>
        <v>1145</v>
      </c>
      <c r="J130" s="48"/>
      <c r="L130" s="48"/>
      <c r="M130" s="49"/>
      <c r="N130" s="48"/>
    </row>
    <row r="131" spans="1:14" x14ac:dyDescent="0.25">
      <c r="A131" s="50" t="s">
        <v>39</v>
      </c>
      <c r="B131" s="56">
        <f>B114</f>
        <v>371.5</v>
      </c>
      <c r="C131" s="38"/>
      <c r="D131" s="28">
        <f>J95</f>
        <v>3</v>
      </c>
      <c r="E131" s="28">
        <v>2</v>
      </c>
      <c r="F131" s="28"/>
      <c r="G131" s="28">
        <v>1</v>
      </c>
      <c r="H131" s="28">
        <f t="shared" ref="H131" si="43">E131*2+F131</f>
        <v>4</v>
      </c>
      <c r="I131" s="28">
        <f>+M120</f>
        <v>1131</v>
      </c>
      <c r="M131" s="1"/>
    </row>
    <row r="132" spans="1:14" x14ac:dyDescent="0.25">
      <c r="A132" s="50" t="s">
        <v>59</v>
      </c>
      <c r="B132" s="56">
        <f>B126</f>
        <v>374</v>
      </c>
      <c r="C132" s="40"/>
      <c r="D132" s="28">
        <f>J95</f>
        <v>3</v>
      </c>
      <c r="E132" s="28">
        <v>1</v>
      </c>
      <c r="F132" s="28"/>
      <c r="G132" s="28">
        <v>2</v>
      </c>
      <c r="H132" s="28">
        <f>E132*2+F132</f>
        <v>2</v>
      </c>
      <c r="I132" s="28">
        <f>+M126</f>
        <v>1130</v>
      </c>
      <c r="J132" s="11"/>
      <c r="K132" s="11"/>
      <c r="L132" s="11"/>
      <c r="M132" s="1"/>
      <c r="N132" s="11"/>
    </row>
    <row r="133" spans="1:14" x14ac:dyDescent="0.25">
      <c r="A133" s="50" t="s">
        <v>49</v>
      </c>
      <c r="B133" s="56">
        <f>B120</f>
        <v>377.33</v>
      </c>
      <c r="C133" s="38"/>
      <c r="D133" s="28">
        <f>J95</f>
        <v>3</v>
      </c>
      <c r="E133" s="28"/>
      <c r="F133" s="28"/>
      <c r="G133" s="28">
        <v>3</v>
      </c>
      <c r="H133" s="28">
        <f>E133*2+F133</f>
        <v>0</v>
      </c>
      <c r="I133" s="28">
        <f>+M120</f>
        <v>1131</v>
      </c>
      <c r="K133" s="48"/>
      <c r="L133" s="48"/>
      <c r="M133" s="49"/>
      <c r="N133" s="48"/>
    </row>
    <row r="134" spans="1:14" x14ac:dyDescent="0.25">
      <c r="A134" s="68" t="s">
        <v>0</v>
      </c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</row>
    <row r="135" spans="1:14" x14ac:dyDescent="0.25">
      <c r="A135" s="68" t="s">
        <v>1</v>
      </c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</row>
    <row r="136" spans="1:14" x14ac:dyDescent="0.25">
      <c r="A136" s="68" t="s">
        <v>2</v>
      </c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</row>
    <row r="137" spans="1:14" x14ac:dyDescent="0.25">
      <c r="A137" s="68" t="s">
        <v>28</v>
      </c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</row>
    <row r="138" spans="1:14" x14ac:dyDescent="0.25">
      <c r="A138" s="3"/>
      <c r="B138" s="4"/>
      <c r="C138" s="4"/>
      <c r="D138" s="5"/>
      <c r="E138" s="5" t="s">
        <v>38</v>
      </c>
      <c r="F138" s="5"/>
      <c r="G138" s="5"/>
      <c r="H138" s="5"/>
      <c r="I138" s="5" t="s">
        <v>4</v>
      </c>
      <c r="J138" s="5">
        <v>4</v>
      </c>
      <c r="K138" s="5"/>
      <c r="L138" s="5"/>
      <c r="M138" s="4"/>
      <c r="N138" s="5"/>
    </row>
    <row r="139" spans="1:14" x14ac:dyDescent="0.25">
      <c r="B139" s="1"/>
      <c r="C139" s="1"/>
      <c r="F139" s="6"/>
      <c r="J139" s="2"/>
      <c r="M139" s="1"/>
    </row>
    <row r="140" spans="1:14" x14ac:dyDescent="0.25">
      <c r="A140" s="7"/>
      <c r="B140" s="69" t="s">
        <v>6</v>
      </c>
      <c r="C140" s="69"/>
      <c r="D140" s="69"/>
      <c r="E140" s="69"/>
      <c r="F140" s="8">
        <f>F151</f>
        <v>385</v>
      </c>
      <c r="G140" s="70" t="s">
        <v>79</v>
      </c>
      <c r="H140" s="70"/>
      <c r="I140" s="70"/>
      <c r="J140" s="67" t="s">
        <v>95</v>
      </c>
      <c r="K140" s="67"/>
      <c r="L140" s="67"/>
      <c r="M140" s="67"/>
      <c r="N140" s="8">
        <f>F157</f>
        <v>381</v>
      </c>
    </row>
    <row r="141" spans="1:14" x14ac:dyDescent="0.25">
      <c r="A141" s="10"/>
      <c r="B141" s="1"/>
      <c r="C141" s="1"/>
      <c r="H141" s="2"/>
      <c r="J141" s="9"/>
      <c r="L141" s="11"/>
      <c r="M141" s="1"/>
      <c r="N141" s="2"/>
    </row>
    <row r="142" spans="1:14" x14ac:dyDescent="0.25">
      <c r="A142" s="10"/>
      <c r="B142" s="67" t="s">
        <v>41</v>
      </c>
      <c r="C142" s="67"/>
      <c r="D142" s="67"/>
      <c r="E142" s="67"/>
      <c r="F142" s="8">
        <f>F169</f>
        <v>373</v>
      </c>
      <c r="G142" s="68" t="s">
        <v>82</v>
      </c>
      <c r="H142" s="68"/>
      <c r="I142" s="68"/>
      <c r="J142" s="67" t="s">
        <v>49</v>
      </c>
      <c r="K142" s="67"/>
      <c r="L142" s="67"/>
      <c r="M142" s="67"/>
      <c r="N142" s="8">
        <f>F163</f>
        <v>378</v>
      </c>
    </row>
    <row r="143" spans="1:14" x14ac:dyDescent="0.25">
      <c r="A143" s="12"/>
      <c r="B143" s="4"/>
      <c r="C143" s="13"/>
      <c r="D143" s="14"/>
      <c r="E143" s="14"/>
      <c r="F143" s="2"/>
      <c r="H143" s="2"/>
      <c r="M143" s="1"/>
    </row>
    <row r="144" spans="1:14" x14ac:dyDescent="0.25">
      <c r="A144" s="10"/>
      <c r="B144" s="15" t="s">
        <v>9</v>
      </c>
      <c r="C144" s="16" t="s">
        <v>10</v>
      </c>
      <c r="D144" s="14"/>
      <c r="E144" s="14"/>
      <c r="F144" s="11"/>
      <c r="G144" s="11"/>
      <c r="H144" s="17"/>
      <c r="I144" s="11"/>
      <c r="J144" s="11"/>
      <c r="K144" s="11"/>
      <c r="L144" s="11"/>
      <c r="M144" s="1"/>
      <c r="N144" s="11"/>
    </row>
    <row r="145" spans="1:14" x14ac:dyDescent="0.25">
      <c r="A145" s="18"/>
      <c r="B145" s="19" t="s">
        <v>11</v>
      </c>
      <c r="C145" s="20">
        <v>1</v>
      </c>
      <c r="D145" s="21">
        <v>2</v>
      </c>
      <c r="E145" s="21">
        <v>3</v>
      </c>
      <c r="F145" s="21">
        <v>4</v>
      </c>
      <c r="G145" s="21">
        <v>5</v>
      </c>
      <c r="H145" s="21">
        <v>6</v>
      </c>
      <c r="I145" s="21">
        <v>7</v>
      </c>
      <c r="J145" s="21">
        <v>8</v>
      </c>
      <c r="K145" s="21">
        <v>9</v>
      </c>
      <c r="L145" s="21">
        <v>10</v>
      </c>
      <c r="M145" s="22" t="s">
        <v>12</v>
      </c>
      <c r="N145" s="23" t="s">
        <v>11</v>
      </c>
    </row>
    <row r="146" spans="1:14" x14ac:dyDescent="0.25">
      <c r="A146" s="24" t="s">
        <v>6</v>
      </c>
      <c r="B146" s="22"/>
      <c r="C146" s="25"/>
      <c r="D146" s="21"/>
      <c r="E146" s="21"/>
      <c r="F146" s="21"/>
      <c r="G146" s="21"/>
      <c r="H146" s="21"/>
      <c r="I146" s="21"/>
      <c r="J146" s="21"/>
      <c r="K146" s="21"/>
      <c r="L146" s="21"/>
      <c r="M146" s="22"/>
      <c r="N146" s="23"/>
    </row>
    <row r="147" spans="1:14" x14ac:dyDescent="0.25">
      <c r="A147" s="26" t="s">
        <v>22</v>
      </c>
      <c r="B147" s="54">
        <v>95.33</v>
      </c>
      <c r="C147" s="27">
        <v>98</v>
      </c>
      <c r="D147" s="28">
        <v>97</v>
      </c>
      <c r="E147" s="28">
        <v>95</v>
      </c>
      <c r="F147" s="28">
        <v>96</v>
      </c>
      <c r="G147" s="28"/>
      <c r="H147" s="28"/>
      <c r="I147" s="28"/>
      <c r="J147" s="28"/>
      <c r="K147" s="28"/>
      <c r="L147" s="28"/>
      <c r="M147" s="29">
        <f>+SUM(C147:L147)</f>
        <v>386</v>
      </c>
      <c r="N147" s="30">
        <f>IF(COUNT(C147:L147),AVERAGE(C147:L147),"")</f>
        <v>96.5</v>
      </c>
    </row>
    <row r="148" spans="1:14" x14ac:dyDescent="0.25">
      <c r="A148" s="31" t="s">
        <v>42</v>
      </c>
      <c r="B148" s="54">
        <v>95.17</v>
      </c>
      <c r="C148" s="27">
        <v>98</v>
      </c>
      <c r="D148" s="28">
        <v>94</v>
      </c>
      <c r="E148" s="28">
        <v>96</v>
      </c>
      <c r="F148" s="28">
        <v>97</v>
      </c>
      <c r="G148" s="28"/>
      <c r="H148" s="28"/>
      <c r="I148" s="28"/>
      <c r="J148" s="28"/>
      <c r="K148" s="28"/>
      <c r="L148" s="28"/>
      <c r="M148" s="29">
        <f t="shared" ref="M148:M150" si="44">+SUM(C148:L148)</f>
        <v>385</v>
      </c>
      <c r="N148" s="30">
        <f t="shared" ref="N148:N150" si="45">IF(COUNT(C148:L148),AVERAGE(C148:L148),"")</f>
        <v>96.25</v>
      </c>
    </row>
    <row r="149" spans="1:14" x14ac:dyDescent="0.25">
      <c r="A149" s="31" t="s">
        <v>43</v>
      </c>
      <c r="B149" s="54">
        <v>94.9</v>
      </c>
      <c r="C149" s="27">
        <v>96</v>
      </c>
      <c r="D149" s="28">
        <v>95</v>
      </c>
      <c r="E149" s="28">
        <v>96</v>
      </c>
      <c r="F149" s="28">
        <v>97</v>
      </c>
      <c r="G149" s="28"/>
      <c r="H149" s="28"/>
      <c r="I149" s="28"/>
      <c r="J149" s="28"/>
      <c r="K149" s="28"/>
      <c r="L149" s="28"/>
      <c r="M149" s="29">
        <f t="shared" si="44"/>
        <v>384</v>
      </c>
      <c r="N149" s="30">
        <f t="shared" si="45"/>
        <v>96</v>
      </c>
    </row>
    <row r="150" spans="1:14" x14ac:dyDescent="0.25">
      <c r="A150" s="26" t="s">
        <v>44</v>
      </c>
      <c r="B150" s="55">
        <v>94.9</v>
      </c>
      <c r="C150" s="27">
        <v>91</v>
      </c>
      <c r="D150" s="28">
        <v>95</v>
      </c>
      <c r="E150" s="28">
        <v>94</v>
      </c>
      <c r="F150" s="28">
        <v>95</v>
      </c>
      <c r="G150" s="28"/>
      <c r="H150" s="28"/>
      <c r="I150" s="28"/>
      <c r="J150" s="28"/>
      <c r="K150" s="28"/>
      <c r="L150" s="28"/>
      <c r="M150" s="29">
        <f t="shared" si="44"/>
        <v>375</v>
      </c>
      <c r="N150" s="30">
        <f t="shared" si="45"/>
        <v>93.75</v>
      </c>
    </row>
    <row r="151" spans="1:14" x14ac:dyDescent="0.25">
      <c r="A151" s="34" t="s">
        <v>17</v>
      </c>
      <c r="B151" s="55">
        <f>SUM(B147:B150)</f>
        <v>380.29999999999995</v>
      </c>
      <c r="C151" s="35">
        <f>SUM(C147:C150)</f>
        <v>383</v>
      </c>
      <c r="D151" s="36">
        <f t="shared" ref="D151:L151" si="46">SUM(D147:D150)</f>
        <v>381</v>
      </c>
      <c r="E151" s="36">
        <f t="shared" si="46"/>
        <v>381</v>
      </c>
      <c r="F151" s="36">
        <f t="shared" si="46"/>
        <v>385</v>
      </c>
      <c r="G151" s="36">
        <f t="shared" si="46"/>
        <v>0</v>
      </c>
      <c r="H151" s="36">
        <f t="shared" si="46"/>
        <v>0</v>
      </c>
      <c r="I151" s="36">
        <f t="shared" si="46"/>
        <v>0</v>
      </c>
      <c r="J151" s="36">
        <f t="shared" si="46"/>
        <v>0</v>
      </c>
      <c r="K151" s="36">
        <f t="shared" si="46"/>
        <v>0</v>
      </c>
      <c r="L151" s="36">
        <f t="shared" si="46"/>
        <v>0</v>
      </c>
      <c r="M151" s="33">
        <f>SUM(C151:L151)</f>
        <v>1530</v>
      </c>
      <c r="N151" s="30"/>
    </row>
    <row r="152" spans="1:14" x14ac:dyDescent="0.25">
      <c r="A152" s="24" t="s">
        <v>39</v>
      </c>
      <c r="B152" s="37"/>
      <c r="C152" s="38"/>
      <c r="D152" s="39"/>
      <c r="E152" s="39"/>
      <c r="F152" s="39"/>
      <c r="G152" s="39"/>
      <c r="H152" s="39"/>
      <c r="I152" s="39"/>
      <c r="J152" s="39"/>
      <c r="K152" s="39"/>
      <c r="L152" s="39"/>
      <c r="M152" s="40"/>
      <c r="N152" s="30" t="str">
        <f t="shared" ref="N152" si="47">IF(COUNT(C152:L152),AVERAGE(C152:L152), " ")</f>
        <v xml:space="preserve"> </v>
      </c>
    </row>
    <row r="153" spans="1:14" x14ac:dyDescent="0.25">
      <c r="A153" s="26" t="s">
        <v>45</v>
      </c>
      <c r="B153" s="54">
        <v>96.5</v>
      </c>
      <c r="C153" s="27">
        <v>97</v>
      </c>
      <c r="D153" s="28">
        <v>94</v>
      </c>
      <c r="E153" s="28">
        <v>99</v>
      </c>
      <c r="F153" s="28">
        <v>98</v>
      </c>
      <c r="G153" s="28"/>
      <c r="H153" s="28"/>
      <c r="I153" s="28"/>
      <c r="J153" s="28"/>
      <c r="K153" s="28"/>
      <c r="L153" s="28"/>
      <c r="M153" s="29">
        <f>+SUM(C153:L153)</f>
        <v>388</v>
      </c>
      <c r="N153" s="30">
        <f>IF(COUNT(C153:L153),AVERAGE(C153:L153),"")</f>
        <v>97</v>
      </c>
    </row>
    <row r="154" spans="1:14" x14ac:dyDescent="0.25">
      <c r="A154" s="26" t="s">
        <v>46</v>
      </c>
      <c r="B154" s="41">
        <v>93.83</v>
      </c>
      <c r="C154" s="27">
        <v>96</v>
      </c>
      <c r="D154" s="28">
        <v>97</v>
      </c>
      <c r="E154" s="28">
        <v>95</v>
      </c>
      <c r="F154" s="28">
        <v>97</v>
      </c>
      <c r="G154" s="28"/>
      <c r="H154" s="28"/>
      <c r="I154" s="28"/>
      <c r="J154" s="28"/>
      <c r="K154" s="28"/>
      <c r="L154" s="28"/>
      <c r="M154" s="29">
        <f t="shared" ref="M154:M156" si="48">+SUM(C154:L154)</f>
        <v>385</v>
      </c>
      <c r="N154" s="30">
        <f t="shared" ref="N154:N156" si="49">IF(COUNT(C154:L154),AVERAGE(C154:L154),"")</f>
        <v>96.25</v>
      </c>
    </row>
    <row r="155" spans="1:14" x14ac:dyDescent="0.25">
      <c r="A155" s="26" t="s">
        <v>47</v>
      </c>
      <c r="B155" s="54">
        <v>92</v>
      </c>
      <c r="C155" s="27">
        <v>93</v>
      </c>
      <c r="D155" s="28">
        <v>96</v>
      </c>
      <c r="E155" s="28">
        <v>91</v>
      </c>
      <c r="F155" s="28">
        <v>90</v>
      </c>
      <c r="G155" s="28"/>
      <c r="H155" s="28"/>
      <c r="I155" s="28"/>
      <c r="J155" s="28"/>
      <c r="K155" s="28"/>
      <c r="L155" s="28"/>
      <c r="M155" s="29">
        <f t="shared" si="48"/>
        <v>370</v>
      </c>
      <c r="N155" s="30">
        <f t="shared" si="49"/>
        <v>92.5</v>
      </c>
    </row>
    <row r="156" spans="1:14" x14ac:dyDescent="0.25">
      <c r="A156" s="31" t="s">
        <v>48</v>
      </c>
      <c r="B156" s="54">
        <v>89.17</v>
      </c>
      <c r="C156" s="27">
        <v>96</v>
      </c>
      <c r="D156" s="28">
        <v>96</v>
      </c>
      <c r="E156" s="28">
        <v>98</v>
      </c>
      <c r="F156" s="28">
        <v>96</v>
      </c>
      <c r="G156" s="28"/>
      <c r="H156" s="28"/>
      <c r="I156" s="28"/>
      <c r="J156" s="28"/>
      <c r="K156" s="28"/>
      <c r="L156" s="28"/>
      <c r="M156" s="29">
        <f t="shared" si="48"/>
        <v>386</v>
      </c>
      <c r="N156" s="30">
        <f t="shared" si="49"/>
        <v>96.5</v>
      </c>
    </row>
    <row r="157" spans="1:14" x14ac:dyDescent="0.25">
      <c r="A157" s="34" t="s">
        <v>17</v>
      </c>
      <c r="B157" s="56">
        <f>SUM(B153:B156)</f>
        <v>371.5</v>
      </c>
      <c r="C157" s="27">
        <f>SUM(C153:C156)</f>
        <v>382</v>
      </c>
      <c r="D157" s="27">
        <f>SUM(D153:D156)</f>
        <v>383</v>
      </c>
      <c r="E157" s="43">
        <f t="shared" ref="E157:L157" si="50">SUM(E153:E156)</f>
        <v>383</v>
      </c>
      <c r="F157" s="43">
        <f t="shared" si="50"/>
        <v>381</v>
      </c>
      <c r="G157" s="43">
        <f t="shared" si="50"/>
        <v>0</v>
      </c>
      <c r="H157" s="43">
        <f t="shared" si="50"/>
        <v>0</v>
      </c>
      <c r="I157" s="43">
        <f t="shared" si="50"/>
        <v>0</v>
      </c>
      <c r="J157" s="43">
        <f t="shared" si="50"/>
        <v>0</v>
      </c>
      <c r="K157" s="43">
        <f t="shared" si="50"/>
        <v>0</v>
      </c>
      <c r="L157" s="43">
        <f t="shared" si="50"/>
        <v>0</v>
      </c>
      <c r="M157" s="29">
        <f>SUM(C157:L157)</f>
        <v>1529</v>
      </c>
      <c r="N157" s="30"/>
    </row>
    <row r="158" spans="1:14" x14ac:dyDescent="0.25">
      <c r="A158" s="24" t="s">
        <v>49</v>
      </c>
      <c r="B158" s="57"/>
      <c r="C158" s="38"/>
      <c r="D158" s="39"/>
      <c r="E158" s="39"/>
      <c r="F158" s="39"/>
      <c r="G158" s="39"/>
      <c r="H158" s="39"/>
      <c r="I158" s="39"/>
      <c r="J158" s="39"/>
      <c r="K158" s="39"/>
      <c r="L158" s="39"/>
      <c r="M158" s="40"/>
      <c r="N158" s="30" t="str">
        <f t="shared" ref="N158" si="51">IF(COUNT(C158:L158),AVERAGE(C158:L158), " ")</f>
        <v xml:space="preserve"> </v>
      </c>
    </row>
    <row r="159" spans="1:14" x14ac:dyDescent="0.25">
      <c r="A159" t="s">
        <v>50</v>
      </c>
      <c r="B159" s="56">
        <v>96.83</v>
      </c>
      <c r="C159" s="38">
        <v>97</v>
      </c>
      <c r="D159" s="39">
        <v>97</v>
      </c>
      <c r="E159" s="39">
        <v>98</v>
      </c>
      <c r="F159" s="39">
        <v>99</v>
      </c>
      <c r="G159" s="39"/>
      <c r="H159" s="39"/>
      <c r="I159" s="39"/>
      <c r="J159" s="39"/>
      <c r="K159" s="39"/>
      <c r="L159" s="39"/>
      <c r="M159" s="40">
        <f>SUM(C159:L159)</f>
        <v>391</v>
      </c>
      <c r="N159" s="30">
        <f>IF(COUNT(C159:L159),AVERAGE(C159:L159),"")</f>
        <v>97.75</v>
      </c>
    </row>
    <row r="160" spans="1:14" x14ac:dyDescent="0.25">
      <c r="A160" s="26" t="s">
        <v>51</v>
      </c>
      <c r="B160" s="56">
        <v>94</v>
      </c>
      <c r="C160" s="38">
        <v>90</v>
      </c>
      <c r="D160" s="39">
        <v>93</v>
      </c>
      <c r="E160" s="39">
        <v>91</v>
      </c>
      <c r="F160" s="39">
        <v>89</v>
      </c>
      <c r="G160" s="39"/>
      <c r="H160" s="39"/>
      <c r="I160" s="39"/>
      <c r="J160" s="39"/>
      <c r="K160" s="39"/>
      <c r="L160" s="39"/>
      <c r="M160" s="40">
        <f t="shared" ref="M160:M163" si="52">SUM(C160:L160)</f>
        <v>363</v>
      </c>
      <c r="N160" s="30">
        <f t="shared" ref="N160:N162" si="53">IF(COUNT(C160:L160),AVERAGE(C160:L160),"")</f>
        <v>90.75</v>
      </c>
    </row>
    <row r="161" spans="1:14" x14ac:dyDescent="0.25">
      <c r="A161" s="26" t="s">
        <v>52</v>
      </c>
      <c r="B161" s="56">
        <v>93.67</v>
      </c>
      <c r="C161" s="38">
        <v>93</v>
      </c>
      <c r="D161" s="39">
        <v>95</v>
      </c>
      <c r="E161" s="39">
        <v>92</v>
      </c>
      <c r="F161" s="39">
        <v>97</v>
      </c>
      <c r="G161" s="39"/>
      <c r="H161" s="39"/>
      <c r="I161" s="39"/>
      <c r="J161" s="39"/>
      <c r="K161" s="39"/>
      <c r="L161" s="39"/>
      <c r="M161" s="40">
        <f t="shared" si="52"/>
        <v>377</v>
      </c>
      <c r="N161" s="30">
        <f t="shared" si="53"/>
        <v>94.25</v>
      </c>
    </row>
    <row r="162" spans="1:14" x14ac:dyDescent="0.25">
      <c r="A162" s="31" t="s">
        <v>53</v>
      </c>
      <c r="B162" s="54">
        <v>92.83</v>
      </c>
      <c r="C162" s="27">
        <v>94</v>
      </c>
      <c r="D162" s="28">
        <v>96</v>
      </c>
      <c r="E162" s="28">
        <v>95</v>
      </c>
      <c r="F162" s="28">
        <v>93</v>
      </c>
      <c r="G162" s="28"/>
      <c r="H162" s="28"/>
      <c r="I162" s="28"/>
      <c r="J162" s="28"/>
      <c r="K162" s="28"/>
      <c r="L162" s="28"/>
      <c r="M162" s="40">
        <f t="shared" si="52"/>
        <v>378</v>
      </c>
      <c r="N162" s="30">
        <f t="shared" si="53"/>
        <v>94.5</v>
      </c>
    </row>
    <row r="163" spans="1:14" x14ac:dyDescent="0.25">
      <c r="A163" s="34" t="s">
        <v>17</v>
      </c>
      <c r="B163" s="56">
        <f>SUM(B159:B162)</f>
        <v>377.33</v>
      </c>
      <c r="C163" s="27">
        <f>SUM(C159:C162)</f>
        <v>374</v>
      </c>
      <c r="D163" s="43">
        <f t="shared" ref="D163:L163" si="54">SUM(D159:D162)</f>
        <v>381</v>
      </c>
      <c r="E163" s="43">
        <f t="shared" si="54"/>
        <v>376</v>
      </c>
      <c r="F163" s="43">
        <f t="shared" si="54"/>
        <v>378</v>
      </c>
      <c r="G163" s="43">
        <f t="shared" si="54"/>
        <v>0</v>
      </c>
      <c r="H163" s="43">
        <f t="shared" si="54"/>
        <v>0</v>
      </c>
      <c r="I163" s="43">
        <f t="shared" si="54"/>
        <v>0</v>
      </c>
      <c r="J163" s="43">
        <f t="shared" si="54"/>
        <v>0</v>
      </c>
      <c r="K163" s="43">
        <f t="shared" si="54"/>
        <v>0</v>
      </c>
      <c r="L163" s="43">
        <f t="shared" si="54"/>
        <v>0</v>
      </c>
      <c r="M163" s="40">
        <f t="shared" si="52"/>
        <v>1509</v>
      </c>
      <c r="N163" s="30"/>
    </row>
    <row r="164" spans="1:14" x14ac:dyDescent="0.25">
      <c r="A164" s="24" t="s">
        <v>54</v>
      </c>
      <c r="B164" s="57"/>
      <c r="C164" s="38"/>
      <c r="D164" s="39"/>
      <c r="E164" s="39"/>
      <c r="F164" s="39"/>
      <c r="G164" s="39"/>
      <c r="H164" s="39"/>
      <c r="I164" s="39"/>
      <c r="J164" s="39"/>
      <c r="K164" s="39"/>
      <c r="L164" s="39"/>
      <c r="M164" s="40"/>
      <c r="N164" s="30"/>
    </row>
    <row r="165" spans="1:14" x14ac:dyDescent="0.25">
      <c r="A165" s="26" t="s">
        <v>55</v>
      </c>
      <c r="B165" s="56">
        <v>97</v>
      </c>
      <c r="C165" s="38">
        <v>97</v>
      </c>
      <c r="D165" s="39">
        <v>97</v>
      </c>
      <c r="E165" s="39">
        <v>94</v>
      </c>
      <c r="F165" s="39">
        <v>99</v>
      </c>
      <c r="G165" s="39"/>
      <c r="H165" s="39"/>
      <c r="I165" s="39"/>
      <c r="J165" s="39"/>
      <c r="K165" s="39"/>
      <c r="L165" s="39"/>
      <c r="M165" s="40">
        <f>+SUM(C165:L165)</f>
        <v>387</v>
      </c>
      <c r="N165" s="30">
        <f>IF(COUNT(C165:L165),AVERAGE(C165:L165),"")</f>
        <v>96.75</v>
      </c>
    </row>
    <row r="166" spans="1:14" x14ac:dyDescent="0.25">
      <c r="A166" s="26" t="s">
        <v>56</v>
      </c>
      <c r="B166" s="56">
        <v>94.5</v>
      </c>
      <c r="C166" s="38">
        <v>98</v>
      </c>
      <c r="D166" s="39">
        <v>97</v>
      </c>
      <c r="E166" s="39">
        <v>94</v>
      </c>
      <c r="F166" s="39">
        <v>90</v>
      </c>
      <c r="G166" s="39"/>
      <c r="H166" s="39"/>
      <c r="I166" s="39"/>
      <c r="J166" s="39"/>
      <c r="K166" s="39"/>
      <c r="L166" s="39"/>
      <c r="M166" s="40">
        <f t="shared" ref="M166:M169" si="55">+SUM(C166:L166)</f>
        <v>379</v>
      </c>
      <c r="N166" s="30">
        <f t="shared" ref="N166:N168" si="56">IF(COUNT(C166:L166),AVERAGE(C166:L166),"")</f>
        <v>94.75</v>
      </c>
    </row>
    <row r="167" spans="1:14" x14ac:dyDescent="0.25">
      <c r="A167" s="26" t="s">
        <v>57</v>
      </c>
      <c r="B167" s="56">
        <v>94</v>
      </c>
      <c r="C167" s="38">
        <v>96</v>
      </c>
      <c r="D167" s="39">
        <v>95</v>
      </c>
      <c r="E167" s="39">
        <v>92</v>
      </c>
      <c r="F167" s="39">
        <v>92</v>
      </c>
      <c r="G167" s="39"/>
      <c r="H167" s="39"/>
      <c r="I167" s="39"/>
      <c r="J167" s="39"/>
      <c r="K167" s="39"/>
      <c r="L167" s="39"/>
      <c r="M167" s="40">
        <f t="shared" si="55"/>
        <v>375</v>
      </c>
      <c r="N167" s="30">
        <f t="shared" si="56"/>
        <v>93.75</v>
      </c>
    </row>
    <row r="168" spans="1:14" x14ac:dyDescent="0.25">
      <c r="A168" s="31" t="s">
        <v>58</v>
      </c>
      <c r="B168" s="54">
        <v>88.5</v>
      </c>
      <c r="C168" s="27">
        <v>88</v>
      </c>
      <c r="D168" s="28">
        <v>89</v>
      </c>
      <c r="E168" s="28">
        <v>93</v>
      </c>
      <c r="F168" s="28">
        <v>92</v>
      </c>
      <c r="G168" s="28"/>
      <c r="H168" s="28"/>
      <c r="I168" s="28"/>
      <c r="J168" s="28"/>
      <c r="K168" s="28"/>
      <c r="L168" s="28"/>
      <c r="M168" s="40">
        <f t="shared" si="55"/>
        <v>362</v>
      </c>
      <c r="N168" s="30">
        <f t="shared" si="56"/>
        <v>90.5</v>
      </c>
    </row>
    <row r="169" spans="1:14" x14ac:dyDescent="0.25">
      <c r="A169" s="34" t="s">
        <v>17</v>
      </c>
      <c r="B169" s="54">
        <f>SUM(B165:B168)</f>
        <v>374</v>
      </c>
      <c r="C169" s="27">
        <f>SUM(C165:C168)</f>
        <v>379</v>
      </c>
      <c r="D169" s="43">
        <f>SUM(D165:D168)</f>
        <v>378</v>
      </c>
      <c r="E169" s="43">
        <f t="shared" ref="E169:L169" si="57">SUM(E165:E168)</f>
        <v>373</v>
      </c>
      <c r="F169" s="43">
        <f t="shared" si="57"/>
        <v>373</v>
      </c>
      <c r="G169" s="43"/>
      <c r="H169" s="43">
        <f t="shared" si="57"/>
        <v>0</v>
      </c>
      <c r="I169" s="43">
        <f t="shared" si="57"/>
        <v>0</v>
      </c>
      <c r="J169" s="43">
        <f t="shared" si="57"/>
        <v>0</v>
      </c>
      <c r="K169" s="43">
        <f t="shared" si="57"/>
        <v>0</v>
      </c>
      <c r="L169" s="43">
        <f t="shared" si="57"/>
        <v>0</v>
      </c>
      <c r="M169" s="40">
        <f t="shared" si="55"/>
        <v>1503</v>
      </c>
      <c r="N169" s="30"/>
    </row>
    <row r="170" spans="1:14" x14ac:dyDescent="0.25">
      <c r="A170" s="31"/>
      <c r="B170" s="41"/>
      <c r="C170" s="27"/>
      <c r="D170" s="28"/>
      <c r="E170" s="28"/>
      <c r="F170" s="28"/>
      <c r="G170" s="28"/>
      <c r="H170" s="28"/>
      <c r="I170" s="28"/>
      <c r="J170" s="28"/>
      <c r="K170" s="28"/>
      <c r="L170" s="28"/>
      <c r="M170" s="40"/>
      <c r="N170" s="30"/>
    </row>
    <row r="171" spans="1:14" x14ac:dyDescent="0.25">
      <c r="A171" s="32"/>
      <c r="B171" s="42"/>
      <c r="C171" s="38"/>
      <c r="D171" s="39"/>
      <c r="E171" s="39"/>
      <c r="F171" s="39"/>
      <c r="G171" s="39"/>
      <c r="H171" s="39"/>
      <c r="I171" s="39"/>
      <c r="J171" s="39"/>
      <c r="K171" s="39"/>
      <c r="L171" s="39"/>
      <c r="M171" s="40"/>
      <c r="N171" s="30"/>
    </row>
    <row r="172" spans="1:14" x14ac:dyDescent="0.25">
      <c r="A172" s="32"/>
      <c r="B172" s="40"/>
      <c r="C172" s="38"/>
      <c r="D172" s="46" t="s">
        <v>23</v>
      </c>
      <c r="E172" s="47" t="s">
        <v>24</v>
      </c>
      <c r="F172" s="47" t="s">
        <v>25</v>
      </c>
      <c r="G172" s="47" t="s">
        <v>26</v>
      </c>
      <c r="H172" s="47" t="s">
        <v>27</v>
      </c>
      <c r="I172" s="47" t="s">
        <v>12</v>
      </c>
      <c r="J172" s="48"/>
      <c r="K172" s="48"/>
      <c r="L172" s="48"/>
      <c r="M172" s="49"/>
      <c r="N172" s="48"/>
    </row>
    <row r="173" spans="1:14" x14ac:dyDescent="0.25">
      <c r="A173" s="50" t="s">
        <v>6</v>
      </c>
      <c r="B173" s="56">
        <f>B151</f>
        <v>380.29999999999995</v>
      </c>
      <c r="C173" s="27"/>
      <c r="D173" s="28">
        <f>J138</f>
        <v>4</v>
      </c>
      <c r="E173" s="28">
        <v>4</v>
      </c>
      <c r="F173" s="28"/>
      <c r="G173" s="28"/>
      <c r="H173" s="28">
        <f>E173*2+F173</f>
        <v>8</v>
      </c>
      <c r="I173" s="51">
        <f>+M151</f>
        <v>1530</v>
      </c>
      <c r="J173" s="48"/>
      <c r="L173" s="48"/>
      <c r="M173" s="49"/>
      <c r="N173" s="48"/>
    </row>
    <row r="174" spans="1:14" x14ac:dyDescent="0.25">
      <c r="A174" s="50" t="s">
        <v>39</v>
      </c>
      <c r="B174" s="56">
        <f>B157</f>
        <v>371.5</v>
      </c>
      <c r="C174" s="38"/>
      <c r="D174" s="28">
        <f>J138</f>
        <v>4</v>
      </c>
      <c r="E174" s="28">
        <v>2</v>
      </c>
      <c r="F174" s="28"/>
      <c r="G174" s="28">
        <v>2</v>
      </c>
      <c r="H174" s="28">
        <f t="shared" ref="H174" si="58">E174*2+F174</f>
        <v>4</v>
      </c>
      <c r="I174" s="28">
        <f>+M157</f>
        <v>1529</v>
      </c>
      <c r="M174" s="1"/>
    </row>
    <row r="175" spans="1:14" x14ac:dyDescent="0.25">
      <c r="A175" s="50" t="s">
        <v>59</v>
      </c>
      <c r="B175" s="56">
        <f>B169</f>
        <v>374</v>
      </c>
      <c r="C175" s="40"/>
      <c r="D175" s="28">
        <f>J138</f>
        <v>4</v>
      </c>
      <c r="E175" s="28">
        <v>1</v>
      </c>
      <c r="F175" s="28"/>
      <c r="G175" s="28">
        <v>3</v>
      </c>
      <c r="H175" s="28">
        <f>E175*2+F175</f>
        <v>2</v>
      </c>
      <c r="I175" s="28">
        <f>+M169</f>
        <v>1503</v>
      </c>
      <c r="J175" s="11"/>
      <c r="K175" s="11"/>
      <c r="L175" s="11"/>
      <c r="M175" s="1"/>
      <c r="N175" s="11"/>
    </row>
    <row r="176" spans="1:14" x14ac:dyDescent="0.25">
      <c r="A176" s="50" t="s">
        <v>49</v>
      </c>
      <c r="B176" s="56">
        <f>B163</f>
        <v>377.33</v>
      </c>
      <c r="C176" s="38"/>
      <c r="D176" s="28">
        <f>J138</f>
        <v>4</v>
      </c>
      <c r="E176" s="28">
        <v>1</v>
      </c>
      <c r="F176" s="28"/>
      <c r="G176" s="28">
        <v>3</v>
      </c>
      <c r="H176" s="28">
        <f>E176*2+F176</f>
        <v>2</v>
      </c>
      <c r="I176" s="28">
        <f>+M163</f>
        <v>1509</v>
      </c>
      <c r="K176" s="48"/>
      <c r="L176" s="48"/>
      <c r="M176" s="49"/>
      <c r="N176" s="48"/>
    </row>
    <row r="178" spans="1:14" x14ac:dyDescent="0.25">
      <c r="A178" s="68" t="s">
        <v>0</v>
      </c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</row>
    <row r="179" spans="1:14" x14ac:dyDescent="0.25">
      <c r="A179" s="68" t="s">
        <v>1</v>
      </c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</row>
    <row r="180" spans="1:14" x14ac:dyDescent="0.25">
      <c r="A180" s="68" t="s">
        <v>2</v>
      </c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</row>
    <row r="181" spans="1:14" x14ac:dyDescent="0.25">
      <c r="A181" s="68" t="s">
        <v>28</v>
      </c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</row>
    <row r="182" spans="1:14" x14ac:dyDescent="0.25">
      <c r="A182" s="3"/>
      <c r="B182" s="4"/>
      <c r="C182" s="4"/>
      <c r="D182" s="5"/>
      <c r="E182" s="5" t="s">
        <v>38</v>
      </c>
      <c r="F182" s="5"/>
      <c r="G182" s="5"/>
      <c r="H182" s="5"/>
      <c r="I182" s="5" t="s">
        <v>4</v>
      </c>
      <c r="J182" s="5"/>
      <c r="K182" s="5">
        <v>5</v>
      </c>
      <c r="L182" s="5"/>
      <c r="M182" s="4"/>
      <c r="N182" s="5"/>
    </row>
    <row r="183" spans="1:14" x14ac:dyDescent="0.25">
      <c r="B183" s="1"/>
      <c r="C183" s="1"/>
      <c r="F183" s="6"/>
      <c r="J183" s="2"/>
      <c r="M183" s="1"/>
    </row>
    <row r="184" spans="1:14" x14ac:dyDescent="0.25">
      <c r="A184" s="7"/>
      <c r="B184" s="69" t="s">
        <v>6</v>
      </c>
      <c r="C184" s="69"/>
      <c r="D184" s="69"/>
      <c r="E184" s="69"/>
      <c r="F184" s="8">
        <f>G195</f>
        <v>383</v>
      </c>
      <c r="G184" s="70" t="s">
        <v>79</v>
      </c>
      <c r="H184" s="70"/>
      <c r="I184" s="70"/>
      <c r="J184" s="67" t="s">
        <v>59</v>
      </c>
      <c r="K184" s="67"/>
      <c r="L184" s="67"/>
      <c r="M184" s="67"/>
      <c r="N184" s="8">
        <f>G213</f>
        <v>374</v>
      </c>
    </row>
    <row r="185" spans="1:14" x14ac:dyDescent="0.25">
      <c r="A185" s="10"/>
      <c r="B185" s="1"/>
      <c r="C185" s="1"/>
      <c r="H185" s="2"/>
      <c r="J185" s="9"/>
      <c r="L185" s="11"/>
      <c r="M185" s="1"/>
      <c r="N185" s="2"/>
    </row>
    <row r="186" spans="1:14" x14ac:dyDescent="0.25">
      <c r="A186" s="10"/>
      <c r="B186" s="67" t="s">
        <v>49</v>
      </c>
      <c r="C186" s="67"/>
      <c r="D186" s="67"/>
      <c r="E186" s="67"/>
      <c r="F186" s="8">
        <f>G207</f>
        <v>373</v>
      </c>
      <c r="G186" s="68" t="s">
        <v>82</v>
      </c>
      <c r="H186" s="68"/>
      <c r="I186" s="68"/>
      <c r="J186" s="67" t="s">
        <v>39</v>
      </c>
      <c r="K186" s="67"/>
      <c r="L186" s="67"/>
      <c r="M186" s="67"/>
      <c r="N186" s="8">
        <f>G201</f>
        <v>386</v>
      </c>
    </row>
    <row r="187" spans="1:14" x14ac:dyDescent="0.25">
      <c r="A187" s="12"/>
      <c r="B187" s="4"/>
      <c r="C187" s="13"/>
      <c r="D187" s="14"/>
      <c r="E187" s="14"/>
      <c r="F187" s="2"/>
      <c r="H187" s="2"/>
      <c r="M187" s="1"/>
    </row>
    <row r="188" spans="1:14" x14ac:dyDescent="0.25">
      <c r="A188" s="10"/>
      <c r="B188" s="15" t="s">
        <v>9</v>
      </c>
      <c r="C188" s="16" t="s">
        <v>10</v>
      </c>
      <c r="D188" s="14"/>
      <c r="E188" s="14"/>
      <c r="F188" s="11"/>
      <c r="G188" s="11"/>
      <c r="H188" s="17"/>
      <c r="I188" s="11"/>
      <c r="J188" s="11"/>
      <c r="K188" s="11"/>
      <c r="L188" s="11"/>
      <c r="M188" s="1"/>
      <c r="N188" s="11"/>
    </row>
    <row r="189" spans="1:14" x14ac:dyDescent="0.25">
      <c r="A189" s="18"/>
      <c r="B189" s="19" t="s">
        <v>11</v>
      </c>
      <c r="C189" s="20">
        <v>1</v>
      </c>
      <c r="D189" s="21">
        <v>2</v>
      </c>
      <c r="E189" s="21">
        <v>3</v>
      </c>
      <c r="F189" s="21">
        <v>4</v>
      </c>
      <c r="G189" s="21">
        <v>5</v>
      </c>
      <c r="H189" s="21">
        <v>6</v>
      </c>
      <c r="I189" s="21">
        <v>7</v>
      </c>
      <c r="J189" s="21">
        <v>8</v>
      </c>
      <c r="K189" s="21">
        <v>9</v>
      </c>
      <c r="L189" s="21">
        <v>10</v>
      </c>
      <c r="M189" s="22" t="s">
        <v>12</v>
      </c>
      <c r="N189" s="23" t="s">
        <v>11</v>
      </c>
    </row>
    <row r="190" spans="1:14" x14ac:dyDescent="0.25">
      <c r="A190" s="24" t="s">
        <v>6</v>
      </c>
      <c r="B190" s="22"/>
      <c r="C190" s="25"/>
      <c r="D190" s="21"/>
      <c r="E190" s="21"/>
      <c r="F190" s="21"/>
      <c r="G190" s="21"/>
      <c r="H190" s="21"/>
      <c r="I190" s="21"/>
      <c r="J190" s="21"/>
      <c r="K190" s="21"/>
      <c r="L190" s="21"/>
      <c r="M190" s="22"/>
      <c r="N190" s="23"/>
    </row>
    <row r="191" spans="1:14" x14ac:dyDescent="0.25">
      <c r="A191" s="26" t="s">
        <v>22</v>
      </c>
      <c r="B191" s="54">
        <v>95.33</v>
      </c>
      <c r="C191" s="27">
        <v>98</v>
      </c>
      <c r="D191" s="28">
        <v>97</v>
      </c>
      <c r="E191" s="28">
        <v>95</v>
      </c>
      <c r="F191" s="28">
        <v>96</v>
      </c>
      <c r="G191" s="28">
        <v>96</v>
      </c>
      <c r="H191" s="28"/>
      <c r="I191" s="28"/>
      <c r="J191" s="28"/>
      <c r="K191" s="28"/>
      <c r="L191" s="28"/>
      <c r="M191" s="29">
        <f>+SUM(C191:L191)</f>
        <v>482</v>
      </c>
      <c r="N191" s="30">
        <f>IF(COUNT(C191:L191),AVERAGE(C191:L191),"")</f>
        <v>96.4</v>
      </c>
    </row>
    <row r="192" spans="1:14" x14ac:dyDescent="0.25">
      <c r="A192" s="31" t="s">
        <v>42</v>
      </c>
      <c r="B192" s="54">
        <v>95.17</v>
      </c>
      <c r="C192" s="27">
        <v>98</v>
      </c>
      <c r="D192" s="28">
        <v>94</v>
      </c>
      <c r="E192" s="28">
        <v>96</v>
      </c>
      <c r="F192" s="28">
        <v>97</v>
      </c>
      <c r="G192" s="65">
        <v>96</v>
      </c>
      <c r="H192" s="28"/>
      <c r="I192" s="28"/>
      <c r="J192" s="28"/>
      <c r="K192" s="28"/>
      <c r="L192" s="28"/>
      <c r="M192" s="29">
        <f t="shared" ref="M192:M194" si="59">+SUM(C192:L192)</f>
        <v>481</v>
      </c>
      <c r="N192" s="30">
        <f t="shared" ref="N192:N194" si="60">IF(COUNT(C192:L192),AVERAGE(C192:L192),"")</f>
        <v>96.2</v>
      </c>
    </row>
    <row r="193" spans="1:14" x14ac:dyDescent="0.25">
      <c r="A193" s="31" t="s">
        <v>43</v>
      </c>
      <c r="B193" s="54">
        <v>94.9</v>
      </c>
      <c r="C193" s="27">
        <v>96</v>
      </c>
      <c r="D193" s="28">
        <v>95</v>
      </c>
      <c r="E193" s="28">
        <v>96</v>
      </c>
      <c r="F193" s="28">
        <v>97</v>
      </c>
      <c r="G193" s="65">
        <v>96</v>
      </c>
      <c r="H193" s="28"/>
      <c r="I193" s="28"/>
      <c r="J193" s="28"/>
      <c r="K193" s="28"/>
      <c r="L193" s="28"/>
      <c r="M193" s="29">
        <f t="shared" si="59"/>
        <v>480</v>
      </c>
      <c r="N193" s="30">
        <f t="shared" si="60"/>
        <v>96</v>
      </c>
    </row>
    <row r="194" spans="1:14" x14ac:dyDescent="0.25">
      <c r="A194" s="26" t="s">
        <v>44</v>
      </c>
      <c r="B194" s="55">
        <v>94.9</v>
      </c>
      <c r="C194" s="27">
        <v>91</v>
      </c>
      <c r="D194" s="28">
        <v>95</v>
      </c>
      <c r="E194" s="28">
        <v>94</v>
      </c>
      <c r="F194" s="28">
        <v>95</v>
      </c>
      <c r="G194" s="28">
        <v>95</v>
      </c>
      <c r="H194" s="28"/>
      <c r="I194" s="28"/>
      <c r="J194" s="28"/>
      <c r="K194" s="28"/>
      <c r="L194" s="28"/>
      <c r="M194" s="29">
        <f t="shared" si="59"/>
        <v>470</v>
      </c>
      <c r="N194" s="30">
        <f t="shared" si="60"/>
        <v>94</v>
      </c>
    </row>
    <row r="195" spans="1:14" x14ac:dyDescent="0.25">
      <c r="A195" s="34" t="s">
        <v>17</v>
      </c>
      <c r="B195" s="55">
        <f>SUM(B191:B194)</f>
        <v>380.29999999999995</v>
      </c>
      <c r="C195" s="35">
        <f>SUM(C191:C194)</f>
        <v>383</v>
      </c>
      <c r="D195" s="36">
        <f t="shared" ref="D195:L195" si="61">SUM(D191:D194)</f>
        <v>381</v>
      </c>
      <c r="E195" s="36">
        <f t="shared" si="61"/>
        <v>381</v>
      </c>
      <c r="F195" s="36">
        <f t="shared" si="61"/>
        <v>385</v>
      </c>
      <c r="G195" s="36">
        <f t="shared" si="61"/>
        <v>383</v>
      </c>
      <c r="H195" s="36">
        <f t="shared" si="61"/>
        <v>0</v>
      </c>
      <c r="I195" s="36">
        <f t="shared" si="61"/>
        <v>0</v>
      </c>
      <c r="J195" s="36">
        <f t="shared" si="61"/>
        <v>0</v>
      </c>
      <c r="K195" s="36">
        <f t="shared" si="61"/>
        <v>0</v>
      </c>
      <c r="L195" s="36">
        <f t="shared" si="61"/>
        <v>0</v>
      </c>
      <c r="M195" s="33">
        <f>SUM(C195:L195)</f>
        <v>1913</v>
      </c>
      <c r="N195" s="30"/>
    </row>
    <row r="196" spans="1:14" x14ac:dyDescent="0.25">
      <c r="A196" s="24" t="s">
        <v>39</v>
      </c>
      <c r="B196" s="37"/>
      <c r="C196" s="38"/>
      <c r="D196" s="39"/>
      <c r="E196" s="39"/>
      <c r="F196" s="39"/>
      <c r="G196" s="39"/>
      <c r="H196" s="39"/>
      <c r="I196" s="39"/>
      <c r="J196" s="39"/>
      <c r="K196" s="39"/>
      <c r="L196" s="39"/>
      <c r="M196" s="40"/>
      <c r="N196" s="30" t="str">
        <f t="shared" ref="N196" si="62">IF(COUNT(C196:L196),AVERAGE(C196:L196), " ")</f>
        <v xml:space="preserve"> </v>
      </c>
    </row>
    <row r="197" spans="1:14" x14ac:dyDescent="0.25">
      <c r="A197" s="26" t="s">
        <v>45</v>
      </c>
      <c r="B197" s="54">
        <v>96.5</v>
      </c>
      <c r="C197" s="27">
        <v>97</v>
      </c>
      <c r="D197" s="28">
        <v>94</v>
      </c>
      <c r="E197" s="28">
        <v>99</v>
      </c>
      <c r="F197" s="28">
        <v>98</v>
      </c>
      <c r="G197" s="28">
        <v>97</v>
      </c>
      <c r="H197" s="28"/>
      <c r="I197" s="28"/>
      <c r="J197" s="28"/>
      <c r="K197" s="28"/>
      <c r="L197" s="28"/>
      <c r="M197" s="29">
        <f>+SUM(C197:L197)</f>
        <v>485</v>
      </c>
      <c r="N197" s="30">
        <f>IF(COUNT(C197:L197),AVERAGE(C197:L197),"")</f>
        <v>97</v>
      </c>
    </row>
    <row r="198" spans="1:14" x14ac:dyDescent="0.25">
      <c r="A198" s="26" t="s">
        <v>46</v>
      </c>
      <c r="B198" s="41">
        <v>93.83</v>
      </c>
      <c r="C198" s="27">
        <v>96</v>
      </c>
      <c r="D198" s="28">
        <v>97</v>
      </c>
      <c r="E198" s="28">
        <v>95</v>
      </c>
      <c r="F198" s="28">
        <v>97</v>
      </c>
      <c r="G198" s="28">
        <v>98</v>
      </c>
      <c r="H198" s="28"/>
      <c r="I198" s="28"/>
      <c r="J198" s="28"/>
      <c r="K198" s="28"/>
      <c r="L198" s="28"/>
      <c r="M198" s="29">
        <f t="shared" ref="M198:M200" si="63">+SUM(C198:L198)</f>
        <v>483</v>
      </c>
      <c r="N198" s="30">
        <f t="shared" ref="N198:N200" si="64">IF(COUNT(C198:L198),AVERAGE(C198:L198),"")</f>
        <v>96.6</v>
      </c>
    </row>
    <row r="199" spans="1:14" x14ac:dyDescent="0.25">
      <c r="A199" s="26" t="s">
        <v>47</v>
      </c>
      <c r="B199" s="54">
        <v>92</v>
      </c>
      <c r="C199" s="27">
        <v>93</v>
      </c>
      <c r="D199" s="28">
        <v>96</v>
      </c>
      <c r="E199" s="28">
        <v>91</v>
      </c>
      <c r="F199" s="28">
        <v>90</v>
      </c>
      <c r="G199" s="28">
        <v>93</v>
      </c>
      <c r="H199" s="28"/>
      <c r="I199" s="28"/>
      <c r="J199" s="28"/>
      <c r="K199" s="28"/>
      <c r="L199" s="28"/>
      <c r="M199" s="29">
        <f t="shared" si="63"/>
        <v>463</v>
      </c>
      <c r="N199" s="30">
        <f t="shared" si="64"/>
        <v>92.6</v>
      </c>
    </row>
    <row r="200" spans="1:14" x14ac:dyDescent="0.25">
      <c r="A200" s="31" t="s">
        <v>48</v>
      </c>
      <c r="B200" s="54">
        <v>89.17</v>
      </c>
      <c r="C200" s="27">
        <v>96</v>
      </c>
      <c r="D200" s="28">
        <v>96</v>
      </c>
      <c r="E200" s="28">
        <v>98</v>
      </c>
      <c r="F200" s="28">
        <v>96</v>
      </c>
      <c r="G200" s="28">
        <v>98</v>
      </c>
      <c r="H200" s="28"/>
      <c r="I200" s="28"/>
      <c r="J200" s="28"/>
      <c r="K200" s="28"/>
      <c r="L200" s="28"/>
      <c r="M200" s="29">
        <f t="shared" si="63"/>
        <v>484</v>
      </c>
      <c r="N200" s="30">
        <f t="shared" si="64"/>
        <v>96.8</v>
      </c>
    </row>
    <row r="201" spans="1:14" x14ac:dyDescent="0.25">
      <c r="A201" s="34" t="s">
        <v>17</v>
      </c>
      <c r="B201" s="56">
        <f>SUM(B197:B200)</f>
        <v>371.5</v>
      </c>
      <c r="C201" s="27">
        <f>SUM(C197:C200)</f>
        <v>382</v>
      </c>
      <c r="D201" s="27">
        <f>SUM(D197:D200)</f>
        <v>383</v>
      </c>
      <c r="E201" s="43">
        <f t="shared" ref="E201:L201" si="65">SUM(E197:E200)</f>
        <v>383</v>
      </c>
      <c r="F201" s="43">
        <f t="shared" si="65"/>
        <v>381</v>
      </c>
      <c r="G201" s="43">
        <f t="shared" si="65"/>
        <v>386</v>
      </c>
      <c r="H201" s="43">
        <f t="shared" si="65"/>
        <v>0</v>
      </c>
      <c r="I201" s="43">
        <f t="shared" si="65"/>
        <v>0</v>
      </c>
      <c r="J201" s="43">
        <f t="shared" si="65"/>
        <v>0</v>
      </c>
      <c r="K201" s="43">
        <f t="shared" si="65"/>
        <v>0</v>
      </c>
      <c r="L201" s="43">
        <f t="shared" si="65"/>
        <v>0</v>
      </c>
      <c r="M201" s="29">
        <f>SUM(C201:L201)</f>
        <v>1915</v>
      </c>
      <c r="N201" s="30"/>
    </row>
    <row r="202" spans="1:14" x14ac:dyDescent="0.25">
      <c r="A202" s="24" t="s">
        <v>49</v>
      </c>
      <c r="B202" s="57"/>
      <c r="C202" s="38"/>
      <c r="D202" s="39"/>
      <c r="E202" s="39"/>
      <c r="F202" s="39"/>
      <c r="G202" s="39"/>
      <c r="H202" s="39"/>
      <c r="I202" s="39"/>
      <c r="J202" s="39"/>
      <c r="K202" s="39"/>
      <c r="L202" s="39"/>
      <c r="M202" s="40"/>
      <c r="N202" s="30" t="str">
        <f t="shared" ref="N202" si="66">IF(COUNT(C202:L202),AVERAGE(C202:L202), " ")</f>
        <v xml:space="preserve"> </v>
      </c>
    </row>
    <row r="203" spans="1:14" x14ac:dyDescent="0.25">
      <c r="A203" t="s">
        <v>50</v>
      </c>
      <c r="B203" s="56">
        <v>96.83</v>
      </c>
      <c r="C203" s="38">
        <v>97</v>
      </c>
      <c r="D203" s="39">
        <v>97</v>
      </c>
      <c r="E203" s="39">
        <v>98</v>
      </c>
      <c r="F203" s="39">
        <v>99</v>
      </c>
      <c r="G203" s="39">
        <v>97</v>
      </c>
      <c r="H203" s="39"/>
      <c r="I203" s="39"/>
      <c r="J203" s="39"/>
      <c r="K203" s="39"/>
      <c r="L203" s="39"/>
      <c r="M203" s="40">
        <f>SUM(C203:L203)</f>
        <v>488</v>
      </c>
      <c r="N203" s="30">
        <f>IF(COUNT(C203:L203),AVERAGE(C203:L203),"")</f>
        <v>97.6</v>
      </c>
    </row>
    <row r="204" spans="1:14" x14ac:dyDescent="0.25">
      <c r="A204" s="26" t="s">
        <v>51</v>
      </c>
      <c r="B204" s="56">
        <v>94</v>
      </c>
      <c r="C204" s="38">
        <v>90</v>
      </c>
      <c r="D204" s="39">
        <v>93</v>
      </c>
      <c r="E204" s="39">
        <v>91</v>
      </c>
      <c r="F204" s="39">
        <v>89</v>
      </c>
      <c r="G204" s="39">
        <v>94</v>
      </c>
      <c r="H204" s="39"/>
      <c r="I204" s="39"/>
      <c r="J204" s="39"/>
      <c r="K204" s="39"/>
      <c r="L204" s="39"/>
      <c r="M204" s="40">
        <f t="shared" ref="M204:M207" si="67">SUM(C204:L204)</f>
        <v>457</v>
      </c>
      <c r="N204" s="30">
        <f t="shared" ref="N204:N206" si="68">IF(COUNT(C204:L204),AVERAGE(C204:L204),"")</f>
        <v>91.4</v>
      </c>
    </row>
    <row r="205" spans="1:14" x14ac:dyDescent="0.25">
      <c r="A205" s="26" t="s">
        <v>52</v>
      </c>
      <c r="B205" s="56">
        <v>93.67</v>
      </c>
      <c r="C205" s="38">
        <v>93</v>
      </c>
      <c r="D205" s="39">
        <v>95</v>
      </c>
      <c r="E205" s="39">
        <v>92</v>
      </c>
      <c r="F205" s="39">
        <v>97</v>
      </c>
      <c r="G205" s="39">
        <v>89</v>
      </c>
      <c r="H205" s="39"/>
      <c r="I205" s="39"/>
      <c r="J205" s="39"/>
      <c r="K205" s="39"/>
      <c r="L205" s="39"/>
      <c r="M205" s="40">
        <f t="shared" si="67"/>
        <v>466</v>
      </c>
      <c r="N205" s="30">
        <f t="shared" si="68"/>
        <v>93.2</v>
      </c>
    </row>
    <row r="206" spans="1:14" x14ac:dyDescent="0.25">
      <c r="A206" s="31" t="s">
        <v>53</v>
      </c>
      <c r="B206" s="54">
        <v>92.83</v>
      </c>
      <c r="C206" s="27">
        <v>94</v>
      </c>
      <c r="D206" s="28">
        <v>96</v>
      </c>
      <c r="E206" s="28">
        <v>95</v>
      </c>
      <c r="F206" s="28">
        <v>93</v>
      </c>
      <c r="G206" s="28">
        <v>93</v>
      </c>
      <c r="H206" s="28"/>
      <c r="I206" s="28"/>
      <c r="J206" s="28"/>
      <c r="K206" s="28"/>
      <c r="L206" s="28"/>
      <c r="M206" s="40">
        <f t="shared" si="67"/>
        <v>471</v>
      </c>
      <c r="N206" s="30">
        <f t="shared" si="68"/>
        <v>94.2</v>
      </c>
    </row>
    <row r="207" spans="1:14" x14ac:dyDescent="0.25">
      <c r="A207" s="34" t="s">
        <v>17</v>
      </c>
      <c r="B207" s="56">
        <f>SUM(B203:B206)</f>
        <v>377.33</v>
      </c>
      <c r="C207" s="27">
        <f>SUM(C203:C206)</f>
        <v>374</v>
      </c>
      <c r="D207" s="43">
        <f t="shared" ref="D207:L207" si="69">SUM(D203:D206)</f>
        <v>381</v>
      </c>
      <c r="E207" s="43">
        <f t="shared" si="69"/>
        <v>376</v>
      </c>
      <c r="F207" s="43">
        <f t="shared" si="69"/>
        <v>378</v>
      </c>
      <c r="G207" s="43">
        <f t="shared" si="69"/>
        <v>373</v>
      </c>
      <c r="H207" s="43">
        <f t="shared" si="69"/>
        <v>0</v>
      </c>
      <c r="I207" s="43">
        <f t="shared" si="69"/>
        <v>0</v>
      </c>
      <c r="J207" s="43">
        <f t="shared" si="69"/>
        <v>0</v>
      </c>
      <c r="K207" s="43">
        <f t="shared" si="69"/>
        <v>0</v>
      </c>
      <c r="L207" s="43">
        <f t="shared" si="69"/>
        <v>0</v>
      </c>
      <c r="M207" s="40">
        <f t="shared" si="67"/>
        <v>1882</v>
      </c>
      <c r="N207" s="30"/>
    </row>
    <row r="208" spans="1:14" x14ac:dyDescent="0.25">
      <c r="A208" s="24" t="s">
        <v>54</v>
      </c>
      <c r="B208" s="57"/>
      <c r="C208" s="38"/>
      <c r="D208" s="39"/>
      <c r="E208" s="39"/>
      <c r="F208" s="39"/>
      <c r="G208" s="39"/>
      <c r="H208" s="39"/>
      <c r="I208" s="39"/>
      <c r="J208" s="39"/>
      <c r="K208" s="39"/>
      <c r="L208" s="39"/>
      <c r="M208" s="40"/>
      <c r="N208" s="30"/>
    </row>
    <row r="209" spans="1:14" x14ac:dyDescent="0.25">
      <c r="A209" s="26" t="s">
        <v>55</v>
      </c>
      <c r="B209" s="56">
        <v>97</v>
      </c>
      <c r="C209" s="38">
        <v>97</v>
      </c>
      <c r="D209" s="39">
        <v>97</v>
      </c>
      <c r="E209" s="39">
        <v>94</v>
      </c>
      <c r="F209" s="39">
        <v>99</v>
      </c>
      <c r="G209" s="39">
        <v>96</v>
      </c>
      <c r="H209" s="39"/>
      <c r="I209" s="39"/>
      <c r="J209" s="39"/>
      <c r="K209" s="39"/>
      <c r="L209" s="39"/>
      <c r="M209" s="40">
        <f>+SUM(C209:L209)</f>
        <v>483</v>
      </c>
      <c r="N209" s="30">
        <f>IF(COUNT(C209:L209),AVERAGE(C209:L209),"")</f>
        <v>96.6</v>
      </c>
    </row>
    <row r="210" spans="1:14" x14ac:dyDescent="0.25">
      <c r="A210" s="26" t="s">
        <v>56</v>
      </c>
      <c r="B210" s="56">
        <v>94.5</v>
      </c>
      <c r="C210" s="38">
        <v>98</v>
      </c>
      <c r="D210" s="39">
        <v>97</v>
      </c>
      <c r="E210" s="39">
        <v>94</v>
      </c>
      <c r="F210" s="39">
        <v>90</v>
      </c>
      <c r="G210" s="39">
        <v>97</v>
      </c>
      <c r="H210" s="39"/>
      <c r="I210" s="39"/>
      <c r="J210" s="39"/>
      <c r="K210" s="39"/>
      <c r="L210" s="39"/>
      <c r="M210" s="40">
        <f t="shared" ref="M210:M213" si="70">+SUM(C210:L210)</f>
        <v>476</v>
      </c>
      <c r="N210" s="30">
        <f t="shared" ref="N210:N212" si="71">IF(COUNT(C210:L210),AVERAGE(C210:L210),"")</f>
        <v>95.2</v>
      </c>
    </row>
    <row r="211" spans="1:14" x14ac:dyDescent="0.25">
      <c r="A211" s="26" t="s">
        <v>57</v>
      </c>
      <c r="B211" s="56">
        <v>94</v>
      </c>
      <c r="C211" s="38">
        <v>96</v>
      </c>
      <c r="D211" s="39">
        <v>95</v>
      </c>
      <c r="E211" s="39">
        <v>92</v>
      </c>
      <c r="F211" s="39">
        <v>92</v>
      </c>
      <c r="G211" s="39">
        <v>94</v>
      </c>
      <c r="H211" s="39"/>
      <c r="I211" s="39"/>
      <c r="J211" s="39"/>
      <c r="K211" s="39"/>
      <c r="L211" s="39"/>
      <c r="M211" s="40">
        <f t="shared" si="70"/>
        <v>469</v>
      </c>
      <c r="N211" s="30">
        <f t="shared" si="71"/>
        <v>93.8</v>
      </c>
    </row>
    <row r="212" spans="1:14" x14ac:dyDescent="0.25">
      <c r="A212" s="31" t="s">
        <v>58</v>
      </c>
      <c r="B212" s="54">
        <v>88.5</v>
      </c>
      <c r="C212" s="27">
        <v>88</v>
      </c>
      <c r="D212" s="28">
        <v>89</v>
      </c>
      <c r="E212" s="28">
        <v>93</v>
      </c>
      <c r="F212" s="28">
        <v>92</v>
      </c>
      <c r="G212" s="28">
        <v>87</v>
      </c>
      <c r="H212" s="28"/>
      <c r="I212" s="28"/>
      <c r="J212" s="28"/>
      <c r="K212" s="28"/>
      <c r="L212" s="28"/>
      <c r="M212" s="40">
        <f t="shared" si="70"/>
        <v>449</v>
      </c>
      <c r="N212" s="30">
        <f t="shared" si="71"/>
        <v>89.8</v>
      </c>
    </row>
    <row r="213" spans="1:14" x14ac:dyDescent="0.25">
      <c r="A213" s="34" t="s">
        <v>17</v>
      </c>
      <c r="B213" s="54">
        <f>SUM(B209:B212)</f>
        <v>374</v>
      </c>
      <c r="C213" s="27">
        <f>SUM(C209:C212)</f>
        <v>379</v>
      </c>
      <c r="D213" s="43">
        <f>SUM(D209:D212)</f>
        <v>378</v>
      </c>
      <c r="E213" s="43">
        <f t="shared" ref="E213:F213" si="72">SUM(E209:E212)</f>
        <v>373</v>
      </c>
      <c r="F213" s="43">
        <f t="shared" si="72"/>
        <v>373</v>
      </c>
      <c r="G213" s="43">
        <f>SUM(G209:G212)</f>
        <v>374</v>
      </c>
      <c r="H213" s="43">
        <f t="shared" ref="H213:L213" si="73">SUM(H209:H212)</f>
        <v>0</v>
      </c>
      <c r="I213" s="43">
        <f t="shared" si="73"/>
        <v>0</v>
      </c>
      <c r="J213" s="43">
        <f t="shared" si="73"/>
        <v>0</v>
      </c>
      <c r="K213" s="43">
        <f t="shared" si="73"/>
        <v>0</v>
      </c>
      <c r="L213" s="43">
        <f t="shared" si="73"/>
        <v>0</v>
      </c>
      <c r="M213" s="40">
        <f t="shared" si="70"/>
        <v>1877</v>
      </c>
      <c r="N213" s="30"/>
    </row>
    <row r="214" spans="1:14" x14ac:dyDescent="0.25">
      <c r="A214" s="31"/>
      <c r="B214" s="41"/>
      <c r="C214" s="27"/>
      <c r="D214" s="28"/>
      <c r="E214" s="28"/>
      <c r="F214" s="28"/>
      <c r="G214" s="28"/>
      <c r="H214" s="28"/>
      <c r="I214" s="28"/>
      <c r="J214" s="28"/>
      <c r="K214" s="28"/>
      <c r="L214" s="28"/>
      <c r="M214" s="40"/>
      <c r="N214" s="30"/>
    </row>
    <row r="215" spans="1:14" x14ac:dyDescent="0.25">
      <c r="A215" s="32"/>
      <c r="B215" s="42"/>
      <c r="C215" s="38"/>
      <c r="D215" s="39"/>
      <c r="E215" s="39"/>
      <c r="F215" s="39"/>
      <c r="G215" s="39"/>
      <c r="H215" s="39"/>
      <c r="I215" s="39"/>
      <c r="J215" s="39"/>
      <c r="K215" s="39"/>
      <c r="L215" s="39"/>
      <c r="M215" s="40"/>
      <c r="N215" s="30"/>
    </row>
    <row r="216" spans="1:14" x14ac:dyDescent="0.25">
      <c r="A216" s="32"/>
      <c r="B216" s="40"/>
      <c r="C216" s="38"/>
      <c r="D216" s="46" t="s">
        <v>23</v>
      </c>
      <c r="E216" s="47" t="s">
        <v>24</v>
      </c>
      <c r="F216" s="47" t="s">
        <v>25</v>
      </c>
      <c r="G216" s="47" t="s">
        <v>26</v>
      </c>
      <c r="H216" s="47" t="s">
        <v>27</v>
      </c>
      <c r="I216" s="47" t="s">
        <v>12</v>
      </c>
      <c r="J216" s="48"/>
      <c r="K216" s="48"/>
      <c r="L216" s="48"/>
      <c r="M216" s="49"/>
      <c r="N216" s="48"/>
    </row>
    <row r="217" spans="1:14" x14ac:dyDescent="0.25">
      <c r="A217" s="50" t="s">
        <v>6</v>
      </c>
      <c r="B217" s="56">
        <f>B195</f>
        <v>380.29999999999995</v>
      </c>
      <c r="C217" s="27"/>
      <c r="D217" s="28">
        <f>K182</f>
        <v>5</v>
      </c>
      <c r="E217" s="28">
        <v>5</v>
      </c>
      <c r="F217" s="28"/>
      <c r="G217" s="28"/>
      <c r="H217" s="28">
        <f>E217*2+F217</f>
        <v>10</v>
      </c>
      <c r="I217" s="51">
        <f>+M195</f>
        <v>1913</v>
      </c>
      <c r="J217" s="48"/>
      <c r="L217" s="48"/>
      <c r="M217" s="49"/>
      <c r="N217" s="48"/>
    </row>
    <row r="218" spans="1:14" x14ac:dyDescent="0.25">
      <c r="A218" s="50" t="s">
        <v>39</v>
      </c>
      <c r="B218" s="56">
        <f>B201</f>
        <v>371.5</v>
      </c>
      <c r="C218" s="38"/>
      <c r="D218" s="28">
        <f>K182</f>
        <v>5</v>
      </c>
      <c r="E218" s="28">
        <v>3</v>
      </c>
      <c r="F218" s="28"/>
      <c r="G218" s="28">
        <v>2</v>
      </c>
      <c r="H218" s="28">
        <f t="shared" ref="H218" si="74">E218*2+F218</f>
        <v>6</v>
      </c>
      <c r="I218" s="28">
        <f>+M201</f>
        <v>1915</v>
      </c>
      <c r="M218" s="1"/>
    </row>
    <row r="219" spans="1:14" x14ac:dyDescent="0.25">
      <c r="A219" s="50" t="s">
        <v>49</v>
      </c>
      <c r="B219" s="56">
        <f>B205</f>
        <v>93.67</v>
      </c>
      <c r="C219" s="38"/>
      <c r="D219" s="28">
        <f>K180</f>
        <v>0</v>
      </c>
      <c r="E219" s="28">
        <v>1</v>
      </c>
      <c r="F219" s="28"/>
      <c r="G219" s="28">
        <v>4</v>
      </c>
      <c r="H219" s="28">
        <f>E219*2+F219</f>
        <v>2</v>
      </c>
      <c r="I219" s="28">
        <f>+M207</f>
        <v>1882</v>
      </c>
      <c r="K219" s="48"/>
      <c r="L219" s="48"/>
      <c r="M219" s="49"/>
      <c r="N219" s="48"/>
    </row>
    <row r="220" spans="1:14" x14ac:dyDescent="0.25">
      <c r="A220" s="50" t="s">
        <v>59</v>
      </c>
      <c r="B220" s="56">
        <f>B213</f>
        <v>374</v>
      </c>
      <c r="C220" s="40"/>
      <c r="D220" s="28">
        <f>K182</f>
        <v>5</v>
      </c>
      <c r="E220" s="28">
        <v>1</v>
      </c>
      <c r="F220" s="28"/>
      <c r="G220" s="28">
        <v>4</v>
      </c>
      <c r="H220" s="28">
        <f>E220*2+F220</f>
        <v>2</v>
      </c>
      <c r="I220" s="28">
        <f>+M213</f>
        <v>1877</v>
      </c>
      <c r="J220" s="11"/>
      <c r="K220" s="11"/>
      <c r="L220" s="11"/>
      <c r="M220" s="1"/>
      <c r="N220" s="11"/>
    </row>
    <row r="222" spans="1:14" x14ac:dyDescent="0.25">
      <c r="A222" s="66" t="s">
        <v>96</v>
      </c>
    </row>
  </sheetData>
  <mergeCells count="50">
    <mergeCell ref="B186:E186"/>
    <mergeCell ref="G186:I186"/>
    <mergeCell ref="J186:M186"/>
    <mergeCell ref="A178:N178"/>
    <mergeCell ref="A179:N179"/>
    <mergeCell ref="A180:N180"/>
    <mergeCell ref="A181:N181"/>
    <mergeCell ref="B184:E184"/>
    <mergeCell ref="G184:I184"/>
    <mergeCell ref="J184:M184"/>
    <mergeCell ref="B142:E142"/>
    <mergeCell ref="G142:I142"/>
    <mergeCell ref="J142:M142"/>
    <mergeCell ref="A134:N134"/>
    <mergeCell ref="A135:N135"/>
    <mergeCell ref="A136:N136"/>
    <mergeCell ref="A137:N137"/>
    <mergeCell ref="B140:E140"/>
    <mergeCell ref="G140:I140"/>
    <mergeCell ref="J140:M140"/>
    <mergeCell ref="B55:E55"/>
    <mergeCell ref="G55:I55"/>
    <mergeCell ref="J55:M55"/>
    <mergeCell ref="A47:N47"/>
    <mergeCell ref="A48:N48"/>
    <mergeCell ref="A49:N49"/>
    <mergeCell ref="A50:N50"/>
    <mergeCell ref="B53:E53"/>
    <mergeCell ref="G53:I53"/>
    <mergeCell ref="J53:M53"/>
    <mergeCell ref="B10:E10"/>
    <mergeCell ref="J10:M10"/>
    <mergeCell ref="A2:N2"/>
    <mergeCell ref="A3:N3"/>
    <mergeCell ref="A4:N4"/>
    <mergeCell ref="A5:N5"/>
    <mergeCell ref="B8:E8"/>
    <mergeCell ref="J8:M8"/>
    <mergeCell ref="G10:I10"/>
    <mergeCell ref="G8:I8"/>
    <mergeCell ref="B99:E99"/>
    <mergeCell ref="G99:I99"/>
    <mergeCell ref="J99:M99"/>
    <mergeCell ref="A91:N91"/>
    <mergeCell ref="A92:N92"/>
    <mergeCell ref="A93:N93"/>
    <mergeCell ref="A94:N94"/>
    <mergeCell ref="B97:E97"/>
    <mergeCell ref="G97:I97"/>
    <mergeCell ref="J97:M97"/>
  </mergeCells>
  <pageMargins left="0.25" right="0.25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99D3E-1ACA-48DE-AF37-8F296FBAD478}">
  <dimension ref="A1:N231"/>
  <sheetViews>
    <sheetView tabSelected="1" topLeftCell="A189" workbookViewId="0">
      <selection activeCell="N227" sqref="N227"/>
    </sheetView>
  </sheetViews>
  <sheetFormatPr defaultRowHeight="15" x14ac:dyDescent="0.25"/>
  <cols>
    <col min="1" max="1" width="16" customWidth="1"/>
    <col min="2" max="2" width="6.7109375" customWidth="1"/>
    <col min="3" max="12" width="5.7109375" customWidth="1"/>
    <col min="13" max="13" width="6.85546875" customWidth="1"/>
    <col min="14" max="14" width="7.28515625" customWidth="1"/>
  </cols>
  <sheetData>
    <row r="1" spans="1:14" x14ac:dyDescent="0.25">
      <c r="B1" s="1"/>
      <c r="C1" s="1"/>
      <c r="M1" s="1"/>
    </row>
    <row r="2" spans="1:14" x14ac:dyDescent="0.25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</row>
    <row r="3" spans="1:14" x14ac:dyDescent="0.25">
      <c r="A3" s="68" t="s">
        <v>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x14ac:dyDescent="0.25">
      <c r="A4" s="68" t="s">
        <v>2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</row>
    <row r="5" spans="1:14" x14ac:dyDescent="0.25">
      <c r="A5" s="68" t="s">
        <v>28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</row>
    <row r="6" spans="1:14" x14ac:dyDescent="0.25">
      <c r="A6" s="3"/>
      <c r="B6" s="4"/>
      <c r="C6" s="4"/>
      <c r="D6" s="5"/>
      <c r="E6" s="5" t="s">
        <v>60</v>
      </c>
      <c r="F6" s="5"/>
      <c r="G6" s="5"/>
      <c r="H6" s="5"/>
      <c r="I6" s="5" t="s">
        <v>4</v>
      </c>
      <c r="J6" s="5">
        <v>1</v>
      </c>
      <c r="K6" s="5"/>
      <c r="L6" s="5"/>
      <c r="M6" s="4"/>
      <c r="N6" s="5"/>
    </row>
    <row r="7" spans="1:14" x14ac:dyDescent="0.25">
      <c r="B7" s="1"/>
      <c r="C7" s="1"/>
      <c r="F7" s="6"/>
      <c r="J7" s="2"/>
      <c r="M7" s="1"/>
    </row>
    <row r="8" spans="1:14" x14ac:dyDescent="0.25">
      <c r="A8" s="7"/>
      <c r="B8" s="69" t="s">
        <v>61</v>
      </c>
      <c r="C8" s="69"/>
      <c r="D8" s="69"/>
      <c r="E8" s="69"/>
      <c r="F8" s="8">
        <f>C19</f>
        <v>362</v>
      </c>
      <c r="H8" s="6" t="s">
        <v>83</v>
      </c>
      <c r="J8" s="67" t="s">
        <v>62</v>
      </c>
      <c r="K8" s="67"/>
      <c r="L8" s="67"/>
      <c r="M8" s="67"/>
      <c r="N8" s="8">
        <f>C25</f>
        <v>180</v>
      </c>
    </row>
    <row r="9" spans="1:14" x14ac:dyDescent="0.25">
      <c r="A9" s="10"/>
      <c r="B9" s="1"/>
      <c r="C9" s="1"/>
      <c r="H9" s="2"/>
      <c r="J9" s="9"/>
      <c r="L9" s="11"/>
      <c r="M9" s="1"/>
      <c r="N9" s="2"/>
    </row>
    <row r="10" spans="1:14" x14ac:dyDescent="0.25">
      <c r="A10" s="10"/>
      <c r="B10" s="67" t="s">
        <v>63</v>
      </c>
      <c r="C10" s="67"/>
      <c r="D10" s="67"/>
      <c r="E10" s="67"/>
      <c r="F10" s="8">
        <f>C31</f>
        <v>267</v>
      </c>
      <c r="H10" s="6" t="s">
        <v>81</v>
      </c>
      <c r="J10" s="67" t="s">
        <v>64</v>
      </c>
      <c r="K10" s="67"/>
      <c r="L10" s="67"/>
      <c r="M10" s="67"/>
      <c r="N10" s="8">
        <f>C37</f>
        <v>355</v>
      </c>
    </row>
    <row r="11" spans="1:14" x14ac:dyDescent="0.25">
      <c r="A11" s="12"/>
      <c r="B11" s="4"/>
      <c r="C11" s="13"/>
      <c r="D11" s="14"/>
      <c r="E11" s="14"/>
      <c r="F11" s="2"/>
      <c r="H11" s="2"/>
      <c r="M11" s="1"/>
    </row>
    <row r="12" spans="1:14" x14ac:dyDescent="0.25">
      <c r="A12" s="10"/>
      <c r="B12" s="15" t="s">
        <v>9</v>
      </c>
      <c r="C12" s="16" t="s">
        <v>10</v>
      </c>
      <c r="D12" s="14"/>
      <c r="E12" s="14"/>
      <c r="F12" s="11"/>
      <c r="G12" s="11"/>
      <c r="H12" s="17"/>
      <c r="I12" s="11"/>
      <c r="J12" s="11"/>
      <c r="K12" s="11"/>
      <c r="L12" s="11"/>
      <c r="M12" s="1"/>
      <c r="N12" s="11"/>
    </row>
    <row r="13" spans="1:14" x14ac:dyDescent="0.25">
      <c r="A13" s="18"/>
      <c r="B13" s="19" t="s">
        <v>11</v>
      </c>
      <c r="C13" s="20">
        <v>1</v>
      </c>
      <c r="D13" s="21">
        <v>2</v>
      </c>
      <c r="E13" s="21">
        <v>3</v>
      </c>
      <c r="F13" s="21">
        <v>4</v>
      </c>
      <c r="G13" s="21">
        <v>5</v>
      </c>
      <c r="H13" s="21">
        <v>6</v>
      </c>
      <c r="I13" s="21">
        <v>7</v>
      </c>
      <c r="J13" s="21">
        <v>8</v>
      </c>
      <c r="K13" s="21">
        <v>9</v>
      </c>
      <c r="L13" s="21">
        <v>10</v>
      </c>
      <c r="M13" s="22" t="s">
        <v>12</v>
      </c>
      <c r="N13" s="23" t="s">
        <v>11</v>
      </c>
    </row>
    <row r="14" spans="1:14" x14ac:dyDescent="0.25">
      <c r="A14" s="24" t="s">
        <v>61</v>
      </c>
      <c r="B14" s="22"/>
      <c r="C14" s="25"/>
      <c r="D14" s="21"/>
      <c r="E14" s="21"/>
      <c r="F14" s="21"/>
      <c r="G14" s="21"/>
      <c r="H14" s="21"/>
      <c r="I14" s="21"/>
      <c r="J14" s="21"/>
      <c r="K14" s="21"/>
      <c r="L14" s="21"/>
      <c r="M14" s="22"/>
      <c r="N14" s="23"/>
    </row>
    <row r="15" spans="1:14" x14ac:dyDescent="0.25">
      <c r="A15" s="26" t="s">
        <v>65</v>
      </c>
      <c r="B15" s="54">
        <v>94.67</v>
      </c>
      <c r="C15" s="27">
        <v>91</v>
      </c>
      <c r="D15" s="28"/>
      <c r="E15" s="28"/>
      <c r="F15" s="28"/>
      <c r="G15" s="28"/>
      <c r="H15" s="28"/>
      <c r="I15" s="28"/>
      <c r="J15" s="28"/>
      <c r="K15" s="28"/>
      <c r="L15" s="28"/>
      <c r="M15" s="29">
        <f>+SUM(C15:L15)</f>
        <v>91</v>
      </c>
      <c r="N15" s="30">
        <f>IF(COUNT(C15:L15),AVERAGE(C15:L15),"")</f>
        <v>91</v>
      </c>
    </row>
    <row r="16" spans="1:14" x14ac:dyDescent="0.25">
      <c r="A16" s="31" t="s">
        <v>66</v>
      </c>
      <c r="B16" s="54">
        <v>94</v>
      </c>
      <c r="C16" s="27">
        <v>93</v>
      </c>
      <c r="D16" s="28"/>
      <c r="E16" s="28"/>
      <c r="F16" s="28"/>
      <c r="G16" s="28"/>
      <c r="H16" s="28"/>
      <c r="I16" s="28"/>
      <c r="J16" s="28"/>
      <c r="K16" s="28"/>
      <c r="L16" s="28"/>
      <c r="M16" s="29">
        <f t="shared" ref="M16:M18" si="0">+SUM(C16:L16)</f>
        <v>93</v>
      </c>
      <c r="N16" s="30">
        <f t="shared" ref="N16:N18" si="1">IF(COUNT(C16:L16),AVERAGE(C16:L16),"")</f>
        <v>93</v>
      </c>
    </row>
    <row r="17" spans="1:14" x14ac:dyDescent="0.25">
      <c r="A17" s="31" t="s">
        <v>67</v>
      </c>
      <c r="B17" s="54">
        <v>92.5</v>
      </c>
      <c r="C17" s="59">
        <v>88</v>
      </c>
      <c r="D17" s="28"/>
      <c r="E17" s="28"/>
      <c r="F17" s="28"/>
      <c r="G17" s="28"/>
      <c r="H17" s="28"/>
      <c r="I17" s="28"/>
      <c r="J17" s="28"/>
      <c r="K17" s="28"/>
      <c r="L17" s="28"/>
      <c r="M17" s="29">
        <f t="shared" si="0"/>
        <v>88</v>
      </c>
      <c r="N17" s="30">
        <f t="shared" si="1"/>
        <v>88</v>
      </c>
    </row>
    <row r="18" spans="1:14" x14ac:dyDescent="0.25">
      <c r="A18" s="26" t="s">
        <v>85</v>
      </c>
      <c r="B18" s="55">
        <v>89.5</v>
      </c>
      <c r="C18" s="27">
        <v>90</v>
      </c>
      <c r="D18" s="28"/>
      <c r="E18" s="28"/>
      <c r="F18" s="28"/>
      <c r="G18" s="28"/>
      <c r="H18" s="28"/>
      <c r="I18" s="28"/>
      <c r="J18" s="28"/>
      <c r="K18" s="28"/>
      <c r="L18" s="28"/>
      <c r="M18" s="29">
        <f t="shared" si="0"/>
        <v>90</v>
      </c>
      <c r="N18" s="30">
        <f t="shared" si="1"/>
        <v>90</v>
      </c>
    </row>
    <row r="19" spans="1:14" x14ac:dyDescent="0.25">
      <c r="A19" s="34" t="s">
        <v>17</v>
      </c>
      <c r="B19" s="55">
        <f>SUM(B15:B18)</f>
        <v>370.67</v>
      </c>
      <c r="C19" s="35">
        <f>SUM(C15:C18)</f>
        <v>362</v>
      </c>
      <c r="D19" s="36">
        <f t="shared" ref="D19:L19" si="2">SUM(D15:D18)</f>
        <v>0</v>
      </c>
      <c r="E19" s="36">
        <f t="shared" si="2"/>
        <v>0</v>
      </c>
      <c r="F19" s="36">
        <f t="shared" si="2"/>
        <v>0</v>
      </c>
      <c r="G19" s="36">
        <f t="shared" si="2"/>
        <v>0</v>
      </c>
      <c r="H19" s="36">
        <f t="shared" si="2"/>
        <v>0</v>
      </c>
      <c r="I19" s="36">
        <f t="shared" si="2"/>
        <v>0</v>
      </c>
      <c r="J19" s="36">
        <f t="shared" si="2"/>
        <v>0</v>
      </c>
      <c r="K19" s="36">
        <f t="shared" si="2"/>
        <v>0</v>
      </c>
      <c r="L19" s="36">
        <f t="shared" si="2"/>
        <v>0</v>
      </c>
      <c r="M19" s="33">
        <f>SUM(C19:L19)</f>
        <v>362</v>
      </c>
      <c r="N19" s="30"/>
    </row>
    <row r="20" spans="1:14" x14ac:dyDescent="0.25">
      <c r="A20" s="24" t="s">
        <v>62</v>
      </c>
      <c r="B20" s="37"/>
      <c r="C20" s="38"/>
      <c r="D20" s="39"/>
      <c r="E20" s="39"/>
      <c r="F20" s="39"/>
      <c r="G20" s="39"/>
      <c r="H20" s="39"/>
      <c r="I20" s="39"/>
      <c r="J20" s="39"/>
      <c r="K20" s="39"/>
      <c r="L20" s="39"/>
      <c r="M20" s="40"/>
      <c r="N20" s="30" t="str">
        <f t="shared" ref="N20:N26" si="3">IF(COUNT(C20:L20),AVERAGE(C20:L20), " ")</f>
        <v xml:space="preserve"> </v>
      </c>
    </row>
    <row r="21" spans="1:14" x14ac:dyDescent="0.25">
      <c r="A21" s="26" t="s">
        <v>68</v>
      </c>
      <c r="B21" s="54">
        <v>88</v>
      </c>
      <c r="C21" s="27" t="s">
        <v>86</v>
      </c>
      <c r="D21" s="28"/>
      <c r="E21" s="28"/>
      <c r="F21" s="28"/>
      <c r="G21" s="28"/>
      <c r="H21" s="28"/>
      <c r="I21" s="28"/>
      <c r="J21" s="28"/>
      <c r="K21" s="28"/>
      <c r="L21" s="28"/>
      <c r="M21" s="29">
        <f>+SUM(C21:L21)</f>
        <v>0</v>
      </c>
      <c r="N21" s="30" t="str">
        <f>IF(COUNT(C21:L21),AVERAGE(C21:L21),"")</f>
        <v/>
      </c>
    </row>
    <row r="22" spans="1:14" x14ac:dyDescent="0.25">
      <c r="A22" s="26" t="s">
        <v>69</v>
      </c>
      <c r="B22" s="41">
        <v>87.89</v>
      </c>
      <c r="C22" s="27">
        <v>87</v>
      </c>
      <c r="D22" s="28"/>
      <c r="E22" s="28"/>
      <c r="F22" s="28"/>
      <c r="G22" s="28"/>
      <c r="H22" s="28"/>
      <c r="I22" s="28"/>
      <c r="J22" s="28"/>
      <c r="K22" s="28"/>
      <c r="L22" s="28"/>
      <c r="M22" s="29">
        <f t="shared" ref="M22:M24" si="4">+SUM(C22:L22)</f>
        <v>87</v>
      </c>
      <c r="N22" s="30">
        <f t="shared" ref="N22:N24" si="5">IF(COUNT(C22:L22),AVERAGE(C22:L22),"")</f>
        <v>87</v>
      </c>
    </row>
    <row r="23" spans="1:14" x14ac:dyDescent="0.25">
      <c r="A23" s="26" t="s">
        <v>70</v>
      </c>
      <c r="B23" s="54">
        <v>87.8</v>
      </c>
      <c r="C23" s="27">
        <v>93</v>
      </c>
      <c r="D23" s="28"/>
      <c r="E23" s="28"/>
      <c r="F23" s="28"/>
      <c r="G23" s="28"/>
      <c r="H23" s="28"/>
      <c r="I23" s="28"/>
      <c r="J23" s="28"/>
      <c r="K23" s="28"/>
      <c r="L23" s="28"/>
      <c r="M23" s="29">
        <f t="shared" si="4"/>
        <v>93</v>
      </c>
      <c r="N23" s="30">
        <f t="shared" si="5"/>
        <v>93</v>
      </c>
    </row>
    <row r="24" spans="1:14" x14ac:dyDescent="0.25">
      <c r="A24" s="31" t="s">
        <v>71</v>
      </c>
      <c r="B24" s="54">
        <v>87.5</v>
      </c>
      <c r="C24" s="27" t="s">
        <v>86</v>
      </c>
      <c r="D24" s="28"/>
      <c r="E24" s="28"/>
      <c r="F24" s="28"/>
      <c r="G24" s="28"/>
      <c r="H24" s="28"/>
      <c r="I24" s="28"/>
      <c r="J24" s="28"/>
      <c r="K24" s="28"/>
      <c r="L24" s="28"/>
      <c r="M24" s="29">
        <f t="shared" si="4"/>
        <v>0</v>
      </c>
      <c r="N24" s="30" t="str">
        <f t="shared" si="5"/>
        <v/>
      </c>
    </row>
    <row r="25" spans="1:14" x14ac:dyDescent="0.25">
      <c r="A25" s="34" t="s">
        <v>17</v>
      </c>
      <c r="B25" s="56">
        <f>SUM(B21:B24)</f>
        <v>351.19</v>
      </c>
      <c r="C25" s="27">
        <f>SUM(C21:C24)</f>
        <v>180</v>
      </c>
      <c r="D25" s="27">
        <f>SUM(D21:D24)</f>
        <v>0</v>
      </c>
      <c r="E25" s="43">
        <f t="shared" ref="E25:L25" si="6">SUM(E21:E24)</f>
        <v>0</v>
      </c>
      <c r="F25" s="43">
        <f t="shared" si="6"/>
        <v>0</v>
      </c>
      <c r="G25" s="43">
        <f t="shared" si="6"/>
        <v>0</v>
      </c>
      <c r="H25" s="43">
        <f t="shared" si="6"/>
        <v>0</v>
      </c>
      <c r="I25" s="43">
        <f t="shared" si="6"/>
        <v>0</v>
      </c>
      <c r="J25" s="43">
        <f t="shared" si="6"/>
        <v>0</v>
      </c>
      <c r="K25" s="43">
        <f t="shared" si="6"/>
        <v>0</v>
      </c>
      <c r="L25" s="43">
        <f t="shared" si="6"/>
        <v>0</v>
      </c>
      <c r="M25" s="29">
        <f>SUM(C25:L25)</f>
        <v>180</v>
      </c>
      <c r="N25" s="30"/>
    </row>
    <row r="26" spans="1:14" x14ac:dyDescent="0.25">
      <c r="A26" s="24" t="s">
        <v>63</v>
      </c>
      <c r="B26" s="57"/>
      <c r="C26" s="38"/>
      <c r="D26" s="39"/>
      <c r="E26" s="39"/>
      <c r="F26" s="39"/>
      <c r="G26" s="39"/>
      <c r="H26" s="39"/>
      <c r="I26" s="39"/>
      <c r="J26" s="39"/>
      <c r="K26" s="39"/>
      <c r="L26" s="39"/>
      <c r="M26" s="40"/>
      <c r="N26" s="30" t="str">
        <f t="shared" si="3"/>
        <v xml:space="preserve"> </v>
      </c>
    </row>
    <row r="27" spans="1:14" x14ac:dyDescent="0.25">
      <c r="A27" t="s">
        <v>72</v>
      </c>
      <c r="B27" s="56">
        <v>93.5</v>
      </c>
      <c r="C27" s="38">
        <v>93</v>
      </c>
      <c r="D27" s="39"/>
      <c r="E27" s="39"/>
      <c r="F27" s="39"/>
      <c r="G27" s="39"/>
      <c r="H27" s="39"/>
      <c r="I27" s="39"/>
      <c r="J27" s="39"/>
      <c r="K27" s="39"/>
      <c r="L27" s="39"/>
      <c r="M27" s="40">
        <f>SUM(C27:L27)</f>
        <v>93</v>
      </c>
      <c r="N27" s="30">
        <f>IF(COUNT(C27:L27),AVERAGE(C27:L27),"")</f>
        <v>93</v>
      </c>
    </row>
    <row r="28" spans="1:14" x14ac:dyDescent="0.25">
      <c r="A28" s="26" t="s">
        <v>73</v>
      </c>
      <c r="B28" s="56">
        <v>92.4</v>
      </c>
      <c r="C28" s="38">
        <v>87</v>
      </c>
      <c r="D28" s="39"/>
      <c r="E28" s="39"/>
      <c r="F28" s="39"/>
      <c r="G28" s="39"/>
      <c r="H28" s="39"/>
      <c r="I28" s="39"/>
      <c r="J28" s="39"/>
      <c r="K28" s="39"/>
      <c r="L28" s="39"/>
      <c r="M28" s="40">
        <f t="shared" ref="M28:M31" si="7">SUM(C28:L28)</f>
        <v>87</v>
      </c>
      <c r="N28" s="30">
        <f t="shared" ref="N28:N30" si="8">IF(COUNT(C28:L28),AVERAGE(C28:L28),"")</f>
        <v>87</v>
      </c>
    </row>
    <row r="29" spans="1:14" x14ac:dyDescent="0.25">
      <c r="A29" s="26" t="s">
        <v>74</v>
      </c>
      <c r="B29" s="56">
        <v>90.89</v>
      </c>
      <c r="C29" s="38">
        <v>87</v>
      </c>
      <c r="D29" s="39"/>
      <c r="E29" s="39"/>
      <c r="F29" s="39"/>
      <c r="G29" s="39"/>
      <c r="H29" s="39"/>
      <c r="I29" s="39"/>
      <c r="J29" s="39"/>
      <c r="K29" s="39"/>
      <c r="L29" s="39"/>
      <c r="M29" s="40">
        <f t="shared" si="7"/>
        <v>87</v>
      </c>
      <c r="N29" s="30">
        <f t="shared" si="8"/>
        <v>87</v>
      </c>
    </row>
    <row r="30" spans="1:14" x14ac:dyDescent="0.25">
      <c r="A30" s="31" t="s">
        <v>75</v>
      </c>
      <c r="B30" s="54">
        <v>88.6</v>
      </c>
      <c r="C30" s="27" t="s">
        <v>86</v>
      </c>
      <c r="D30" s="28"/>
      <c r="E30" s="28"/>
      <c r="F30" s="28"/>
      <c r="G30" s="28"/>
      <c r="H30" s="28"/>
      <c r="I30" s="28"/>
      <c r="J30" s="28"/>
      <c r="K30" s="28"/>
      <c r="L30" s="28"/>
      <c r="M30" s="40">
        <f t="shared" si="7"/>
        <v>0</v>
      </c>
      <c r="N30" s="30" t="str">
        <f t="shared" si="8"/>
        <v/>
      </c>
    </row>
    <row r="31" spans="1:14" x14ac:dyDescent="0.25">
      <c r="A31" s="34" t="s">
        <v>17</v>
      </c>
      <c r="B31" s="56">
        <f>SUM(B27:B30)</f>
        <v>365.39</v>
      </c>
      <c r="C31" s="27">
        <f>SUM(C27:C30)</f>
        <v>267</v>
      </c>
      <c r="D31" s="43">
        <f t="shared" ref="D31:L31" si="9">SUM(D27:D30)</f>
        <v>0</v>
      </c>
      <c r="E31" s="43">
        <f t="shared" si="9"/>
        <v>0</v>
      </c>
      <c r="F31" s="43">
        <f t="shared" si="9"/>
        <v>0</v>
      </c>
      <c r="G31" s="43">
        <f t="shared" si="9"/>
        <v>0</v>
      </c>
      <c r="H31" s="43">
        <f t="shared" si="9"/>
        <v>0</v>
      </c>
      <c r="I31" s="43">
        <f t="shared" si="9"/>
        <v>0</v>
      </c>
      <c r="J31" s="43">
        <f t="shared" si="9"/>
        <v>0</v>
      </c>
      <c r="K31" s="43">
        <f t="shared" si="9"/>
        <v>0</v>
      </c>
      <c r="L31" s="43">
        <f t="shared" si="9"/>
        <v>0</v>
      </c>
      <c r="M31" s="40">
        <f t="shared" si="7"/>
        <v>267</v>
      </c>
      <c r="N31" s="30"/>
    </row>
    <row r="32" spans="1:14" x14ac:dyDescent="0.25">
      <c r="A32" s="24" t="s">
        <v>64</v>
      </c>
      <c r="B32" s="57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40"/>
      <c r="N32" s="30"/>
    </row>
    <row r="33" spans="1:14" x14ac:dyDescent="0.25">
      <c r="A33" s="26" t="s">
        <v>76</v>
      </c>
      <c r="B33" s="56">
        <v>93.83</v>
      </c>
      <c r="C33" s="38">
        <v>89</v>
      </c>
      <c r="D33" s="39"/>
      <c r="E33" s="39"/>
      <c r="F33" s="39"/>
      <c r="G33" s="39"/>
      <c r="H33" s="39"/>
      <c r="I33" s="39"/>
      <c r="J33" s="39"/>
      <c r="K33" s="39"/>
      <c r="L33" s="39"/>
      <c r="M33" s="40">
        <f>+SUM(C33-L33)</f>
        <v>89</v>
      </c>
      <c r="N33" s="30">
        <f>IF(COUNT(C33:L33),AVERAGE(C33:L33),"")</f>
        <v>89</v>
      </c>
    </row>
    <row r="34" spans="1:14" x14ac:dyDescent="0.25">
      <c r="A34" s="26" t="s">
        <v>77</v>
      </c>
      <c r="B34" s="56">
        <v>89.5</v>
      </c>
      <c r="C34" s="38">
        <v>96</v>
      </c>
      <c r="D34" s="39"/>
      <c r="E34" s="39"/>
      <c r="F34" s="39"/>
      <c r="G34" s="39"/>
      <c r="H34" s="39"/>
      <c r="I34" s="39"/>
      <c r="J34" s="39"/>
      <c r="K34" s="39"/>
      <c r="L34" s="39"/>
      <c r="M34" s="40">
        <f t="shared" ref="M34:M37" si="10">+SUM(C34-L34)</f>
        <v>96</v>
      </c>
      <c r="N34" s="30">
        <f t="shared" ref="N34:N36" si="11">IF(COUNT(C34:L34),AVERAGE(C34:L34),"")</f>
        <v>96</v>
      </c>
    </row>
    <row r="35" spans="1:14" x14ac:dyDescent="0.25">
      <c r="A35" s="26" t="s">
        <v>80</v>
      </c>
      <c r="B35" s="56">
        <v>87.83</v>
      </c>
      <c r="C35" s="38">
        <v>81</v>
      </c>
      <c r="D35" s="39"/>
      <c r="E35" s="39"/>
      <c r="F35" s="39"/>
      <c r="G35" s="39"/>
      <c r="H35" s="39"/>
      <c r="I35" s="39"/>
      <c r="J35" s="39"/>
      <c r="K35" s="39"/>
      <c r="L35" s="39"/>
      <c r="M35" s="40">
        <f t="shared" si="10"/>
        <v>81</v>
      </c>
      <c r="N35" s="30">
        <f t="shared" si="11"/>
        <v>81</v>
      </c>
    </row>
    <row r="36" spans="1:14" x14ac:dyDescent="0.25">
      <c r="A36" s="31" t="s">
        <v>78</v>
      </c>
      <c r="B36" s="54">
        <v>86.33</v>
      </c>
      <c r="C36" s="27">
        <v>89</v>
      </c>
      <c r="D36" s="28"/>
      <c r="E36" s="28"/>
      <c r="F36" s="28"/>
      <c r="G36" s="28"/>
      <c r="H36" s="28"/>
      <c r="I36" s="28"/>
      <c r="J36" s="28"/>
      <c r="K36" s="28"/>
      <c r="L36" s="28"/>
      <c r="M36" s="40">
        <f t="shared" si="10"/>
        <v>89</v>
      </c>
      <c r="N36" s="30">
        <f t="shared" si="11"/>
        <v>89</v>
      </c>
    </row>
    <row r="37" spans="1:14" x14ac:dyDescent="0.25">
      <c r="A37" s="34" t="s">
        <v>17</v>
      </c>
      <c r="B37" s="54">
        <f>SUM(B33:B36)</f>
        <v>357.48999999999995</v>
      </c>
      <c r="C37" s="27">
        <f>SUM(C33:C36)</f>
        <v>355</v>
      </c>
      <c r="D37" s="43"/>
      <c r="E37" s="43">
        <f t="shared" ref="E37:L37" si="12">SUM(E33:E36)</f>
        <v>0</v>
      </c>
      <c r="F37" s="43">
        <f t="shared" si="12"/>
        <v>0</v>
      </c>
      <c r="G37" s="43">
        <f t="shared" si="12"/>
        <v>0</v>
      </c>
      <c r="H37" s="43">
        <f t="shared" si="12"/>
        <v>0</v>
      </c>
      <c r="I37" s="43">
        <f t="shared" si="12"/>
        <v>0</v>
      </c>
      <c r="J37" s="43">
        <f t="shared" si="12"/>
        <v>0</v>
      </c>
      <c r="K37" s="43">
        <f t="shared" si="12"/>
        <v>0</v>
      </c>
      <c r="L37" s="43">
        <f t="shared" si="12"/>
        <v>0</v>
      </c>
      <c r="M37" s="40">
        <f t="shared" si="10"/>
        <v>355</v>
      </c>
      <c r="N37" s="30"/>
    </row>
    <row r="38" spans="1:14" x14ac:dyDescent="0.25">
      <c r="A38" s="31"/>
      <c r="B38" s="41"/>
      <c r="C38" s="27"/>
      <c r="D38" s="28"/>
      <c r="E38" s="28"/>
      <c r="F38" s="28"/>
      <c r="G38" s="28"/>
      <c r="H38" s="28"/>
      <c r="I38" s="28"/>
      <c r="J38" s="28"/>
      <c r="K38" s="28"/>
      <c r="L38" s="28"/>
      <c r="M38" s="40"/>
      <c r="N38" s="30"/>
    </row>
    <row r="39" spans="1:14" x14ac:dyDescent="0.25">
      <c r="A39" s="32"/>
      <c r="B39" s="42"/>
      <c r="C39" s="38"/>
      <c r="D39" s="39"/>
      <c r="E39" s="39"/>
      <c r="F39" s="39"/>
      <c r="G39" s="39"/>
      <c r="H39" s="39"/>
      <c r="I39" s="39"/>
      <c r="J39" s="39"/>
      <c r="K39" s="39"/>
      <c r="L39" s="39"/>
      <c r="M39" s="40"/>
      <c r="N39" s="30"/>
    </row>
    <row r="40" spans="1:14" x14ac:dyDescent="0.25">
      <c r="A40" s="32"/>
      <c r="B40" s="40"/>
      <c r="C40" s="38"/>
      <c r="D40" s="46" t="s">
        <v>23</v>
      </c>
      <c r="E40" s="47" t="s">
        <v>24</v>
      </c>
      <c r="F40" s="47" t="s">
        <v>25</v>
      </c>
      <c r="G40" s="47" t="s">
        <v>26</v>
      </c>
      <c r="H40" s="47" t="s">
        <v>27</v>
      </c>
      <c r="I40" s="47" t="s">
        <v>12</v>
      </c>
      <c r="J40" s="48"/>
      <c r="K40" s="48"/>
      <c r="L40" s="48"/>
      <c r="M40" s="49"/>
      <c r="N40" s="48"/>
    </row>
    <row r="41" spans="1:14" x14ac:dyDescent="0.25">
      <c r="A41" s="50" t="s">
        <v>64</v>
      </c>
      <c r="B41" s="56">
        <f>B37</f>
        <v>357.48999999999995</v>
      </c>
      <c r="C41" s="40"/>
      <c r="D41" s="28">
        <f>J6</f>
        <v>1</v>
      </c>
      <c r="E41" s="28">
        <v>1</v>
      </c>
      <c r="F41" s="28"/>
      <c r="G41" s="28"/>
      <c r="H41" s="28">
        <f>E41*2+F41</f>
        <v>2</v>
      </c>
      <c r="I41" s="28">
        <f>+M37</f>
        <v>355</v>
      </c>
      <c r="J41" s="48"/>
      <c r="L41" s="48"/>
      <c r="M41" s="49"/>
      <c r="N41" s="48"/>
    </row>
    <row r="42" spans="1:14" x14ac:dyDescent="0.25">
      <c r="A42" s="50" t="s">
        <v>61</v>
      </c>
      <c r="B42" s="56">
        <f>B19</f>
        <v>370.67</v>
      </c>
      <c r="C42" s="27"/>
      <c r="D42" s="28">
        <f>J6</f>
        <v>1</v>
      </c>
      <c r="E42" s="28">
        <v>1</v>
      </c>
      <c r="F42" s="28"/>
      <c r="G42" s="28"/>
      <c r="H42" s="28">
        <f>E42*2+F42</f>
        <v>2</v>
      </c>
      <c r="I42" s="51">
        <f>+M19</f>
        <v>362</v>
      </c>
      <c r="J42" s="11"/>
      <c r="K42" s="11"/>
      <c r="L42" s="11"/>
      <c r="M42" s="1"/>
      <c r="N42" s="11"/>
    </row>
    <row r="43" spans="1:14" x14ac:dyDescent="0.25">
      <c r="A43" s="50" t="s">
        <v>63</v>
      </c>
      <c r="B43" s="56">
        <f>B31</f>
        <v>365.39</v>
      </c>
      <c r="C43" s="38"/>
      <c r="D43" s="28">
        <f>J6</f>
        <v>1</v>
      </c>
      <c r="E43" s="28"/>
      <c r="F43" s="28"/>
      <c r="G43" s="28">
        <v>1</v>
      </c>
      <c r="H43" s="28">
        <f>E43*2+F43</f>
        <v>0</v>
      </c>
      <c r="I43" s="28">
        <f>+M31</f>
        <v>267</v>
      </c>
      <c r="K43" s="48"/>
      <c r="L43" s="48"/>
      <c r="M43" s="49"/>
      <c r="N43" s="48"/>
    </row>
    <row r="44" spans="1:14" x14ac:dyDescent="0.25">
      <c r="A44" s="50" t="s">
        <v>62</v>
      </c>
      <c r="B44" s="56">
        <f>B25</f>
        <v>351.19</v>
      </c>
      <c r="C44" s="38"/>
      <c r="D44" s="28">
        <f>J6</f>
        <v>1</v>
      </c>
      <c r="E44" s="28"/>
      <c r="F44" s="28"/>
      <c r="G44" s="28">
        <v>1</v>
      </c>
      <c r="H44" s="28">
        <f t="shared" ref="H44" si="13">E44*2+F44</f>
        <v>0</v>
      </c>
      <c r="I44" s="28">
        <f>+M25</f>
        <v>180</v>
      </c>
      <c r="M44" s="1"/>
    </row>
    <row r="45" spans="1:14" x14ac:dyDescent="0.25">
      <c r="A45" s="52"/>
      <c r="B45" s="53"/>
      <c r="C45" s="53"/>
      <c r="D45" s="52"/>
      <c r="E45" s="52"/>
      <c r="F45" s="52"/>
      <c r="G45" s="52"/>
      <c r="H45" s="52"/>
      <c r="I45" s="52"/>
      <c r="M45" s="1"/>
    </row>
    <row r="47" spans="1:14" x14ac:dyDescent="0.25">
      <c r="A47" s="60" t="s">
        <v>84</v>
      </c>
    </row>
    <row r="48" spans="1:14" x14ac:dyDescent="0.25">
      <c r="A48" s="68" t="s">
        <v>0</v>
      </c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</row>
    <row r="49" spans="1:14" x14ac:dyDescent="0.25">
      <c r="A49" s="68" t="s">
        <v>1</v>
      </c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</row>
    <row r="50" spans="1:14" x14ac:dyDescent="0.25">
      <c r="A50" s="68" t="s">
        <v>2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</row>
    <row r="51" spans="1:14" x14ac:dyDescent="0.25">
      <c r="A51" s="68" t="s">
        <v>28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1:14" x14ac:dyDescent="0.25">
      <c r="A52" s="3"/>
      <c r="B52" s="4"/>
      <c r="C52" s="4"/>
      <c r="D52" s="5"/>
      <c r="E52" s="5" t="s">
        <v>60</v>
      </c>
      <c r="F52" s="5"/>
      <c r="G52" s="5"/>
      <c r="H52" s="5"/>
      <c r="I52" s="5" t="s">
        <v>4</v>
      </c>
      <c r="J52" s="5">
        <v>2</v>
      </c>
      <c r="K52" s="5"/>
      <c r="L52" s="5"/>
      <c r="M52" s="4"/>
      <c r="N52" s="5"/>
    </row>
    <row r="53" spans="1:14" x14ac:dyDescent="0.25">
      <c r="B53" s="1"/>
      <c r="C53" s="1"/>
      <c r="F53" s="6"/>
      <c r="J53" s="2"/>
      <c r="M53" s="1"/>
    </row>
    <row r="54" spans="1:14" x14ac:dyDescent="0.25">
      <c r="A54" s="7"/>
      <c r="B54" s="69" t="s">
        <v>61</v>
      </c>
      <c r="C54" s="69"/>
      <c r="D54" s="69"/>
      <c r="E54" s="69"/>
      <c r="F54" s="8">
        <f>D65</f>
        <v>363</v>
      </c>
      <c r="H54" s="6" t="s">
        <v>79</v>
      </c>
      <c r="J54" s="67" t="s">
        <v>64</v>
      </c>
      <c r="K54" s="67"/>
      <c r="L54" s="67"/>
      <c r="M54" s="67"/>
      <c r="N54" s="8">
        <f>D83</f>
        <v>358</v>
      </c>
    </row>
    <row r="55" spans="1:14" x14ac:dyDescent="0.25">
      <c r="A55" s="10"/>
      <c r="B55" s="1"/>
      <c r="C55" s="1"/>
      <c r="H55" s="2"/>
      <c r="J55" s="9"/>
      <c r="L55" s="11"/>
      <c r="M55" s="1"/>
      <c r="N55" s="2"/>
    </row>
    <row r="56" spans="1:14" x14ac:dyDescent="0.25">
      <c r="A56" s="10"/>
      <c r="B56" s="67" t="s">
        <v>63</v>
      </c>
      <c r="C56" s="67"/>
      <c r="D56" s="67"/>
      <c r="E56" s="67"/>
      <c r="F56" s="8">
        <f>D77</f>
        <v>263</v>
      </c>
      <c r="H56" s="6" t="s">
        <v>79</v>
      </c>
      <c r="J56" s="67" t="s">
        <v>89</v>
      </c>
      <c r="K56" s="67"/>
      <c r="L56" s="67"/>
      <c r="M56" s="67"/>
      <c r="N56" s="8">
        <f>D71</f>
        <v>87</v>
      </c>
    </row>
    <row r="57" spans="1:14" x14ac:dyDescent="0.25">
      <c r="A57" s="12"/>
      <c r="B57" s="4"/>
      <c r="C57" s="13"/>
      <c r="D57" s="14"/>
      <c r="E57" s="14"/>
      <c r="F57" s="2"/>
      <c r="H57" s="2"/>
      <c r="M57" s="1"/>
    </row>
    <row r="58" spans="1:14" x14ac:dyDescent="0.25">
      <c r="A58" s="10"/>
      <c r="B58" s="15" t="s">
        <v>9</v>
      </c>
      <c r="C58" s="16" t="s">
        <v>10</v>
      </c>
      <c r="D58" s="14"/>
      <c r="E58" s="14"/>
      <c r="F58" s="11"/>
      <c r="G58" s="11"/>
      <c r="H58" s="17"/>
      <c r="I58" s="11"/>
      <c r="J58" s="11"/>
      <c r="K58" s="11"/>
      <c r="L58" s="11"/>
      <c r="M58" s="1"/>
      <c r="N58" s="11"/>
    </row>
    <row r="59" spans="1:14" x14ac:dyDescent="0.25">
      <c r="A59" s="18"/>
      <c r="B59" s="19" t="s">
        <v>11</v>
      </c>
      <c r="C59" s="20">
        <v>1</v>
      </c>
      <c r="D59" s="21">
        <v>2</v>
      </c>
      <c r="E59" s="21">
        <v>3</v>
      </c>
      <c r="F59" s="21">
        <v>4</v>
      </c>
      <c r="G59" s="21">
        <v>5</v>
      </c>
      <c r="H59" s="21">
        <v>6</v>
      </c>
      <c r="I59" s="21">
        <v>7</v>
      </c>
      <c r="J59" s="21">
        <v>8</v>
      </c>
      <c r="K59" s="21">
        <v>9</v>
      </c>
      <c r="L59" s="21">
        <v>10</v>
      </c>
      <c r="M59" s="22" t="s">
        <v>12</v>
      </c>
      <c r="N59" s="23" t="s">
        <v>11</v>
      </c>
    </row>
    <row r="60" spans="1:14" x14ac:dyDescent="0.25">
      <c r="A60" s="24" t="s">
        <v>61</v>
      </c>
      <c r="B60" s="22"/>
      <c r="C60" s="25"/>
      <c r="D60" s="21"/>
      <c r="E60" s="21"/>
      <c r="F60" s="21"/>
      <c r="G60" s="21"/>
      <c r="H60" s="21"/>
      <c r="I60" s="21"/>
      <c r="J60" s="21"/>
      <c r="K60" s="21"/>
      <c r="L60" s="21"/>
      <c r="M60" s="22"/>
      <c r="N60" s="23"/>
    </row>
    <row r="61" spans="1:14" x14ac:dyDescent="0.25">
      <c r="A61" s="26" t="s">
        <v>65</v>
      </c>
      <c r="B61" s="54">
        <v>94.67</v>
      </c>
      <c r="C61" s="27">
        <v>91</v>
      </c>
      <c r="D61" s="28">
        <v>95</v>
      </c>
      <c r="E61" s="28"/>
      <c r="F61" s="28"/>
      <c r="G61" s="28"/>
      <c r="H61" s="28"/>
      <c r="I61" s="28"/>
      <c r="J61" s="28"/>
      <c r="K61" s="28"/>
      <c r="L61" s="28"/>
      <c r="M61" s="29">
        <f>+SUM(C61:L61)</f>
        <v>186</v>
      </c>
      <c r="N61" s="30">
        <f>IF(COUNT(C61:L61),AVERAGE(C61:L61),"")</f>
        <v>93</v>
      </c>
    </row>
    <row r="62" spans="1:14" x14ac:dyDescent="0.25">
      <c r="A62" s="31" t="s">
        <v>66</v>
      </c>
      <c r="B62" s="54">
        <v>94</v>
      </c>
      <c r="C62" s="27">
        <v>93</v>
      </c>
      <c r="D62" s="28">
        <v>96</v>
      </c>
      <c r="E62" s="28"/>
      <c r="F62" s="28"/>
      <c r="G62" s="28"/>
      <c r="H62" s="28"/>
      <c r="I62" s="28"/>
      <c r="J62" s="28"/>
      <c r="K62" s="28"/>
      <c r="L62" s="28"/>
      <c r="M62" s="29">
        <f t="shared" ref="M62:M64" si="14">+SUM(C62:L62)</f>
        <v>189</v>
      </c>
      <c r="N62" s="30">
        <f t="shared" ref="N62:N64" si="15">IF(COUNT(C62:L62),AVERAGE(C62:L62),"")</f>
        <v>94.5</v>
      </c>
    </row>
    <row r="63" spans="1:14" x14ac:dyDescent="0.25">
      <c r="A63" s="31" t="s">
        <v>67</v>
      </c>
      <c r="B63" s="54">
        <v>92.5</v>
      </c>
      <c r="C63" s="59">
        <v>88</v>
      </c>
      <c r="D63" s="28">
        <v>86</v>
      </c>
      <c r="E63" s="28"/>
      <c r="F63" s="28"/>
      <c r="G63" s="28"/>
      <c r="H63" s="28"/>
      <c r="I63" s="28"/>
      <c r="J63" s="28"/>
      <c r="K63" s="28"/>
      <c r="L63" s="28"/>
      <c r="M63" s="29">
        <f t="shared" si="14"/>
        <v>174</v>
      </c>
      <c r="N63" s="30">
        <f t="shared" si="15"/>
        <v>87</v>
      </c>
    </row>
    <row r="64" spans="1:14" x14ac:dyDescent="0.25">
      <c r="A64" s="26" t="s">
        <v>85</v>
      </c>
      <c r="B64" s="55">
        <v>89.5</v>
      </c>
      <c r="C64" s="27">
        <v>90</v>
      </c>
      <c r="D64" s="28">
        <v>86</v>
      </c>
      <c r="E64" s="28"/>
      <c r="F64" s="28"/>
      <c r="G64" s="28"/>
      <c r="H64" s="28"/>
      <c r="I64" s="28"/>
      <c r="J64" s="28"/>
      <c r="K64" s="28"/>
      <c r="L64" s="28"/>
      <c r="M64" s="29">
        <f t="shared" si="14"/>
        <v>176</v>
      </c>
      <c r="N64" s="30">
        <f t="shared" si="15"/>
        <v>88</v>
      </c>
    </row>
    <row r="65" spans="1:14" x14ac:dyDescent="0.25">
      <c r="A65" s="34" t="s">
        <v>17</v>
      </c>
      <c r="B65" s="55">
        <f>SUM(B61:B64)</f>
        <v>370.67</v>
      </c>
      <c r="C65" s="35">
        <f>SUM(C61:C64)</f>
        <v>362</v>
      </c>
      <c r="D65" s="36">
        <f t="shared" ref="D65:L65" si="16">SUM(D61:D64)</f>
        <v>363</v>
      </c>
      <c r="E65" s="36">
        <f t="shared" si="16"/>
        <v>0</v>
      </c>
      <c r="F65" s="36">
        <f t="shared" si="16"/>
        <v>0</v>
      </c>
      <c r="G65" s="36">
        <f t="shared" si="16"/>
        <v>0</v>
      </c>
      <c r="H65" s="36">
        <f t="shared" si="16"/>
        <v>0</v>
      </c>
      <c r="I65" s="36">
        <f t="shared" si="16"/>
        <v>0</v>
      </c>
      <c r="J65" s="36">
        <f t="shared" si="16"/>
        <v>0</v>
      </c>
      <c r="K65" s="36">
        <f t="shared" si="16"/>
        <v>0</v>
      </c>
      <c r="L65" s="36">
        <f t="shared" si="16"/>
        <v>0</v>
      </c>
      <c r="M65" s="33">
        <f>SUM(C65:L65)</f>
        <v>725</v>
      </c>
      <c r="N65" s="30"/>
    </row>
    <row r="66" spans="1:14" x14ac:dyDescent="0.25">
      <c r="A66" s="24" t="s">
        <v>62</v>
      </c>
      <c r="B66" s="37"/>
      <c r="C66" s="38"/>
      <c r="D66" s="39"/>
      <c r="E66" s="39"/>
      <c r="F66" s="39"/>
      <c r="G66" s="39"/>
      <c r="H66" s="39"/>
      <c r="I66" s="39"/>
      <c r="J66" s="39"/>
      <c r="K66" s="39"/>
      <c r="L66" s="39"/>
      <c r="M66" s="40"/>
      <c r="N66" s="30" t="str">
        <f t="shared" ref="N66" si="17">IF(COUNT(C66:L66),AVERAGE(C66:L66), " ")</f>
        <v xml:space="preserve"> </v>
      </c>
    </row>
    <row r="67" spans="1:14" x14ac:dyDescent="0.25">
      <c r="A67" s="26" t="s">
        <v>68</v>
      </c>
      <c r="B67" s="54">
        <v>88</v>
      </c>
      <c r="C67" s="27" t="s">
        <v>86</v>
      </c>
      <c r="D67" s="28" t="s">
        <v>86</v>
      </c>
      <c r="E67" s="28"/>
      <c r="F67" s="28"/>
      <c r="G67" s="28"/>
      <c r="H67" s="28"/>
      <c r="I67" s="28"/>
      <c r="J67" s="28"/>
      <c r="K67" s="28"/>
      <c r="L67" s="28"/>
      <c r="M67" s="29">
        <f>+SUM(C67:L67)</f>
        <v>0</v>
      </c>
      <c r="N67" s="30" t="str">
        <f>IF(COUNT(C67:L67),AVERAGE(C67:L67),"")</f>
        <v/>
      </c>
    </row>
    <row r="68" spans="1:14" x14ac:dyDescent="0.25">
      <c r="A68" s="26" t="s">
        <v>69</v>
      </c>
      <c r="B68" s="41">
        <v>87.89</v>
      </c>
      <c r="C68" s="27">
        <v>87</v>
      </c>
      <c r="D68" s="28">
        <v>87</v>
      </c>
      <c r="E68" s="28"/>
      <c r="F68" s="28"/>
      <c r="G68" s="28"/>
      <c r="H68" s="28"/>
      <c r="I68" s="28"/>
      <c r="J68" s="28"/>
      <c r="K68" s="28"/>
      <c r="L68" s="28"/>
      <c r="M68" s="29">
        <f t="shared" ref="M68:M70" si="18">+SUM(C68:L68)</f>
        <v>174</v>
      </c>
      <c r="N68" s="30">
        <f t="shared" ref="N68:N70" si="19">IF(COUNT(C68:L68),AVERAGE(C68:L68),"")</f>
        <v>87</v>
      </c>
    </row>
    <row r="69" spans="1:14" x14ac:dyDescent="0.25">
      <c r="A69" s="26" t="s">
        <v>70</v>
      </c>
      <c r="B69" s="54">
        <v>87.8</v>
      </c>
      <c r="C69" s="27">
        <v>93</v>
      </c>
      <c r="D69" s="28" t="s">
        <v>86</v>
      </c>
      <c r="E69" s="28"/>
      <c r="F69" s="28"/>
      <c r="G69" s="28"/>
      <c r="H69" s="28"/>
      <c r="I69" s="28"/>
      <c r="J69" s="28"/>
      <c r="K69" s="28"/>
      <c r="L69" s="28"/>
      <c r="M69" s="29">
        <f t="shared" si="18"/>
        <v>93</v>
      </c>
      <c r="N69" s="30">
        <f t="shared" si="19"/>
        <v>93</v>
      </c>
    </row>
    <row r="70" spans="1:14" x14ac:dyDescent="0.25">
      <c r="A70" s="31" t="s">
        <v>71</v>
      </c>
      <c r="B70" s="54">
        <v>87.5</v>
      </c>
      <c r="C70" s="27" t="s">
        <v>86</v>
      </c>
      <c r="D70" s="28" t="s">
        <v>86</v>
      </c>
      <c r="E70" s="28"/>
      <c r="F70" s="28"/>
      <c r="G70" s="28"/>
      <c r="H70" s="28"/>
      <c r="I70" s="28"/>
      <c r="J70" s="28"/>
      <c r="K70" s="28"/>
      <c r="L70" s="28"/>
      <c r="M70" s="29">
        <f t="shared" si="18"/>
        <v>0</v>
      </c>
      <c r="N70" s="30" t="str">
        <f t="shared" si="19"/>
        <v/>
      </c>
    </row>
    <row r="71" spans="1:14" x14ac:dyDescent="0.25">
      <c r="A71" s="34" t="s">
        <v>17</v>
      </c>
      <c r="B71" s="56">
        <f>SUM(B67:B70)</f>
        <v>351.19</v>
      </c>
      <c r="C71" s="27">
        <f>SUM(C67:C70)</f>
        <v>180</v>
      </c>
      <c r="D71" s="27">
        <f>SUM(D67:D70)</f>
        <v>87</v>
      </c>
      <c r="E71" s="43">
        <f t="shared" ref="E71:L71" si="20">SUM(E67:E70)</f>
        <v>0</v>
      </c>
      <c r="F71" s="43">
        <f t="shared" si="20"/>
        <v>0</v>
      </c>
      <c r="G71" s="43">
        <f t="shared" si="20"/>
        <v>0</v>
      </c>
      <c r="H71" s="43">
        <f t="shared" si="20"/>
        <v>0</v>
      </c>
      <c r="I71" s="43">
        <f t="shared" si="20"/>
        <v>0</v>
      </c>
      <c r="J71" s="43">
        <f t="shared" si="20"/>
        <v>0</v>
      </c>
      <c r="K71" s="43">
        <f t="shared" si="20"/>
        <v>0</v>
      </c>
      <c r="L71" s="43">
        <f t="shared" si="20"/>
        <v>0</v>
      </c>
      <c r="M71" s="29">
        <f>SUM(C71:L71)</f>
        <v>267</v>
      </c>
      <c r="N71" s="30"/>
    </row>
    <row r="72" spans="1:14" x14ac:dyDescent="0.25">
      <c r="A72" s="24" t="s">
        <v>63</v>
      </c>
      <c r="B72" s="57"/>
      <c r="C72" s="38"/>
      <c r="D72" s="39"/>
      <c r="E72" s="39"/>
      <c r="F72" s="39"/>
      <c r="G72" s="39"/>
      <c r="H72" s="39"/>
      <c r="I72" s="39"/>
      <c r="J72" s="39"/>
      <c r="K72" s="39"/>
      <c r="L72" s="39"/>
      <c r="M72" s="40"/>
      <c r="N72" s="30" t="str">
        <f t="shared" ref="N72" si="21">IF(COUNT(C72:L72),AVERAGE(C72:L72), " ")</f>
        <v xml:space="preserve"> </v>
      </c>
    </row>
    <row r="73" spans="1:14" x14ac:dyDescent="0.25">
      <c r="A73" t="s">
        <v>72</v>
      </c>
      <c r="B73" s="56">
        <v>93.5</v>
      </c>
      <c r="C73" s="38">
        <v>93</v>
      </c>
      <c r="D73" s="39">
        <v>92</v>
      </c>
      <c r="E73" s="39"/>
      <c r="F73" s="39"/>
      <c r="G73" s="39"/>
      <c r="H73" s="39"/>
      <c r="I73" s="39"/>
      <c r="J73" s="39"/>
      <c r="K73" s="39"/>
      <c r="L73" s="39"/>
      <c r="M73" s="40">
        <f>SUM(C73:L73)</f>
        <v>185</v>
      </c>
      <c r="N73" s="30">
        <f>IF(COUNT(C73:L73),AVERAGE(C73:L73),"")</f>
        <v>92.5</v>
      </c>
    </row>
    <row r="74" spans="1:14" x14ac:dyDescent="0.25">
      <c r="A74" s="26" t="s">
        <v>73</v>
      </c>
      <c r="B74" s="56">
        <v>92.4</v>
      </c>
      <c r="C74" s="38">
        <v>87</v>
      </c>
      <c r="D74" s="39">
        <v>92</v>
      </c>
      <c r="E74" s="39"/>
      <c r="F74" s="39"/>
      <c r="G74" s="39"/>
      <c r="H74" s="39"/>
      <c r="I74" s="39"/>
      <c r="J74" s="39"/>
      <c r="K74" s="39"/>
      <c r="L74" s="39"/>
      <c r="M74" s="40">
        <f t="shared" ref="M74:M77" si="22">SUM(C74:L74)</f>
        <v>179</v>
      </c>
      <c r="N74" s="30">
        <f t="shared" ref="N74:N76" si="23">IF(COUNT(C74:L74),AVERAGE(C74:L74),"")</f>
        <v>89.5</v>
      </c>
    </row>
    <row r="75" spans="1:14" x14ac:dyDescent="0.25">
      <c r="A75" s="26" t="s">
        <v>74</v>
      </c>
      <c r="B75" s="56">
        <v>90.89</v>
      </c>
      <c r="C75" s="38">
        <v>87</v>
      </c>
      <c r="D75" s="39">
        <v>79</v>
      </c>
      <c r="E75" s="39"/>
      <c r="F75" s="39"/>
      <c r="G75" s="39"/>
      <c r="H75" s="39"/>
      <c r="I75" s="39"/>
      <c r="J75" s="39"/>
      <c r="K75" s="39"/>
      <c r="L75" s="39"/>
      <c r="M75" s="40">
        <f t="shared" si="22"/>
        <v>166</v>
      </c>
      <c r="N75" s="30">
        <f t="shared" si="23"/>
        <v>83</v>
      </c>
    </row>
    <row r="76" spans="1:14" x14ac:dyDescent="0.25">
      <c r="A76" s="31" t="s">
        <v>75</v>
      </c>
      <c r="B76" s="54">
        <v>88.6</v>
      </c>
      <c r="C76" s="27" t="s">
        <v>86</v>
      </c>
      <c r="D76" s="28" t="s">
        <v>86</v>
      </c>
      <c r="E76" s="28"/>
      <c r="F76" s="28"/>
      <c r="G76" s="28"/>
      <c r="H76" s="28"/>
      <c r="I76" s="28"/>
      <c r="J76" s="28"/>
      <c r="K76" s="28"/>
      <c r="L76" s="28"/>
      <c r="M76" s="40">
        <f t="shared" si="22"/>
        <v>0</v>
      </c>
      <c r="N76" s="30" t="str">
        <f t="shared" si="23"/>
        <v/>
      </c>
    </row>
    <row r="77" spans="1:14" x14ac:dyDescent="0.25">
      <c r="A77" s="34" t="s">
        <v>17</v>
      </c>
      <c r="B77" s="56">
        <f>SUM(B73:B76)</f>
        <v>365.39</v>
      </c>
      <c r="C77" s="27">
        <f>SUM(C73:C76)</f>
        <v>267</v>
      </c>
      <c r="D77" s="43">
        <f t="shared" ref="D77:L77" si="24">SUM(D73:D76)</f>
        <v>263</v>
      </c>
      <c r="E77" s="43">
        <f t="shared" si="24"/>
        <v>0</v>
      </c>
      <c r="F77" s="43">
        <f t="shared" si="24"/>
        <v>0</v>
      </c>
      <c r="G77" s="43">
        <f t="shared" si="24"/>
        <v>0</v>
      </c>
      <c r="H77" s="43">
        <f t="shared" si="24"/>
        <v>0</v>
      </c>
      <c r="I77" s="43">
        <f t="shared" si="24"/>
        <v>0</v>
      </c>
      <c r="J77" s="43">
        <f t="shared" si="24"/>
        <v>0</v>
      </c>
      <c r="K77" s="43">
        <f t="shared" si="24"/>
        <v>0</v>
      </c>
      <c r="L77" s="43">
        <f t="shared" si="24"/>
        <v>0</v>
      </c>
      <c r="M77" s="40">
        <f t="shared" si="22"/>
        <v>530</v>
      </c>
      <c r="N77" s="30"/>
    </row>
    <row r="78" spans="1:14" x14ac:dyDescent="0.25">
      <c r="A78" s="24" t="s">
        <v>64</v>
      </c>
      <c r="B78" s="57"/>
      <c r="C78" s="38"/>
      <c r="D78" s="39"/>
      <c r="E78" s="39"/>
      <c r="F78" s="39"/>
      <c r="G78" s="39"/>
      <c r="H78" s="39"/>
      <c r="I78" s="39"/>
      <c r="J78" s="39"/>
      <c r="K78" s="39"/>
      <c r="L78" s="39"/>
      <c r="M78" s="40"/>
      <c r="N78" s="30"/>
    </row>
    <row r="79" spans="1:14" x14ac:dyDescent="0.25">
      <c r="A79" s="26" t="s">
        <v>76</v>
      </c>
      <c r="B79" s="56">
        <v>93.83</v>
      </c>
      <c r="C79" s="38">
        <v>89</v>
      </c>
      <c r="D79" s="39">
        <v>91</v>
      </c>
      <c r="E79" s="39"/>
      <c r="F79" s="39"/>
      <c r="G79" s="39"/>
      <c r="H79" s="39"/>
      <c r="I79" s="39"/>
      <c r="J79" s="39"/>
      <c r="K79" s="39"/>
      <c r="L79" s="39"/>
      <c r="M79" s="40">
        <f>+SUM(C79:L79)</f>
        <v>180</v>
      </c>
      <c r="N79" s="30">
        <f>IF(COUNT(C79:L79),AVERAGE(C79:L79),"")</f>
        <v>90</v>
      </c>
    </row>
    <row r="80" spans="1:14" x14ac:dyDescent="0.25">
      <c r="A80" s="26" t="s">
        <v>77</v>
      </c>
      <c r="B80" s="56">
        <v>89.5</v>
      </c>
      <c r="C80" s="38">
        <v>96</v>
      </c>
      <c r="D80" s="39">
        <v>90</v>
      </c>
      <c r="E80" s="39"/>
      <c r="F80" s="39"/>
      <c r="G80" s="39"/>
      <c r="H80" s="39"/>
      <c r="I80" s="39"/>
      <c r="J80" s="39"/>
      <c r="K80" s="39"/>
      <c r="L80" s="39"/>
      <c r="M80" s="40">
        <f t="shared" ref="M80:M83" si="25">+SUM(C80:L80)</f>
        <v>186</v>
      </c>
      <c r="N80" s="30">
        <f t="shared" ref="N80:N82" si="26">IF(COUNT(C80:L80),AVERAGE(C80:L80),"")</f>
        <v>93</v>
      </c>
    </row>
    <row r="81" spans="1:14" x14ac:dyDescent="0.25">
      <c r="A81" s="26" t="s">
        <v>80</v>
      </c>
      <c r="B81" s="56">
        <v>87.83</v>
      </c>
      <c r="C81" s="38">
        <v>81</v>
      </c>
      <c r="D81" s="39">
        <v>88</v>
      </c>
      <c r="E81" s="39"/>
      <c r="F81" s="39"/>
      <c r="G81" s="39"/>
      <c r="H81" s="39"/>
      <c r="I81" s="39"/>
      <c r="J81" s="39"/>
      <c r="K81" s="39"/>
      <c r="L81" s="39"/>
      <c r="M81" s="40">
        <f t="shared" si="25"/>
        <v>169</v>
      </c>
      <c r="N81" s="30">
        <f t="shared" si="26"/>
        <v>84.5</v>
      </c>
    </row>
    <row r="82" spans="1:14" x14ac:dyDescent="0.25">
      <c r="A82" s="31" t="s">
        <v>78</v>
      </c>
      <c r="B82" s="54">
        <v>86.33</v>
      </c>
      <c r="C82" s="27">
        <v>89</v>
      </c>
      <c r="D82" s="28">
        <v>89</v>
      </c>
      <c r="E82" s="28"/>
      <c r="F82" s="28"/>
      <c r="G82" s="28"/>
      <c r="H82" s="28"/>
      <c r="I82" s="28"/>
      <c r="J82" s="28"/>
      <c r="K82" s="28"/>
      <c r="L82" s="28"/>
      <c r="M82" s="40">
        <f t="shared" si="25"/>
        <v>178</v>
      </c>
      <c r="N82" s="30">
        <f t="shared" si="26"/>
        <v>89</v>
      </c>
    </row>
    <row r="83" spans="1:14" x14ac:dyDescent="0.25">
      <c r="A83" s="34" t="s">
        <v>17</v>
      </c>
      <c r="B83" s="54">
        <f>SUM(B79:B82)</f>
        <v>357.48999999999995</v>
      </c>
      <c r="C83" s="27">
        <f>SUM(C79:C82)</f>
        <v>355</v>
      </c>
      <c r="D83" s="43">
        <f>SUM(D79:D82)</f>
        <v>358</v>
      </c>
      <c r="E83" s="43">
        <f t="shared" ref="E83:L83" si="27">SUM(E79:E82)</f>
        <v>0</v>
      </c>
      <c r="F83" s="43">
        <f t="shared" si="27"/>
        <v>0</v>
      </c>
      <c r="G83" s="43">
        <f t="shared" si="27"/>
        <v>0</v>
      </c>
      <c r="H83" s="43">
        <f t="shared" si="27"/>
        <v>0</v>
      </c>
      <c r="I83" s="43">
        <f t="shared" si="27"/>
        <v>0</v>
      </c>
      <c r="J83" s="43">
        <f t="shared" si="27"/>
        <v>0</v>
      </c>
      <c r="K83" s="43">
        <f t="shared" si="27"/>
        <v>0</v>
      </c>
      <c r="L83" s="43">
        <f t="shared" si="27"/>
        <v>0</v>
      </c>
      <c r="M83" s="40">
        <f t="shared" si="25"/>
        <v>713</v>
      </c>
      <c r="N83" s="30"/>
    </row>
    <row r="84" spans="1:14" x14ac:dyDescent="0.25">
      <c r="A84" s="31"/>
      <c r="B84" s="41"/>
      <c r="C84" s="27"/>
      <c r="D84" s="28"/>
      <c r="E84" s="28"/>
      <c r="F84" s="28"/>
      <c r="G84" s="28"/>
      <c r="H84" s="28"/>
      <c r="I84" s="28"/>
      <c r="J84" s="28"/>
      <c r="K84" s="28"/>
      <c r="L84" s="28"/>
      <c r="M84" s="40"/>
      <c r="N84" s="30"/>
    </row>
    <row r="85" spans="1:14" x14ac:dyDescent="0.25">
      <c r="A85" s="32"/>
      <c r="B85" s="42"/>
      <c r="C85" s="38"/>
      <c r="D85" s="39"/>
      <c r="E85" s="39"/>
      <c r="F85" s="39"/>
      <c r="G85" s="39"/>
      <c r="H85" s="39"/>
      <c r="I85" s="39"/>
      <c r="J85" s="39"/>
      <c r="K85" s="39"/>
      <c r="L85" s="39"/>
      <c r="M85" s="40"/>
      <c r="N85" s="30"/>
    </row>
    <row r="86" spans="1:14" x14ac:dyDescent="0.25">
      <c r="A86" s="32"/>
      <c r="B86" s="40"/>
      <c r="C86" s="38"/>
      <c r="D86" s="46" t="s">
        <v>23</v>
      </c>
      <c r="E86" s="47" t="s">
        <v>24</v>
      </c>
      <c r="F86" s="47" t="s">
        <v>25</v>
      </c>
      <c r="G86" s="47" t="s">
        <v>26</v>
      </c>
      <c r="H86" s="47" t="s">
        <v>27</v>
      </c>
      <c r="I86" s="47" t="s">
        <v>12</v>
      </c>
      <c r="J86" s="48"/>
      <c r="K86" s="48"/>
      <c r="L86" s="48"/>
      <c r="M86" s="49"/>
      <c r="N86" s="48"/>
    </row>
    <row r="87" spans="1:14" x14ac:dyDescent="0.25">
      <c r="A87" s="50" t="s">
        <v>61</v>
      </c>
      <c r="B87" s="56">
        <f>B63</f>
        <v>92.5</v>
      </c>
      <c r="C87" s="27"/>
      <c r="D87" s="28">
        <f>J52</f>
        <v>2</v>
      </c>
      <c r="E87" s="28">
        <v>2</v>
      </c>
      <c r="F87" s="28"/>
      <c r="G87" s="28"/>
      <c r="H87" s="28">
        <f>E87*2+F87</f>
        <v>4</v>
      </c>
      <c r="I87" s="51">
        <f>+M65</f>
        <v>725</v>
      </c>
      <c r="J87" s="11"/>
      <c r="K87" s="11"/>
      <c r="L87" s="11"/>
      <c r="M87" s="1"/>
      <c r="N87" s="11"/>
    </row>
    <row r="88" spans="1:14" x14ac:dyDescent="0.25">
      <c r="A88" s="50" t="s">
        <v>64</v>
      </c>
      <c r="B88" s="56">
        <f>B83</f>
        <v>357.48999999999995</v>
      </c>
      <c r="C88" s="40"/>
      <c r="D88" s="28">
        <f>J52</f>
        <v>2</v>
      </c>
      <c r="E88" s="28">
        <v>1</v>
      </c>
      <c r="F88" s="28"/>
      <c r="G88" s="28">
        <v>1</v>
      </c>
      <c r="H88" s="28">
        <f>E88*2+F88</f>
        <v>2</v>
      </c>
      <c r="I88" s="28">
        <f>+M83</f>
        <v>713</v>
      </c>
      <c r="J88" s="48"/>
      <c r="L88" s="48"/>
      <c r="M88" s="49"/>
      <c r="N88" s="48"/>
    </row>
    <row r="89" spans="1:14" x14ac:dyDescent="0.25">
      <c r="A89" s="50" t="s">
        <v>63</v>
      </c>
      <c r="B89" s="56">
        <f>B77</f>
        <v>365.39</v>
      </c>
      <c r="C89" s="38"/>
      <c r="D89" s="28">
        <f>J52</f>
        <v>2</v>
      </c>
      <c r="E89" s="28">
        <v>1</v>
      </c>
      <c r="F89" s="28"/>
      <c r="G89" s="28">
        <v>1</v>
      </c>
      <c r="H89" s="28">
        <f>E89*2+F89</f>
        <v>2</v>
      </c>
      <c r="I89" s="28">
        <f>+M77</f>
        <v>530</v>
      </c>
      <c r="K89" s="48"/>
      <c r="L89" s="48"/>
      <c r="M89" s="49"/>
      <c r="N89" s="48"/>
    </row>
    <row r="90" spans="1:14" x14ac:dyDescent="0.25">
      <c r="A90" s="50" t="s">
        <v>62</v>
      </c>
      <c r="B90" s="56">
        <f>B71</f>
        <v>351.19</v>
      </c>
      <c r="C90" s="38"/>
      <c r="D90" s="28">
        <f>J52</f>
        <v>2</v>
      </c>
      <c r="E90" s="28"/>
      <c r="F90" s="28"/>
      <c r="G90" s="28">
        <v>2</v>
      </c>
      <c r="H90" s="28">
        <f t="shared" ref="H90" si="28">E90*2+F90</f>
        <v>0</v>
      </c>
      <c r="I90" s="28">
        <f>+M71</f>
        <v>267</v>
      </c>
      <c r="M90" s="1"/>
    </row>
    <row r="91" spans="1:14" x14ac:dyDescent="0.25">
      <c r="A91" s="52"/>
      <c r="B91" s="53"/>
      <c r="C91" s="53"/>
      <c r="D91" s="52"/>
      <c r="E91" s="52"/>
      <c r="F91" s="52"/>
      <c r="G91" s="52"/>
      <c r="H91" s="52"/>
      <c r="I91" s="52"/>
      <c r="M91" s="1"/>
    </row>
    <row r="93" spans="1:14" x14ac:dyDescent="0.25">
      <c r="A93" s="60" t="s">
        <v>84</v>
      </c>
    </row>
    <row r="94" spans="1:14" x14ac:dyDescent="0.25">
      <c r="A94" s="68" t="s">
        <v>0</v>
      </c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</row>
    <row r="95" spans="1:14" x14ac:dyDescent="0.25">
      <c r="A95" s="68" t="s">
        <v>1</v>
      </c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</row>
    <row r="96" spans="1:14" x14ac:dyDescent="0.25">
      <c r="A96" s="68" t="s">
        <v>2</v>
      </c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</row>
    <row r="97" spans="1:14" x14ac:dyDescent="0.25">
      <c r="A97" s="68" t="s">
        <v>28</v>
      </c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</row>
    <row r="98" spans="1:14" x14ac:dyDescent="0.25">
      <c r="A98" s="3"/>
      <c r="B98" s="4"/>
      <c r="C98" s="4"/>
      <c r="D98" s="5"/>
      <c r="E98" s="5" t="s">
        <v>60</v>
      </c>
      <c r="F98" s="5"/>
      <c r="G98" s="5"/>
      <c r="H98" s="5"/>
      <c r="I98" s="5" t="s">
        <v>4</v>
      </c>
      <c r="J98" s="5">
        <v>3</v>
      </c>
      <c r="K98" s="5"/>
      <c r="L98" s="5"/>
      <c r="M98" s="4"/>
      <c r="N98" s="5"/>
    </row>
    <row r="99" spans="1:14" x14ac:dyDescent="0.25">
      <c r="B99" s="1"/>
      <c r="C99" s="1"/>
      <c r="F99" s="6"/>
      <c r="J99" s="2"/>
      <c r="M99" s="1"/>
    </row>
    <row r="100" spans="1:14" x14ac:dyDescent="0.25">
      <c r="A100" s="7"/>
      <c r="B100" s="69" t="s">
        <v>61</v>
      </c>
      <c r="C100" s="69"/>
      <c r="D100" s="69"/>
      <c r="E100" s="69"/>
      <c r="F100" s="8">
        <f>+E111</f>
        <v>372</v>
      </c>
      <c r="H100" s="6" t="s">
        <v>79</v>
      </c>
      <c r="J100" s="67" t="s">
        <v>63</v>
      </c>
      <c r="K100" s="67"/>
      <c r="L100" s="67"/>
      <c r="M100" s="67"/>
      <c r="N100" s="8">
        <f>E123</f>
        <v>256</v>
      </c>
    </row>
    <row r="101" spans="1:14" x14ac:dyDescent="0.25">
      <c r="A101" s="10"/>
      <c r="B101" s="1"/>
      <c r="C101" s="1"/>
      <c r="H101" s="2"/>
      <c r="J101" s="9"/>
      <c r="L101" s="11"/>
      <c r="M101" s="1"/>
      <c r="N101" s="2"/>
    </row>
    <row r="102" spans="1:14" x14ac:dyDescent="0.25">
      <c r="A102" s="10"/>
      <c r="B102" s="67" t="s">
        <v>94</v>
      </c>
      <c r="C102" s="67"/>
      <c r="D102" s="67"/>
      <c r="E102" s="67"/>
      <c r="F102" s="8">
        <f>E129</f>
        <v>347</v>
      </c>
      <c r="H102" s="6" t="s">
        <v>79</v>
      </c>
      <c r="J102" s="67" t="s">
        <v>89</v>
      </c>
      <c r="K102" s="67"/>
      <c r="L102" s="67"/>
      <c r="M102" s="67"/>
      <c r="N102" s="8">
        <f>E117</f>
        <v>267</v>
      </c>
    </row>
    <row r="103" spans="1:14" x14ac:dyDescent="0.25">
      <c r="A103" s="12"/>
      <c r="B103" s="4"/>
      <c r="C103" s="13"/>
      <c r="D103" s="14"/>
      <c r="E103" s="14"/>
      <c r="H103" s="2"/>
      <c r="M103" s="1"/>
    </row>
    <row r="104" spans="1:14" x14ac:dyDescent="0.25">
      <c r="A104" s="10"/>
      <c r="B104" s="15" t="s">
        <v>9</v>
      </c>
      <c r="C104" s="62" t="s">
        <v>10</v>
      </c>
      <c r="D104" s="14"/>
      <c r="E104" s="14"/>
      <c r="F104" s="11"/>
      <c r="G104" s="11"/>
      <c r="H104" s="17"/>
      <c r="I104" s="11"/>
      <c r="J104" s="11"/>
      <c r="K104" s="11"/>
      <c r="L104" s="11"/>
      <c r="M104" s="1"/>
      <c r="N104" s="11"/>
    </row>
    <row r="105" spans="1:14" x14ac:dyDescent="0.25">
      <c r="A105" s="18"/>
      <c r="B105" s="19" t="s">
        <v>11</v>
      </c>
      <c r="C105" s="20">
        <v>1</v>
      </c>
      <c r="D105" s="21">
        <v>2</v>
      </c>
      <c r="E105" s="21">
        <v>3</v>
      </c>
      <c r="F105" s="21">
        <v>4</v>
      </c>
      <c r="G105" s="21">
        <v>5</v>
      </c>
      <c r="H105" s="21">
        <v>6</v>
      </c>
      <c r="I105" s="21">
        <v>7</v>
      </c>
      <c r="J105" s="21">
        <v>8</v>
      </c>
      <c r="K105" s="21">
        <v>9</v>
      </c>
      <c r="L105" s="21">
        <v>10</v>
      </c>
      <c r="M105" s="22" t="s">
        <v>12</v>
      </c>
      <c r="N105" s="23" t="s">
        <v>11</v>
      </c>
    </row>
    <row r="106" spans="1:14" x14ac:dyDescent="0.25">
      <c r="A106" s="24" t="s">
        <v>61</v>
      </c>
      <c r="B106" s="22"/>
      <c r="C106" s="25"/>
      <c r="D106" s="21"/>
      <c r="E106" s="21"/>
      <c r="F106" s="21"/>
      <c r="G106" s="21"/>
      <c r="H106" s="21"/>
      <c r="I106" s="21"/>
      <c r="J106" s="21"/>
      <c r="K106" s="21"/>
      <c r="L106" s="21"/>
      <c r="M106" s="22"/>
      <c r="N106" s="23"/>
    </row>
    <row r="107" spans="1:14" x14ac:dyDescent="0.25">
      <c r="A107" s="26" t="s">
        <v>65</v>
      </c>
      <c r="B107" s="54">
        <v>94.67</v>
      </c>
      <c r="C107" s="27">
        <v>91</v>
      </c>
      <c r="D107" s="28">
        <v>95</v>
      </c>
      <c r="E107" s="28">
        <v>96</v>
      </c>
      <c r="F107" s="28"/>
      <c r="G107" s="28"/>
      <c r="H107" s="28"/>
      <c r="I107" s="28"/>
      <c r="J107" s="28"/>
      <c r="K107" s="28"/>
      <c r="L107" s="28"/>
      <c r="M107" s="29">
        <f>+SUM(C107:L107)</f>
        <v>282</v>
      </c>
      <c r="N107" s="30">
        <f>IF(COUNT(C107:L107),AVERAGE(C107:L107),"")</f>
        <v>94</v>
      </c>
    </row>
    <row r="108" spans="1:14" x14ac:dyDescent="0.25">
      <c r="A108" s="31" t="s">
        <v>66</v>
      </c>
      <c r="B108" s="54">
        <v>94</v>
      </c>
      <c r="C108" s="27">
        <v>93</v>
      </c>
      <c r="D108" s="28">
        <v>96</v>
      </c>
      <c r="E108" s="28">
        <v>96</v>
      </c>
      <c r="F108" s="28"/>
      <c r="G108" s="28"/>
      <c r="H108" s="28"/>
      <c r="I108" s="28"/>
      <c r="J108" s="28"/>
      <c r="K108" s="28"/>
      <c r="L108" s="28"/>
      <c r="M108" s="29">
        <f t="shared" ref="M108:M110" si="29">+SUM(C108:L108)</f>
        <v>285</v>
      </c>
      <c r="N108" s="30">
        <f t="shared" ref="N108:N110" si="30">IF(COUNT(C108:L108),AVERAGE(C108:L108),"")</f>
        <v>95</v>
      </c>
    </row>
    <row r="109" spans="1:14" x14ac:dyDescent="0.25">
      <c r="A109" s="31" t="s">
        <v>67</v>
      </c>
      <c r="B109" s="54">
        <v>92.5</v>
      </c>
      <c r="C109" s="59">
        <v>88</v>
      </c>
      <c r="D109" s="28">
        <v>86</v>
      </c>
      <c r="E109" s="28">
        <v>91</v>
      </c>
      <c r="F109" s="28"/>
      <c r="G109" s="28"/>
      <c r="H109" s="28"/>
      <c r="I109" s="28"/>
      <c r="J109" s="28"/>
      <c r="K109" s="28"/>
      <c r="L109" s="28"/>
      <c r="M109" s="29">
        <f t="shared" si="29"/>
        <v>265</v>
      </c>
      <c r="N109" s="30">
        <f t="shared" si="30"/>
        <v>88.333333333333329</v>
      </c>
    </row>
    <row r="110" spans="1:14" x14ac:dyDescent="0.25">
      <c r="A110" s="26" t="s">
        <v>85</v>
      </c>
      <c r="B110" s="55">
        <v>89.5</v>
      </c>
      <c r="C110" s="27">
        <v>90</v>
      </c>
      <c r="D110" s="28">
        <v>86</v>
      </c>
      <c r="E110" s="28">
        <v>89</v>
      </c>
      <c r="F110" s="28"/>
      <c r="G110" s="28"/>
      <c r="H110" s="28"/>
      <c r="I110" s="28"/>
      <c r="J110" s="28"/>
      <c r="K110" s="28"/>
      <c r="L110" s="28"/>
      <c r="M110" s="29">
        <f t="shared" si="29"/>
        <v>265</v>
      </c>
      <c r="N110" s="30">
        <f t="shared" si="30"/>
        <v>88.333333333333329</v>
      </c>
    </row>
    <row r="111" spans="1:14" x14ac:dyDescent="0.25">
      <c r="A111" s="34" t="s">
        <v>17</v>
      </c>
      <c r="B111" s="55">
        <f>SUM(B107:B110)</f>
        <v>370.67</v>
      </c>
      <c r="C111" s="35">
        <f>SUM(C107:C110)</f>
        <v>362</v>
      </c>
      <c r="D111" s="36">
        <f t="shared" ref="D111:L111" si="31">SUM(D107:D110)</f>
        <v>363</v>
      </c>
      <c r="E111" s="36">
        <f t="shared" si="31"/>
        <v>372</v>
      </c>
      <c r="F111" s="36">
        <f t="shared" si="31"/>
        <v>0</v>
      </c>
      <c r="G111" s="36">
        <f t="shared" si="31"/>
        <v>0</v>
      </c>
      <c r="H111" s="36">
        <f t="shared" si="31"/>
        <v>0</v>
      </c>
      <c r="I111" s="36">
        <f t="shared" si="31"/>
        <v>0</v>
      </c>
      <c r="J111" s="36">
        <f t="shared" si="31"/>
        <v>0</v>
      </c>
      <c r="K111" s="36">
        <f t="shared" si="31"/>
        <v>0</v>
      </c>
      <c r="L111" s="36">
        <f t="shared" si="31"/>
        <v>0</v>
      </c>
      <c r="M111" s="33">
        <f>SUM(C111:L111)</f>
        <v>1097</v>
      </c>
      <c r="N111" s="30"/>
    </row>
    <row r="112" spans="1:14" x14ac:dyDescent="0.25">
      <c r="A112" s="24" t="s">
        <v>62</v>
      </c>
      <c r="B112" s="37"/>
      <c r="C112" s="38"/>
      <c r="D112" s="39"/>
      <c r="E112" s="39"/>
      <c r="F112" s="39"/>
      <c r="G112" s="39"/>
      <c r="H112" s="39"/>
      <c r="I112" s="39"/>
      <c r="J112" s="39"/>
      <c r="K112" s="39"/>
      <c r="L112" s="39"/>
      <c r="M112" s="40"/>
      <c r="N112" s="30" t="str">
        <f t="shared" ref="N112" si="32">IF(COUNT(C112:L112),AVERAGE(C112:L112), " ")</f>
        <v xml:space="preserve"> </v>
      </c>
    </row>
    <row r="113" spans="1:14" x14ac:dyDescent="0.25">
      <c r="A113" s="26" t="s">
        <v>68</v>
      </c>
      <c r="B113" s="54">
        <v>88</v>
      </c>
      <c r="C113" s="27" t="s">
        <v>86</v>
      </c>
      <c r="D113" s="28" t="s">
        <v>86</v>
      </c>
      <c r="E113" s="28">
        <v>94</v>
      </c>
      <c r="F113" s="28"/>
      <c r="G113" s="28"/>
      <c r="H113" s="28"/>
      <c r="I113" s="28"/>
      <c r="J113" s="28"/>
      <c r="K113" s="28"/>
      <c r="L113" s="28"/>
      <c r="M113" s="29">
        <f>+SUM(C113:L113)</f>
        <v>94</v>
      </c>
      <c r="N113" s="30">
        <f>IF(COUNT(C113:L113),AVERAGE(C113:L113),"")</f>
        <v>94</v>
      </c>
    </row>
    <row r="114" spans="1:14" x14ac:dyDescent="0.25">
      <c r="A114" s="26" t="s">
        <v>69</v>
      </c>
      <c r="B114" s="41">
        <v>87.89</v>
      </c>
      <c r="C114" s="27">
        <v>87</v>
      </c>
      <c r="D114" s="28">
        <v>87</v>
      </c>
      <c r="E114" s="28">
        <v>84</v>
      </c>
      <c r="F114" s="28"/>
      <c r="G114" s="28"/>
      <c r="H114" s="28"/>
      <c r="I114" s="28"/>
      <c r="J114" s="28"/>
      <c r="K114" s="28"/>
      <c r="L114" s="28"/>
      <c r="M114" s="29">
        <f t="shared" ref="M114:M116" si="33">+SUM(C114:L114)</f>
        <v>258</v>
      </c>
      <c r="N114" s="30">
        <f t="shared" ref="N114:N116" si="34">IF(COUNT(C114:L114),AVERAGE(C114:L114),"")</f>
        <v>86</v>
      </c>
    </row>
    <row r="115" spans="1:14" x14ac:dyDescent="0.25">
      <c r="A115" s="26" t="s">
        <v>70</v>
      </c>
      <c r="B115" s="54">
        <v>87.8</v>
      </c>
      <c r="C115" s="27">
        <v>93</v>
      </c>
      <c r="D115" s="28" t="s">
        <v>86</v>
      </c>
      <c r="E115" s="28">
        <v>89</v>
      </c>
      <c r="F115" s="28"/>
      <c r="G115" s="28"/>
      <c r="H115" s="28"/>
      <c r="I115" s="28"/>
      <c r="J115" s="28"/>
      <c r="K115" s="28"/>
      <c r="L115" s="28"/>
      <c r="M115" s="29">
        <f t="shared" si="33"/>
        <v>182</v>
      </c>
      <c r="N115" s="30">
        <f t="shared" si="34"/>
        <v>91</v>
      </c>
    </row>
    <row r="116" spans="1:14" x14ac:dyDescent="0.25">
      <c r="A116" s="31" t="s">
        <v>71</v>
      </c>
      <c r="B116" s="54">
        <v>87.5</v>
      </c>
      <c r="C116" s="27" t="s">
        <v>86</v>
      </c>
      <c r="D116" s="28" t="s">
        <v>86</v>
      </c>
      <c r="E116" s="28" t="s">
        <v>86</v>
      </c>
      <c r="F116" s="28"/>
      <c r="G116" s="28"/>
      <c r="H116" s="28"/>
      <c r="I116" s="28"/>
      <c r="J116" s="28"/>
      <c r="K116" s="28"/>
      <c r="L116" s="28"/>
      <c r="M116" s="29">
        <f t="shared" si="33"/>
        <v>0</v>
      </c>
      <c r="N116" s="30" t="str">
        <f t="shared" si="34"/>
        <v/>
      </c>
    </row>
    <row r="117" spans="1:14" x14ac:dyDescent="0.25">
      <c r="A117" s="34" t="s">
        <v>17</v>
      </c>
      <c r="B117" s="56">
        <f>SUM(B113:B116)</f>
        <v>351.19</v>
      </c>
      <c r="C117" s="27">
        <f>SUM(C113:C116)</f>
        <v>180</v>
      </c>
      <c r="D117" s="27">
        <f>SUM(D113:D116)</f>
        <v>87</v>
      </c>
      <c r="E117" s="43">
        <f t="shared" ref="E117:L117" si="35">SUM(E113:E116)</f>
        <v>267</v>
      </c>
      <c r="F117" s="43">
        <f t="shared" si="35"/>
        <v>0</v>
      </c>
      <c r="G117" s="43">
        <f t="shared" si="35"/>
        <v>0</v>
      </c>
      <c r="H117" s="43">
        <f t="shared" si="35"/>
        <v>0</v>
      </c>
      <c r="I117" s="43">
        <f t="shared" si="35"/>
        <v>0</v>
      </c>
      <c r="J117" s="43">
        <f t="shared" si="35"/>
        <v>0</v>
      </c>
      <c r="K117" s="43">
        <f t="shared" si="35"/>
        <v>0</v>
      </c>
      <c r="L117" s="43">
        <f t="shared" si="35"/>
        <v>0</v>
      </c>
      <c r="M117" s="29">
        <f>SUM(C117:L117)</f>
        <v>534</v>
      </c>
      <c r="N117" s="30"/>
    </row>
    <row r="118" spans="1:14" x14ac:dyDescent="0.25">
      <c r="A118" s="24" t="s">
        <v>63</v>
      </c>
      <c r="B118" s="57"/>
      <c r="C118" s="38"/>
      <c r="D118" s="39"/>
      <c r="E118" s="39"/>
      <c r="F118" s="39"/>
      <c r="G118" s="39"/>
      <c r="H118" s="39"/>
      <c r="I118" s="39"/>
      <c r="J118" s="39"/>
      <c r="K118" s="39"/>
      <c r="L118" s="39"/>
      <c r="M118" s="40"/>
      <c r="N118" s="30" t="str">
        <f t="shared" ref="N118" si="36">IF(COUNT(C118:L118),AVERAGE(C118:L118), " ")</f>
        <v xml:space="preserve"> </v>
      </c>
    </row>
    <row r="119" spans="1:14" x14ac:dyDescent="0.25">
      <c r="A119" t="s">
        <v>72</v>
      </c>
      <c r="B119" s="56">
        <v>93.5</v>
      </c>
      <c r="C119" s="38">
        <v>93</v>
      </c>
      <c r="D119" s="39">
        <v>92</v>
      </c>
      <c r="E119" s="39">
        <v>93</v>
      </c>
      <c r="F119" s="39"/>
      <c r="G119" s="39"/>
      <c r="H119" s="39"/>
      <c r="I119" s="39"/>
      <c r="J119" s="39"/>
      <c r="K119" s="39"/>
      <c r="L119" s="39"/>
      <c r="M119" s="40">
        <f>SUM(C119:L119)</f>
        <v>278</v>
      </c>
      <c r="N119" s="30">
        <f>IF(COUNT(C119:L119),AVERAGE(C119:L119),"")</f>
        <v>92.666666666666671</v>
      </c>
    </row>
    <row r="120" spans="1:14" x14ac:dyDescent="0.25">
      <c r="A120" s="26" t="s">
        <v>73</v>
      </c>
      <c r="B120" s="56">
        <v>92.4</v>
      </c>
      <c r="C120" s="38">
        <v>87</v>
      </c>
      <c r="D120" s="39">
        <v>92</v>
      </c>
      <c r="E120" s="39">
        <v>86</v>
      </c>
      <c r="F120" s="39"/>
      <c r="G120" s="39"/>
      <c r="H120" s="39"/>
      <c r="I120" s="39"/>
      <c r="J120" s="39"/>
      <c r="K120" s="39"/>
      <c r="L120" s="39"/>
      <c r="M120" s="40">
        <f t="shared" ref="M120:M123" si="37">SUM(C120:L120)</f>
        <v>265</v>
      </c>
      <c r="N120" s="30">
        <f t="shared" ref="N120:N122" si="38">IF(COUNT(C120:L120),AVERAGE(C120:L120),"")</f>
        <v>88.333333333333329</v>
      </c>
    </row>
    <row r="121" spans="1:14" x14ac:dyDescent="0.25">
      <c r="A121" s="26" t="s">
        <v>74</v>
      </c>
      <c r="B121" s="56">
        <v>90.89</v>
      </c>
      <c r="C121" s="38">
        <v>87</v>
      </c>
      <c r="D121" s="39">
        <v>79</v>
      </c>
      <c r="E121" s="39">
        <v>77</v>
      </c>
      <c r="F121" s="39"/>
      <c r="G121" s="39"/>
      <c r="H121" s="39"/>
      <c r="I121" s="39"/>
      <c r="J121" s="39"/>
      <c r="K121" s="39"/>
      <c r="L121" s="39"/>
      <c r="M121" s="40">
        <f t="shared" si="37"/>
        <v>243</v>
      </c>
      <c r="N121" s="30">
        <f t="shared" si="38"/>
        <v>81</v>
      </c>
    </row>
    <row r="122" spans="1:14" x14ac:dyDescent="0.25">
      <c r="A122" s="31" t="s">
        <v>75</v>
      </c>
      <c r="B122" s="54">
        <v>88.6</v>
      </c>
      <c r="C122" s="27" t="s">
        <v>86</v>
      </c>
      <c r="D122" s="28" t="s">
        <v>86</v>
      </c>
      <c r="E122" s="28" t="s">
        <v>86</v>
      </c>
      <c r="F122" s="28"/>
      <c r="G122" s="28"/>
      <c r="H122" s="28"/>
      <c r="I122" s="28"/>
      <c r="J122" s="28"/>
      <c r="K122" s="28"/>
      <c r="L122" s="28"/>
      <c r="M122" s="40">
        <f t="shared" si="37"/>
        <v>0</v>
      </c>
      <c r="N122" s="30" t="str">
        <f t="shared" si="38"/>
        <v/>
      </c>
    </row>
    <row r="123" spans="1:14" x14ac:dyDescent="0.25">
      <c r="A123" s="34" t="s">
        <v>17</v>
      </c>
      <c r="B123" s="56">
        <f>SUM(B119:B122)</f>
        <v>365.39</v>
      </c>
      <c r="C123" s="27">
        <f>SUM(C119:C122)</f>
        <v>267</v>
      </c>
      <c r="D123" s="43">
        <f t="shared" ref="D123:L123" si="39">SUM(D119:D122)</f>
        <v>263</v>
      </c>
      <c r="E123" s="43">
        <f t="shared" si="39"/>
        <v>256</v>
      </c>
      <c r="F123" s="43">
        <f t="shared" si="39"/>
        <v>0</v>
      </c>
      <c r="G123" s="43">
        <f t="shared" si="39"/>
        <v>0</v>
      </c>
      <c r="H123" s="43">
        <f t="shared" si="39"/>
        <v>0</v>
      </c>
      <c r="I123" s="43">
        <f t="shared" si="39"/>
        <v>0</v>
      </c>
      <c r="J123" s="43">
        <f t="shared" si="39"/>
        <v>0</v>
      </c>
      <c r="K123" s="43">
        <f t="shared" si="39"/>
        <v>0</v>
      </c>
      <c r="L123" s="43">
        <f t="shared" si="39"/>
        <v>0</v>
      </c>
      <c r="M123" s="40">
        <f t="shared" si="37"/>
        <v>786</v>
      </c>
      <c r="N123" s="30"/>
    </row>
    <row r="124" spans="1:14" x14ac:dyDescent="0.25">
      <c r="A124" s="24" t="s">
        <v>64</v>
      </c>
      <c r="B124" s="57"/>
      <c r="C124" s="38"/>
      <c r="D124" s="39"/>
      <c r="E124" s="39"/>
      <c r="F124" s="39"/>
      <c r="G124" s="39"/>
      <c r="H124" s="39"/>
      <c r="I124" s="39"/>
      <c r="J124" s="39"/>
      <c r="K124" s="39"/>
      <c r="L124" s="39"/>
      <c r="M124" s="40"/>
      <c r="N124" s="30"/>
    </row>
    <row r="125" spans="1:14" x14ac:dyDescent="0.25">
      <c r="A125" s="26" t="s">
        <v>76</v>
      </c>
      <c r="B125" s="56">
        <v>93.83</v>
      </c>
      <c r="C125" s="38">
        <v>89</v>
      </c>
      <c r="D125" s="39">
        <v>91</v>
      </c>
      <c r="E125" s="39">
        <v>92</v>
      </c>
      <c r="F125" s="39"/>
      <c r="G125" s="39"/>
      <c r="H125" s="39"/>
      <c r="I125" s="39"/>
      <c r="J125" s="39"/>
      <c r="K125" s="39"/>
      <c r="L125" s="39"/>
      <c r="M125" s="40">
        <f>+SUM(C125:L125)</f>
        <v>272</v>
      </c>
      <c r="N125" s="30">
        <f>IF(COUNT(C125:L125),AVERAGE(C125:L125),"")</f>
        <v>90.666666666666671</v>
      </c>
    </row>
    <row r="126" spans="1:14" x14ac:dyDescent="0.25">
      <c r="A126" s="26" t="s">
        <v>77</v>
      </c>
      <c r="B126" s="56">
        <v>89.5</v>
      </c>
      <c r="C126" s="38">
        <v>96</v>
      </c>
      <c r="D126" s="39">
        <v>90</v>
      </c>
      <c r="E126" s="39">
        <v>93</v>
      </c>
      <c r="F126" s="39"/>
      <c r="G126" s="39"/>
      <c r="H126" s="39"/>
      <c r="I126" s="39"/>
      <c r="J126" s="39"/>
      <c r="K126" s="39"/>
      <c r="L126" s="39"/>
      <c r="M126" s="40">
        <f t="shared" ref="M126:M129" si="40">+SUM(C126:L126)</f>
        <v>279</v>
      </c>
      <c r="N126" s="30">
        <f t="shared" ref="N126:N128" si="41">IF(COUNT(C126:L126),AVERAGE(C126:L126),"")</f>
        <v>93</v>
      </c>
    </row>
    <row r="127" spans="1:14" x14ac:dyDescent="0.25">
      <c r="A127" s="26" t="s">
        <v>80</v>
      </c>
      <c r="B127" s="56">
        <v>87.83</v>
      </c>
      <c r="C127" s="38">
        <v>81</v>
      </c>
      <c r="D127" s="39">
        <v>88</v>
      </c>
      <c r="E127" s="63">
        <v>82</v>
      </c>
      <c r="F127" s="39"/>
      <c r="G127" s="39"/>
      <c r="H127" s="39"/>
      <c r="I127" s="39"/>
      <c r="J127" s="39"/>
      <c r="K127" s="39"/>
      <c r="L127" s="39"/>
      <c r="M127" s="40">
        <f t="shared" si="40"/>
        <v>251</v>
      </c>
      <c r="N127" s="30">
        <f t="shared" si="41"/>
        <v>83.666666666666671</v>
      </c>
    </row>
    <row r="128" spans="1:14" x14ac:dyDescent="0.25">
      <c r="A128" s="31" t="s">
        <v>78</v>
      </c>
      <c r="B128" s="54">
        <v>86.33</v>
      </c>
      <c r="C128" s="27">
        <v>89</v>
      </c>
      <c r="D128" s="28">
        <v>89</v>
      </c>
      <c r="E128" s="28">
        <v>80</v>
      </c>
      <c r="F128" s="28"/>
      <c r="G128" s="28"/>
      <c r="H128" s="28"/>
      <c r="I128" s="28"/>
      <c r="J128" s="28"/>
      <c r="K128" s="28"/>
      <c r="L128" s="28"/>
      <c r="M128" s="40">
        <f t="shared" si="40"/>
        <v>258</v>
      </c>
      <c r="N128" s="30">
        <f t="shared" si="41"/>
        <v>86</v>
      </c>
    </row>
    <row r="129" spans="1:14" x14ac:dyDescent="0.25">
      <c r="A129" s="34" t="s">
        <v>17</v>
      </c>
      <c r="B129" s="54">
        <f>SUM(B125:B128)</f>
        <v>357.48999999999995</v>
      </c>
      <c r="C129" s="27">
        <f>SUM(C125:C128)</f>
        <v>355</v>
      </c>
      <c r="D129" s="43">
        <f>SUM(D125:D128)</f>
        <v>358</v>
      </c>
      <c r="E129" s="43">
        <f t="shared" ref="E129:L129" si="42">SUM(E125:E128)</f>
        <v>347</v>
      </c>
      <c r="F129" s="43">
        <f t="shared" si="42"/>
        <v>0</v>
      </c>
      <c r="G129" s="43">
        <f t="shared" si="42"/>
        <v>0</v>
      </c>
      <c r="H129" s="43">
        <f t="shared" si="42"/>
        <v>0</v>
      </c>
      <c r="I129" s="43">
        <f t="shared" si="42"/>
        <v>0</v>
      </c>
      <c r="J129" s="43">
        <f t="shared" si="42"/>
        <v>0</v>
      </c>
      <c r="K129" s="43">
        <f t="shared" si="42"/>
        <v>0</v>
      </c>
      <c r="L129" s="43">
        <f t="shared" si="42"/>
        <v>0</v>
      </c>
      <c r="M129" s="40">
        <f t="shared" si="40"/>
        <v>1060</v>
      </c>
      <c r="N129" s="30"/>
    </row>
    <row r="130" spans="1:14" x14ac:dyDescent="0.25">
      <c r="A130" s="31"/>
      <c r="B130" s="41"/>
      <c r="C130" s="27"/>
      <c r="D130" s="28"/>
      <c r="E130" s="28"/>
      <c r="F130" s="28"/>
      <c r="G130" s="28"/>
      <c r="H130" s="28"/>
      <c r="I130" s="28"/>
      <c r="J130" s="28"/>
      <c r="K130" s="28"/>
      <c r="L130" s="28"/>
      <c r="M130" s="40"/>
      <c r="N130" s="30"/>
    </row>
    <row r="131" spans="1:14" x14ac:dyDescent="0.25">
      <c r="A131" s="32"/>
      <c r="B131" s="42"/>
      <c r="C131" s="38"/>
      <c r="D131" s="39"/>
      <c r="E131" s="39"/>
      <c r="F131" s="39"/>
      <c r="G131" s="39"/>
      <c r="H131" s="39"/>
      <c r="I131" s="39"/>
      <c r="J131" s="39"/>
      <c r="K131" s="39"/>
      <c r="L131" s="39"/>
      <c r="M131" s="40"/>
      <c r="N131" s="30"/>
    </row>
    <row r="132" spans="1:14" x14ac:dyDescent="0.25">
      <c r="A132" s="32"/>
      <c r="B132" s="40"/>
      <c r="C132" s="38"/>
      <c r="D132" s="46" t="s">
        <v>23</v>
      </c>
      <c r="E132" s="47" t="s">
        <v>24</v>
      </c>
      <c r="F132" s="47" t="s">
        <v>25</v>
      </c>
      <c r="G132" s="47" t="s">
        <v>26</v>
      </c>
      <c r="H132" s="47" t="s">
        <v>27</v>
      </c>
      <c r="I132" s="47" t="s">
        <v>12</v>
      </c>
      <c r="J132" s="48"/>
      <c r="K132" s="48"/>
      <c r="L132" s="48"/>
      <c r="M132" s="49"/>
      <c r="N132" s="48"/>
    </row>
    <row r="133" spans="1:14" x14ac:dyDescent="0.25">
      <c r="A133" s="50" t="s">
        <v>61</v>
      </c>
      <c r="B133" s="56">
        <f>B111</f>
        <v>370.67</v>
      </c>
      <c r="C133" s="27"/>
      <c r="D133" s="28">
        <f>J98</f>
        <v>3</v>
      </c>
      <c r="E133" s="28">
        <v>3</v>
      </c>
      <c r="F133" s="28"/>
      <c r="G133" s="28"/>
      <c r="H133" s="28">
        <f>E133*2+F133</f>
        <v>6</v>
      </c>
      <c r="I133" s="51">
        <f>+M111</f>
        <v>1097</v>
      </c>
      <c r="J133" s="11"/>
      <c r="K133" s="11"/>
      <c r="L133" s="11"/>
      <c r="M133" s="1"/>
      <c r="N133" s="11"/>
    </row>
    <row r="134" spans="1:14" x14ac:dyDescent="0.25">
      <c r="A134" s="50" t="s">
        <v>64</v>
      </c>
      <c r="B134" s="56">
        <f>B129</f>
        <v>357.48999999999995</v>
      </c>
      <c r="C134" s="40"/>
      <c r="D134" s="28">
        <f>J98</f>
        <v>3</v>
      </c>
      <c r="E134" s="28">
        <v>2</v>
      </c>
      <c r="F134" s="28"/>
      <c r="G134" s="28">
        <v>1</v>
      </c>
      <c r="H134" s="28">
        <f>E134*2+F134</f>
        <v>4</v>
      </c>
      <c r="I134" s="28">
        <f>+M129</f>
        <v>1060</v>
      </c>
      <c r="J134" s="48"/>
      <c r="L134" s="48"/>
      <c r="M134" s="49"/>
      <c r="N134" s="48"/>
    </row>
    <row r="135" spans="1:14" x14ac:dyDescent="0.25">
      <c r="A135" s="50" t="s">
        <v>63</v>
      </c>
      <c r="B135" s="56">
        <f>B123</f>
        <v>365.39</v>
      </c>
      <c r="C135" s="38"/>
      <c r="D135" s="28">
        <f>J98</f>
        <v>3</v>
      </c>
      <c r="E135" s="28">
        <v>1</v>
      </c>
      <c r="F135" s="28"/>
      <c r="G135" s="28">
        <v>2</v>
      </c>
      <c r="H135" s="28">
        <f>E135*2+F135</f>
        <v>2</v>
      </c>
      <c r="I135" s="28">
        <f>+M123</f>
        <v>786</v>
      </c>
      <c r="K135" s="48"/>
      <c r="L135" s="48"/>
      <c r="M135" s="49"/>
      <c r="N135" s="48"/>
    </row>
    <row r="136" spans="1:14" x14ac:dyDescent="0.25">
      <c r="A136" s="50" t="s">
        <v>62</v>
      </c>
      <c r="B136" s="56">
        <f>B117</f>
        <v>351.19</v>
      </c>
      <c r="C136" s="38"/>
      <c r="D136" s="28">
        <f>J98</f>
        <v>3</v>
      </c>
      <c r="E136" s="28"/>
      <c r="F136" s="28"/>
      <c r="G136" s="28">
        <v>3</v>
      </c>
      <c r="H136" s="28">
        <f t="shared" ref="H136" si="43">E136*2+F136</f>
        <v>0</v>
      </c>
      <c r="I136" s="28">
        <f>+M117</f>
        <v>534</v>
      </c>
      <c r="M136" s="1"/>
    </row>
    <row r="137" spans="1:14" x14ac:dyDescent="0.25">
      <c r="A137" s="52"/>
      <c r="B137" s="53"/>
      <c r="C137" s="53"/>
      <c r="D137" s="52"/>
      <c r="E137" s="52"/>
      <c r="F137" s="52"/>
      <c r="G137" s="52"/>
      <c r="H137" s="52"/>
      <c r="I137" s="52"/>
      <c r="M137" s="1"/>
    </row>
    <row r="139" spans="1:14" x14ac:dyDescent="0.25">
      <c r="A139" s="60" t="s">
        <v>84</v>
      </c>
    </row>
    <row r="140" spans="1:14" x14ac:dyDescent="0.25">
      <c r="A140" s="68" t="s">
        <v>0</v>
      </c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</row>
    <row r="141" spans="1:14" x14ac:dyDescent="0.25">
      <c r="A141" s="68" t="s">
        <v>1</v>
      </c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</row>
    <row r="142" spans="1:14" x14ac:dyDescent="0.25">
      <c r="A142" s="68" t="s">
        <v>2</v>
      </c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</row>
    <row r="143" spans="1:14" x14ac:dyDescent="0.25">
      <c r="A143" s="68" t="s">
        <v>28</v>
      </c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</row>
    <row r="144" spans="1:14" x14ac:dyDescent="0.25">
      <c r="A144" s="3"/>
      <c r="B144" s="4"/>
      <c r="C144" s="4"/>
      <c r="D144" s="5"/>
      <c r="E144" s="5" t="s">
        <v>60</v>
      </c>
      <c r="F144" s="5"/>
      <c r="G144" s="5"/>
      <c r="H144" s="5"/>
      <c r="I144" s="5" t="s">
        <v>4</v>
      </c>
      <c r="J144" s="5">
        <v>4</v>
      </c>
      <c r="K144" s="5"/>
      <c r="L144" s="5"/>
      <c r="M144" s="4"/>
      <c r="N144" s="5"/>
    </row>
    <row r="145" spans="1:14" x14ac:dyDescent="0.25">
      <c r="B145" s="1"/>
      <c r="C145" s="1"/>
      <c r="F145" s="6"/>
      <c r="J145" s="2"/>
      <c r="M145" s="1"/>
    </row>
    <row r="146" spans="1:14" x14ac:dyDescent="0.25">
      <c r="A146" s="7"/>
      <c r="B146" s="69" t="s">
        <v>61</v>
      </c>
      <c r="C146" s="69"/>
      <c r="D146" s="69"/>
      <c r="E146" s="69"/>
      <c r="F146" s="8">
        <f>F157</f>
        <v>373</v>
      </c>
      <c r="H146" s="6" t="s">
        <v>79</v>
      </c>
      <c r="J146" s="67" t="s">
        <v>62</v>
      </c>
      <c r="K146" s="67"/>
      <c r="L146" s="67"/>
      <c r="M146" s="67"/>
      <c r="N146" s="8">
        <f>F163</f>
        <v>158</v>
      </c>
    </row>
    <row r="147" spans="1:14" x14ac:dyDescent="0.25">
      <c r="A147" s="10"/>
      <c r="B147" s="1"/>
      <c r="C147" s="1"/>
      <c r="H147" s="2"/>
      <c r="J147" s="9"/>
      <c r="L147" s="11"/>
      <c r="M147" s="1"/>
      <c r="N147" s="2"/>
    </row>
    <row r="148" spans="1:14" x14ac:dyDescent="0.25">
      <c r="A148" s="10"/>
      <c r="B148" s="67" t="s">
        <v>94</v>
      </c>
      <c r="C148" s="67"/>
      <c r="D148" s="67"/>
      <c r="E148" s="67"/>
      <c r="F148" s="8">
        <f>F175</f>
        <v>354</v>
      </c>
      <c r="H148" s="6" t="s">
        <v>79</v>
      </c>
      <c r="J148" s="67" t="s">
        <v>63</v>
      </c>
      <c r="K148" s="67"/>
      <c r="L148" s="67"/>
      <c r="M148" s="67"/>
      <c r="N148" s="8">
        <f>F169</f>
        <v>275</v>
      </c>
    </row>
    <row r="149" spans="1:14" x14ac:dyDescent="0.25">
      <c r="A149" s="12"/>
      <c r="B149" s="4"/>
      <c r="C149" s="13"/>
      <c r="D149" s="14"/>
      <c r="E149" s="14"/>
      <c r="H149" s="2"/>
      <c r="M149" s="1"/>
    </row>
    <row r="150" spans="1:14" x14ac:dyDescent="0.25">
      <c r="A150" s="10"/>
      <c r="B150" s="15" t="s">
        <v>9</v>
      </c>
      <c r="C150" s="62" t="s">
        <v>10</v>
      </c>
      <c r="D150" s="14"/>
      <c r="E150" s="14"/>
      <c r="F150" s="11"/>
      <c r="G150" s="11"/>
      <c r="H150" s="17"/>
      <c r="I150" s="11"/>
      <c r="J150" s="11"/>
      <c r="K150" s="11"/>
      <c r="L150" s="11"/>
      <c r="M150" s="1"/>
      <c r="N150" s="11"/>
    </row>
    <row r="151" spans="1:14" x14ac:dyDescent="0.25">
      <c r="A151" s="18"/>
      <c r="B151" s="19" t="s">
        <v>11</v>
      </c>
      <c r="C151" s="20">
        <v>1</v>
      </c>
      <c r="D151" s="21">
        <v>2</v>
      </c>
      <c r="E151" s="21">
        <v>3</v>
      </c>
      <c r="F151" s="21">
        <v>4</v>
      </c>
      <c r="G151" s="21">
        <v>5</v>
      </c>
      <c r="H151" s="21">
        <v>6</v>
      </c>
      <c r="I151" s="21">
        <v>7</v>
      </c>
      <c r="J151" s="21">
        <v>8</v>
      </c>
      <c r="K151" s="21">
        <v>9</v>
      </c>
      <c r="L151" s="21">
        <v>10</v>
      </c>
      <c r="M151" s="22" t="s">
        <v>12</v>
      </c>
      <c r="N151" s="23" t="s">
        <v>11</v>
      </c>
    </row>
    <row r="152" spans="1:14" x14ac:dyDescent="0.25">
      <c r="A152" s="24" t="s">
        <v>61</v>
      </c>
      <c r="B152" s="22"/>
      <c r="C152" s="25"/>
      <c r="D152" s="21"/>
      <c r="E152" s="21"/>
      <c r="F152" s="21"/>
      <c r="G152" s="21"/>
      <c r="H152" s="21"/>
      <c r="I152" s="21"/>
      <c r="J152" s="21"/>
      <c r="K152" s="21"/>
      <c r="L152" s="21"/>
      <c r="M152" s="22"/>
      <c r="N152" s="23"/>
    </row>
    <row r="153" spans="1:14" x14ac:dyDescent="0.25">
      <c r="A153" s="26" t="s">
        <v>65</v>
      </c>
      <c r="B153" s="54">
        <v>94.67</v>
      </c>
      <c r="C153" s="27">
        <v>91</v>
      </c>
      <c r="D153" s="28">
        <v>95</v>
      </c>
      <c r="E153" s="28">
        <v>96</v>
      </c>
      <c r="F153" s="28">
        <v>96</v>
      </c>
      <c r="G153" s="28"/>
      <c r="H153" s="28"/>
      <c r="I153" s="28"/>
      <c r="J153" s="28"/>
      <c r="K153" s="28"/>
      <c r="L153" s="28"/>
      <c r="M153" s="29">
        <f>+SUM(C153:L153)</f>
        <v>378</v>
      </c>
      <c r="N153" s="30">
        <f>IF(COUNT(C153:L153),AVERAGE(C153:L153),"")</f>
        <v>94.5</v>
      </c>
    </row>
    <row r="154" spans="1:14" x14ac:dyDescent="0.25">
      <c r="A154" s="31" t="s">
        <v>66</v>
      </c>
      <c r="B154" s="54">
        <v>94</v>
      </c>
      <c r="C154" s="27">
        <v>93</v>
      </c>
      <c r="D154" s="28">
        <v>96</v>
      </c>
      <c r="E154" s="28">
        <v>96</v>
      </c>
      <c r="F154" s="28">
        <v>95</v>
      </c>
      <c r="G154" s="28"/>
      <c r="H154" s="28"/>
      <c r="I154" s="28"/>
      <c r="J154" s="28"/>
      <c r="K154" s="28"/>
      <c r="L154" s="28"/>
      <c r="M154" s="29">
        <f t="shared" ref="M154:M156" si="44">+SUM(C154:L154)</f>
        <v>380</v>
      </c>
      <c r="N154" s="30">
        <f t="shared" ref="N154:N156" si="45">IF(COUNT(C154:L154),AVERAGE(C154:L154),"")</f>
        <v>95</v>
      </c>
    </row>
    <row r="155" spans="1:14" x14ac:dyDescent="0.25">
      <c r="A155" s="31" t="s">
        <v>67</v>
      </c>
      <c r="B155" s="54">
        <v>92.5</v>
      </c>
      <c r="C155" s="59">
        <v>88</v>
      </c>
      <c r="D155" s="28">
        <v>86</v>
      </c>
      <c r="E155" s="28">
        <v>91</v>
      </c>
      <c r="F155" s="28">
        <v>92</v>
      </c>
      <c r="G155" s="28"/>
      <c r="H155" s="28"/>
      <c r="I155" s="28"/>
      <c r="J155" s="28"/>
      <c r="K155" s="28"/>
      <c r="L155" s="28"/>
      <c r="M155" s="29">
        <f t="shared" si="44"/>
        <v>357</v>
      </c>
      <c r="N155" s="30">
        <f t="shared" si="45"/>
        <v>89.25</v>
      </c>
    </row>
    <row r="156" spans="1:14" x14ac:dyDescent="0.25">
      <c r="A156" s="26" t="s">
        <v>85</v>
      </c>
      <c r="B156" s="55">
        <v>89.5</v>
      </c>
      <c r="C156" s="27">
        <v>90</v>
      </c>
      <c r="D156" s="28">
        <v>86</v>
      </c>
      <c r="E156" s="28">
        <v>89</v>
      </c>
      <c r="F156" s="28">
        <v>90</v>
      </c>
      <c r="G156" s="28"/>
      <c r="H156" s="28"/>
      <c r="I156" s="28"/>
      <c r="J156" s="28"/>
      <c r="K156" s="28"/>
      <c r="L156" s="28"/>
      <c r="M156" s="29">
        <f t="shared" si="44"/>
        <v>355</v>
      </c>
      <c r="N156" s="30">
        <f t="shared" si="45"/>
        <v>88.75</v>
      </c>
    </row>
    <row r="157" spans="1:14" x14ac:dyDescent="0.25">
      <c r="A157" s="34" t="s">
        <v>17</v>
      </c>
      <c r="B157" s="55">
        <f>SUM(B153:B156)</f>
        <v>370.67</v>
      </c>
      <c r="C157" s="35">
        <f>SUM(C153:C156)</f>
        <v>362</v>
      </c>
      <c r="D157" s="36">
        <f t="shared" ref="D157:L157" si="46">SUM(D153:D156)</f>
        <v>363</v>
      </c>
      <c r="E157" s="36">
        <f t="shared" si="46"/>
        <v>372</v>
      </c>
      <c r="F157" s="36">
        <f t="shared" si="46"/>
        <v>373</v>
      </c>
      <c r="G157" s="36">
        <f t="shared" si="46"/>
        <v>0</v>
      </c>
      <c r="H157" s="36">
        <f t="shared" si="46"/>
        <v>0</v>
      </c>
      <c r="I157" s="36">
        <f t="shared" si="46"/>
        <v>0</v>
      </c>
      <c r="J157" s="36">
        <f t="shared" si="46"/>
        <v>0</v>
      </c>
      <c r="K157" s="36">
        <f t="shared" si="46"/>
        <v>0</v>
      </c>
      <c r="L157" s="36">
        <f t="shared" si="46"/>
        <v>0</v>
      </c>
      <c r="M157" s="33">
        <f>SUM(C157:L157)</f>
        <v>1470</v>
      </c>
      <c r="N157" s="30"/>
    </row>
    <row r="158" spans="1:14" x14ac:dyDescent="0.25">
      <c r="A158" s="24" t="s">
        <v>62</v>
      </c>
      <c r="B158" s="37"/>
      <c r="C158" s="38"/>
      <c r="D158" s="39"/>
      <c r="E158" s="39"/>
      <c r="F158" s="39"/>
      <c r="G158" s="39"/>
      <c r="H158" s="39"/>
      <c r="I158" s="39"/>
      <c r="J158" s="39"/>
      <c r="K158" s="39"/>
      <c r="L158" s="39"/>
      <c r="M158" s="40"/>
      <c r="N158" s="30" t="str">
        <f t="shared" ref="N158" si="47">IF(COUNT(C158:L158),AVERAGE(C158:L158), " ")</f>
        <v xml:space="preserve"> </v>
      </c>
    </row>
    <row r="159" spans="1:14" x14ac:dyDescent="0.25">
      <c r="A159" s="26" t="s">
        <v>68</v>
      </c>
      <c r="B159" s="54">
        <v>88</v>
      </c>
      <c r="C159" s="27" t="s">
        <v>86</v>
      </c>
      <c r="D159" s="28" t="s">
        <v>86</v>
      </c>
      <c r="E159" s="28">
        <v>94</v>
      </c>
      <c r="F159" s="28">
        <v>85</v>
      </c>
      <c r="G159" s="28"/>
      <c r="H159" s="28"/>
      <c r="I159" s="28"/>
      <c r="J159" s="28"/>
      <c r="K159" s="28"/>
      <c r="L159" s="28"/>
      <c r="M159" s="29">
        <f>+SUM(C159:L159)</f>
        <v>179</v>
      </c>
      <c r="N159" s="30">
        <f>IF(COUNT(C159:L159),AVERAGE(C159:L159),"")</f>
        <v>89.5</v>
      </c>
    </row>
    <row r="160" spans="1:14" x14ac:dyDescent="0.25">
      <c r="A160" s="26" t="s">
        <v>69</v>
      </c>
      <c r="B160" s="41">
        <v>87.89</v>
      </c>
      <c r="C160" s="27">
        <v>87</v>
      </c>
      <c r="D160" s="28">
        <v>87</v>
      </c>
      <c r="E160" s="28">
        <v>84</v>
      </c>
      <c r="F160" s="28">
        <v>73</v>
      </c>
      <c r="G160" s="28"/>
      <c r="H160" s="28"/>
      <c r="I160" s="28"/>
      <c r="J160" s="28"/>
      <c r="K160" s="28"/>
      <c r="L160" s="28"/>
      <c r="M160" s="29">
        <f t="shared" ref="M160:M162" si="48">+SUM(C160:L160)</f>
        <v>331</v>
      </c>
      <c r="N160" s="30">
        <f t="shared" ref="N160:N162" si="49">IF(COUNT(C160:L160),AVERAGE(C160:L160),"")</f>
        <v>82.75</v>
      </c>
    </row>
    <row r="161" spans="1:14" x14ac:dyDescent="0.25">
      <c r="A161" s="26" t="s">
        <v>70</v>
      </c>
      <c r="B161" s="54">
        <v>87.8</v>
      </c>
      <c r="C161" s="27">
        <v>93</v>
      </c>
      <c r="D161" s="28" t="s">
        <v>86</v>
      </c>
      <c r="E161" s="28">
        <v>89</v>
      </c>
      <c r="F161" s="28" t="s">
        <v>86</v>
      </c>
      <c r="G161" s="28"/>
      <c r="H161" s="28"/>
      <c r="I161" s="28"/>
      <c r="J161" s="28"/>
      <c r="K161" s="28"/>
      <c r="L161" s="28"/>
      <c r="M161" s="29">
        <f t="shared" si="48"/>
        <v>182</v>
      </c>
      <c r="N161" s="30">
        <f t="shared" si="49"/>
        <v>91</v>
      </c>
    </row>
    <row r="162" spans="1:14" x14ac:dyDescent="0.25">
      <c r="A162" s="31" t="s">
        <v>71</v>
      </c>
      <c r="B162" s="54">
        <v>87.5</v>
      </c>
      <c r="C162" s="27" t="s">
        <v>86</v>
      </c>
      <c r="D162" s="28" t="s">
        <v>86</v>
      </c>
      <c r="E162" s="28" t="s">
        <v>86</v>
      </c>
      <c r="F162" s="28" t="s">
        <v>86</v>
      </c>
      <c r="G162" s="28"/>
      <c r="H162" s="28"/>
      <c r="I162" s="28"/>
      <c r="J162" s="28"/>
      <c r="K162" s="28"/>
      <c r="L162" s="28"/>
      <c r="M162" s="29">
        <f t="shared" si="48"/>
        <v>0</v>
      </c>
      <c r="N162" s="30" t="str">
        <f t="shared" si="49"/>
        <v/>
      </c>
    </row>
    <row r="163" spans="1:14" x14ac:dyDescent="0.25">
      <c r="A163" s="34" t="s">
        <v>17</v>
      </c>
      <c r="B163" s="56">
        <f>SUM(B159:B162)</f>
        <v>351.19</v>
      </c>
      <c r="C163" s="27">
        <f>SUM(C159:C162)</f>
        <v>180</v>
      </c>
      <c r="D163" s="27">
        <f>SUM(D159:D162)</f>
        <v>87</v>
      </c>
      <c r="E163" s="43">
        <f t="shared" ref="E163:L163" si="50">SUM(E159:E162)</f>
        <v>267</v>
      </c>
      <c r="F163" s="43">
        <f t="shared" si="50"/>
        <v>158</v>
      </c>
      <c r="G163" s="43">
        <f t="shared" si="50"/>
        <v>0</v>
      </c>
      <c r="H163" s="43">
        <f t="shared" si="50"/>
        <v>0</v>
      </c>
      <c r="I163" s="43">
        <f t="shared" si="50"/>
        <v>0</v>
      </c>
      <c r="J163" s="43">
        <f t="shared" si="50"/>
        <v>0</v>
      </c>
      <c r="K163" s="43">
        <f t="shared" si="50"/>
        <v>0</v>
      </c>
      <c r="L163" s="43">
        <f t="shared" si="50"/>
        <v>0</v>
      </c>
      <c r="M163" s="29">
        <f>SUM(C163:L163)</f>
        <v>692</v>
      </c>
      <c r="N163" s="30"/>
    </row>
    <row r="164" spans="1:14" x14ac:dyDescent="0.25">
      <c r="A164" s="24" t="s">
        <v>63</v>
      </c>
      <c r="B164" s="57"/>
      <c r="C164" s="38"/>
      <c r="D164" s="39"/>
      <c r="E164" s="39"/>
      <c r="F164" s="39"/>
      <c r="G164" s="39"/>
      <c r="H164" s="39"/>
      <c r="I164" s="39"/>
      <c r="J164" s="39"/>
      <c r="K164" s="39"/>
      <c r="L164" s="39"/>
      <c r="M164" s="40"/>
      <c r="N164" s="30" t="str">
        <f t="shared" ref="N164" si="51">IF(COUNT(C164:L164),AVERAGE(C164:L164), " ")</f>
        <v xml:space="preserve"> </v>
      </c>
    </row>
    <row r="165" spans="1:14" x14ac:dyDescent="0.25">
      <c r="A165" t="s">
        <v>72</v>
      </c>
      <c r="B165" s="56">
        <v>93.5</v>
      </c>
      <c r="C165" s="38">
        <v>93</v>
      </c>
      <c r="D165" s="39">
        <v>92</v>
      </c>
      <c r="E165" s="39">
        <v>93</v>
      </c>
      <c r="F165" s="39">
        <v>94</v>
      </c>
      <c r="G165" s="39"/>
      <c r="H165" s="39"/>
      <c r="I165" s="39"/>
      <c r="J165" s="39"/>
      <c r="K165" s="39"/>
      <c r="L165" s="39"/>
      <c r="M165" s="40">
        <f>SUM(C165:L165)</f>
        <v>372</v>
      </c>
      <c r="N165" s="30">
        <f>IF(COUNT(C165:L165),AVERAGE(C165:L165),"")</f>
        <v>93</v>
      </c>
    </row>
    <row r="166" spans="1:14" x14ac:dyDescent="0.25">
      <c r="A166" s="26" t="s">
        <v>73</v>
      </c>
      <c r="B166" s="56">
        <v>92.4</v>
      </c>
      <c r="C166" s="38">
        <v>87</v>
      </c>
      <c r="D166" s="39">
        <v>92</v>
      </c>
      <c r="E166" s="39">
        <v>86</v>
      </c>
      <c r="F166" s="39">
        <v>89</v>
      </c>
      <c r="G166" s="39"/>
      <c r="H166" s="39"/>
      <c r="I166" s="39"/>
      <c r="J166" s="39"/>
      <c r="K166" s="39"/>
      <c r="L166" s="39"/>
      <c r="M166" s="40">
        <f t="shared" ref="M166:M169" si="52">SUM(C166:L166)</f>
        <v>354</v>
      </c>
      <c r="N166" s="30">
        <f t="shared" ref="N166:N168" si="53">IF(COUNT(C166:L166),AVERAGE(C166:L166),"")</f>
        <v>88.5</v>
      </c>
    </row>
    <row r="167" spans="1:14" x14ac:dyDescent="0.25">
      <c r="A167" s="26" t="s">
        <v>74</v>
      </c>
      <c r="B167" s="56">
        <v>90.89</v>
      </c>
      <c r="C167" s="38">
        <v>87</v>
      </c>
      <c r="D167" s="39">
        <v>79</v>
      </c>
      <c r="E167" s="39">
        <v>77</v>
      </c>
      <c r="F167" s="39">
        <v>92</v>
      </c>
      <c r="G167" s="39"/>
      <c r="H167" s="39"/>
      <c r="I167" s="39"/>
      <c r="J167" s="39"/>
      <c r="K167" s="39"/>
      <c r="L167" s="39"/>
      <c r="M167" s="40">
        <f t="shared" si="52"/>
        <v>335</v>
      </c>
      <c r="N167" s="30">
        <f t="shared" si="53"/>
        <v>83.75</v>
      </c>
    </row>
    <row r="168" spans="1:14" x14ac:dyDescent="0.25">
      <c r="A168" s="31" t="s">
        <v>75</v>
      </c>
      <c r="B168" s="54">
        <v>88.6</v>
      </c>
      <c r="C168" s="27" t="s">
        <v>86</v>
      </c>
      <c r="D168" s="28" t="s">
        <v>86</v>
      </c>
      <c r="E168" s="28" t="s">
        <v>86</v>
      </c>
      <c r="F168" s="28" t="s">
        <v>86</v>
      </c>
      <c r="G168" s="28"/>
      <c r="H168" s="28"/>
      <c r="I168" s="28"/>
      <c r="J168" s="28"/>
      <c r="K168" s="28"/>
      <c r="L168" s="28"/>
      <c r="M168" s="40">
        <f t="shared" si="52"/>
        <v>0</v>
      </c>
      <c r="N168" s="30" t="str">
        <f t="shared" si="53"/>
        <v/>
      </c>
    </row>
    <row r="169" spans="1:14" x14ac:dyDescent="0.25">
      <c r="A169" s="34" t="s">
        <v>17</v>
      </c>
      <c r="B169" s="56">
        <f>SUM(B165:B168)</f>
        <v>365.39</v>
      </c>
      <c r="C169" s="27">
        <f>SUM(C165:C168)</f>
        <v>267</v>
      </c>
      <c r="D169" s="43">
        <f t="shared" ref="D169:L169" si="54">SUM(D165:D168)</f>
        <v>263</v>
      </c>
      <c r="E169" s="43">
        <f t="shared" si="54"/>
        <v>256</v>
      </c>
      <c r="F169" s="43">
        <f t="shared" si="54"/>
        <v>275</v>
      </c>
      <c r="G169" s="43">
        <f t="shared" si="54"/>
        <v>0</v>
      </c>
      <c r="H169" s="43">
        <f t="shared" si="54"/>
        <v>0</v>
      </c>
      <c r="I169" s="43">
        <f t="shared" si="54"/>
        <v>0</v>
      </c>
      <c r="J169" s="43">
        <f t="shared" si="54"/>
        <v>0</v>
      </c>
      <c r="K169" s="43">
        <f t="shared" si="54"/>
        <v>0</v>
      </c>
      <c r="L169" s="43">
        <f t="shared" si="54"/>
        <v>0</v>
      </c>
      <c r="M169" s="40">
        <f t="shared" si="52"/>
        <v>1061</v>
      </c>
      <c r="N169" s="30"/>
    </row>
    <row r="170" spans="1:14" x14ac:dyDescent="0.25">
      <c r="A170" s="24" t="s">
        <v>64</v>
      </c>
      <c r="B170" s="57"/>
      <c r="C170" s="38"/>
      <c r="D170" s="39"/>
      <c r="E170" s="39"/>
      <c r="F170" s="39"/>
      <c r="G170" s="39"/>
      <c r="H170" s="39"/>
      <c r="I170" s="39"/>
      <c r="J170" s="39"/>
      <c r="K170" s="39"/>
      <c r="L170" s="39"/>
      <c r="M170" s="40"/>
      <c r="N170" s="30"/>
    </row>
    <row r="171" spans="1:14" x14ac:dyDescent="0.25">
      <c r="A171" s="26" t="s">
        <v>76</v>
      </c>
      <c r="B171" s="56">
        <v>93.83</v>
      </c>
      <c r="C171" s="38">
        <v>89</v>
      </c>
      <c r="D171" s="39">
        <v>91</v>
      </c>
      <c r="E171" s="39">
        <v>92</v>
      </c>
      <c r="F171" s="39">
        <v>89</v>
      </c>
      <c r="G171" s="39"/>
      <c r="H171" s="39"/>
      <c r="I171" s="39"/>
      <c r="J171" s="39"/>
      <c r="K171" s="39"/>
      <c r="L171" s="39"/>
      <c r="M171" s="40">
        <f>+SUM(C171:L171)</f>
        <v>361</v>
      </c>
      <c r="N171" s="30">
        <f>IF(COUNT(C171:L171),AVERAGE(C171:L171),"")</f>
        <v>90.25</v>
      </c>
    </row>
    <row r="172" spans="1:14" x14ac:dyDescent="0.25">
      <c r="A172" s="26" t="s">
        <v>77</v>
      </c>
      <c r="B172" s="56">
        <v>89.5</v>
      </c>
      <c r="C172" s="38">
        <v>96</v>
      </c>
      <c r="D172" s="39">
        <v>90</v>
      </c>
      <c r="E172" s="39">
        <v>93</v>
      </c>
      <c r="F172" s="39">
        <v>86</v>
      </c>
      <c r="G172" s="39"/>
      <c r="H172" s="39"/>
      <c r="I172" s="39"/>
      <c r="J172" s="39"/>
      <c r="K172" s="39"/>
      <c r="L172" s="39"/>
      <c r="M172" s="40">
        <f t="shared" ref="M172:M175" si="55">+SUM(C172:L172)</f>
        <v>365</v>
      </c>
      <c r="N172" s="30">
        <f t="shared" ref="N172:N174" si="56">IF(COUNT(C172:L172),AVERAGE(C172:L172),"")</f>
        <v>91.25</v>
      </c>
    </row>
    <row r="173" spans="1:14" x14ac:dyDescent="0.25">
      <c r="A173" s="26" t="s">
        <v>80</v>
      </c>
      <c r="B173" s="56">
        <v>87.83</v>
      </c>
      <c r="C173" s="38">
        <v>81</v>
      </c>
      <c r="D173" s="39">
        <v>88</v>
      </c>
      <c r="E173" s="63">
        <v>82</v>
      </c>
      <c r="F173" s="39">
        <v>91</v>
      </c>
      <c r="G173" s="39"/>
      <c r="H173" s="39"/>
      <c r="I173" s="39"/>
      <c r="J173" s="39"/>
      <c r="K173" s="39"/>
      <c r="L173" s="39"/>
      <c r="M173" s="40">
        <f t="shared" si="55"/>
        <v>342</v>
      </c>
      <c r="N173" s="30">
        <f t="shared" si="56"/>
        <v>85.5</v>
      </c>
    </row>
    <row r="174" spans="1:14" x14ac:dyDescent="0.25">
      <c r="A174" s="31" t="s">
        <v>78</v>
      </c>
      <c r="B174" s="54">
        <v>86.33</v>
      </c>
      <c r="C174" s="27">
        <v>89</v>
      </c>
      <c r="D174" s="28">
        <v>89</v>
      </c>
      <c r="E174" s="28">
        <v>80</v>
      </c>
      <c r="F174" s="28">
        <v>88</v>
      </c>
      <c r="G174" s="28"/>
      <c r="H174" s="28"/>
      <c r="I174" s="28"/>
      <c r="J174" s="28"/>
      <c r="K174" s="28"/>
      <c r="L174" s="28"/>
      <c r="M174" s="40">
        <f t="shared" si="55"/>
        <v>346</v>
      </c>
      <c r="N174" s="30">
        <f t="shared" si="56"/>
        <v>86.5</v>
      </c>
    </row>
    <row r="175" spans="1:14" x14ac:dyDescent="0.25">
      <c r="A175" s="34" t="s">
        <v>17</v>
      </c>
      <c r="B175" s="54">
        <f>SUM(B171:B174)</f>
        <v>357.48999999999995</v>
      </c>
      <c r="C175" s="27">
        <f>SUM(C171:C174)</f>
        <v>355</v>
      </c>
      <c r="D175" s="43">
        <f>SUM(D171:D174)</f>
        <v>358</v>
      </c>
      <c r="E175" s="43">
        <f t="shared" ref="E175:L175" si="57">SUM(E171:E174)</f>
        <v>347</v>
      </c>
      <c r="F175" s="43">
        <f t="shared" si="57"/>
        <v>354</v>
      </c>
      <c r="G175" s="43">
        <f t="shared" si="57"/>
        <v>0</v>
      </c>
      <c r="H175" s="43">
        <f t="shared" si="57"/>
        <v>0</v>
      </c>
      <c r="I175" s="43">
        <f t="shared" si="57"/>
        <v>0</v>
      </c>
      <c r="J175" s="43">
        <f t="shared" si="57"/>
        <v>0</v>
      </c>
      <c r="K175" s="43">
        <f t="shared" si="57"/>
        <v>0</v>
      </c>
      <c r="L175" s="43">
        <f t="shared" si="57"/>
        <v>0</v>
      </c>
      <c r="M175" s="40">
        <f t="shared" si="55"/>
        <v>1414</v>
      </c>
      <c r="N175" s="30"/>
    </row>
    <row r="176" spans="1:14" x14ac:dyDescent="0.25">
      <c r="A176" s="31"/>
      <c r="B176" s="41"/>
      <c r="C176" s="27"/>
      <c r="D176" s="28"/>
      <c r="E176" s="28"/>
      <c r="F176" s="28"/>
      <c r="G176" s="28"/>
      <c r="H176" s="28"/>
      <c r="I176" s="28"/>
      <c r="J176" s="28"/>
      <c r="K176" s="28"/>
      <c r="L176" s="28"/>
      <c r="M176" s="40"/>
      <c r="N176" s="30"/>
    </row>
    <row r="177" spans="1:14" x14ac:dyDescent="0.25">
      <c r="A177" s="32"/>
      <c r="B177" s="42"/>
      <c r="C177" s="38"/>
      <c r="D177" s="39"/>
      <c r="E177" s="39"/>
      <c r="F177" s="39"/>
      <c r="G177" s="39"/>
      <c r="H177" s="39"/>
      <c r="I177" s="39"/>
      <c r="J177" s="39"/>
      <c r="K177" s="39"/>
      <c r="L177" s="39"/>
      <c r="M177" s="40"/>
      <c r="N177" s="30"/>
    </row>
    <row r="178" spans="1:14" x14ac:dyDescent="0.25">
      <c r="A178" s="32"/>
      <c r="B178" s="40"/>
      <c r="C178" s="38"/>
      <c r="D178" s="46" t="s">
        <v>23</v>
      </c>
      <c r="E178" s="47" t="s">
        <v>24</v>
      </c>
      <c r="F178" s="47" t="s">
        <v>25</v>
      </c>
      <c r="G178" s="47" t="s">
        <v>26</v>
      </c>
      <c r="H178" s="47" t="s">
        <v>27</v>
      </c>
      <c r="I178" s="47" t="s">
        <v>12</v>
      </c>
      <c r="J178" s="48"/>
      <c r="K178" s="48"/>
      <c r="L178" s="48"/>
      <c r="M178" s="49"/>
      <c r="N178" s="48"/>
    </row>
    <row r="179" spans="1:14" x14ac:dyDescent="0.25">
      <c r="A179" s="50" t="s">
        <v>61</v>
      </c>
      <c r="B179" s="56">
        <f>B157</f>
        <v>370.67</v>
      </c>
      <c r="C179" s="27"/>
      <c r="D179" s="28">
        <f>J144</f>
        <v>4</v>
      </c>
      <c r="E179" s="28">
        <v>4</v>
      </c>
      <c r="F179" s="28"/>
      <c r="G179" s="28"/>
      <c r="H179" s="28">
        <f>E179*2+F179</f>
        <v>8</v>
      </c>
      <c r="I179" s="51">
        <f>+M157</f>
        <v>1470</v>
      </c>
      <c r="J179" s="11"/>
      <c r="K179" s="11"/>
      <c r="L179" s="11"/>
      <c r="M179" s="1"/>
      <c r="N179" s="11"/>
    </row>
    <row r="180" spans="1:14" x14ac:dyDescent="0.25">
      <c r="A180" s="50" t="s">
        <v>64</v>
      </c>
      <c r="B180" s="56">
        <f>B175</f>
        <v>357.48999999999995</v>
      </c>
      <c r="C180" s="40"/>
      <c r="D180" s="28">
        <f>J144</f>
        <v>4</v>
      </c>
      <c r="E180" s="28">
        <v>3</v>
      </c>
      <c r="F180" s="28"/>
      <c r="G180" s="28">
        <v>1</v>
      </c>
      <c r="H180" s="28">
        <f>E180*2+F180</f>
        <v>6</v>
      </c>
      <c r="I180" s="28">
        <f>+M175</f>
        <v>1414</v>
      </c>
      <c r="J180" s="48"/>
      <c r="L180" s="48"/>
      <c r="M180" s="49"/>
      <c r="N180" s="48"/>
    </row>
    <row r="181" spans="1:14" x14ac:dyDescent="0.25">
      <c r="A181" s="50" t="s">
        <v>63</v>
      </c>
      <c r="B181" s="56">
        <f>B169</f>
        <v>365.39</v>
      </c>
      <c r="C181" s="38"/>
      <c r="D181" s="28">
        <f>J144</f>
        <v>4</v>
      </c>
      <c r="E181" s="28">
        <v>1</v>
      </c>
      <c r="F181" s="28"/>
      <c r="G181" s="28">
        <v>3</v>
      </c>
      <c r="H181" s="28">
        <f>E181*2+F181</f>
        <v>2</v>
      </c>
      <c r="I181" s="28">
        <f>+M169</f>
        <v>1061</v>
      </c>
      <c r="K181" s="48"/>
      <c r="L181" s="48"/>
      <c r="M181" s="49"/>
      <c r="N181" s="48"/>
    </row>
    <row r="182" spans="1:14" x14ac:dyDescent="0.25">
      <c r="A182" s="50" t="s">
        <v>62</v>
      </c>
      <c r="B182" s="56">
        <f>B163</f>
        <v>351.19</v>
      </c>
      <c r="C182" s="38"/>
      <c r="D182" s="28">
        <f>J144</f>
        <v>4</v>
      </c>
      <c r="E182" s="28"/>
      <c r="F182" s="28"/>
      <c r="G182" s="28">
        <v>4</v>
      </c>
      <c r="H182" s="28">
        <f t="shared" ref="H182" si="58">E182*2+F182</f>
        <v>0</v>
      </c>
      <c r="I182" s="28">
        <f>+M163</f>
        <v>692</v>
      </c>
      <c r="M182" s="1"/>
    </row>
    <row r="183" spans="1:14" x14ac:dyDescent="0.25">
      <c r="A183" s="52"/>
      <c r="B183" s="53"/>
      <c r="C183" s="53"/>
      <c r="D183" s="52"/>
      <c r="E183" s="52"/>
      <c r="F183" s="52"/>
      <c r="G183" s="52"/>
      <c r="H183" s="52"/>
      <c r="I183" s="52"/>
      <c r="M183" s="1"/>
    </row>
    <row r="185" spans="1:14" x14ac:dyDescent="0.25">
      <c r="A185" s="60" t="s">
        <v>84</v>
      </c>
    </row>
    <row r="186" spans="1:14" x14ac:dyDescent="0.25">
      <c r="A186" s="68" t="s">
        <v>0</v>
      </c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</row>
    <row r="187" spans="1:14" x14ac:dyDescent="0.25">
      <c r="A187" s="68" t="s">
        <v>1</v>
      </c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</row>
    <row r="188" spans="1:14" x14ac:dyDescent="0.25">
      <c r="A188" s="68" t="s">
        <v>2</v>
      </c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</row>
    <row r="189" spans="1:14" x14ac:dyDescent="0.25">
      <c r="A189" s="68" t="s">
        <v>28</v>
      </c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</row>
    <row r="190" spans="1:14" x14ac:dyDescent="0.25">
      <c r="A190" s="3"/>
      <c r="B190" s="4"/>
      <c r="C190" s="4"/>
      <c r="D190" s="5"/>
      <c r="E190" s="5" t="s">
        <v>60</v>
      </c>
      <c r="F190" s="5"/>
      <c r="G190" s="5"/>
      <c r="H190" s="5"/>
      <c r="I190" s="5" t="s">
        <v>4</v>
      </c>
      <c r="J190" s="5">
        <v>5</v>
      </c>
      <c r="K190" s="5"/>
      <c r="L190" s="5"/>
      <c r="M190" s="4"/>
      <c r="N190" s="5"/>
    </row>
    <row r="191" spans="1:14" x14ac:dyDescent="0.25">
      <c r="B191" s="1"/>
      <c r="C191" s="1"/>
      <c r="F191" s="6"/>
      <c r="J191" s="2"/>
      <c r="M191" s="1"/>
    </row>
    <row r="192" spans="1:14" x14ac:dyDescent="0.25">
      <c r="A192" s="7"/>
      <c r="B192" s="69" t="s">
        <v>61</v>
      </c>
      <c r="C192" s="69"/>
      <c r="D192" s="69"/>
      <c r="E192" s="69"/>
      <c r="F192" s="8">
        <f>G203</f>
        <v>370</v>
      </c>
      <c r="H192" s="6" t="s">
        <v>79</v>
      </c>
      <c r="J192" s="67" t="s">
        <v>64</v>
      </c>
      <c r="K192" s="67"/>
      <c r="L192" s="67"/>
      <c r="M192" s="67"/>
      <c r="N192" s="8">
        <f>G221</f>
        <v>356</v>
      </c>
    </row>
    <row r="193" spans="1:14" x14ac:dyDescent="0.25">
      <c r="A193" s="10"/>
      <c r="B193" s="1"/>
      <c r="C193" s="1"/>
      <c r="H193" s="2"/>
      <c r="J193" s="9"/>
      <c r="L193" s="11"/>
      <c r="M193" s="1"/>
      <c r="N193" s="2"/>
    </row>
    <row r="194" spans="1:14" x14ac:dyDescent="0.25">
      <c r="A194" s="10"/>
      <c r="B194" s="67" t="s">
        <v>63</v>
      </c>
      <c r="C194" s="67"/>
      <c r="D194" s="67"/>
      <c r="E194" s="67"/>
      <c r="F194" s="8">
        <f>G215</f>
        <v>273</v>
      </c>
      <c r="H194" s="6" t="s">
        <v>82</v>
      </c>
      <c r="J194" s="67" t="s">
        <v>62</v>
      </c>
      <c r="K194" s="67"/>
      <c r="L194" s="67"/>
      <c r="M194" s="67"/>
      <c r="N194" s="8">
        <f>G209</f>
        <v>353</v>
      </c>
    </row>
    <row r="195" spans="1:14" x14ac:dyDescent="0.25">
      <c r="A195" s="12"/>
      <c r="B195" s="4"/>
      <c r="C195" s="13"/>
      <c r="D195" s="14"/>
      <c r="E195" s="14"/>
      <c r="H195" s="2"/>
      <c r="M195" s="1"/>
    </row>
    <row r="196" spans="1:14" x14ac:dyDescent="0.25">
      <c r="A196" s="10"/>
      <c r="B196" s="15" t="s">
        <v>9</v>
      </c>
      <c r="C196" s="62" t="s">
        <v>10</v>
      </c>
      <c r="D196" s="14"/>
      <c r="E196" s="14"/>
      <c r="F196" s="11"/>
      <c r="G196" s="11"/>
      <c r="H196" s="17"/>
      <c r="I196" s="11"/>
      <c r="J196" s="11"/>
      <c r="K196" s="11"/>
      <c r="L196" s="11"/>
      <c r="M196" s="1"/>
      <c r="N196" s="11"/>
    </row>
    <row r="197" spans="1:14" x14ac:dyDescent="0.25">
      <c r="A197" s="18"/>
      <c r="B197" s="19" t="s">
        <v>11</v>
      </c>
      <c r="C197" s="20">
        <v>1</v>
      </c>
      <c r="D197" s="21">
        <v>2</v>
      </c>
      <c r="E197" s="21">
        <v>3</v>
      </c>
      <c r="F197" s="21">
        <v>4</v>
      </c>
      <c r="G197" s="21">
        <v>5</v>
      </c>
      <c r="H197" s="21">
        <v>6</v>
      </c>
      <c r="I197" s="21">
        <v>7</v>
      </c>
      <c r="J197" s="21">
        <v>8</v>
      </c>
      <c r="K197" s="21">
        <v>9</v>
      </c>
      <c r="L197" s="21">
        <v>10</v>
      </c>
      <c r="M197" s="22" t="s">
        <v>12</v>
      </c>
      <c r="N197" s="23" t="s">
        <v>11</v>
      </c>
    </row>
    <row r="198" spans="1:14" x14ac:dyDescent="0.25">
      <c r="A198" s="24" t="s">
        <v>61</v>
      </c>
      <c r="B198" s="22"/>
      <c r="C198" s="25"/>
      <c r="D198" s="21"/>
      <c r="E198" s="21"/>
      <c r="F198" s="21"/>
      <c r="G198" s="21"/>
      <c r="H198" s="21"/>
      <c r="I198" s="21"/>
      <c r="J198" s="21"/>
      <c r="K198" s="21"/>
      <c r="L198" s="21"/>
      <c r="M198" s="22"/>
      <c r="N198" s="23"/>
    </row>
    <row r="199" spans="1:14" x14ac:dyDescent="0.25">
      <c r="A199" s="26" t="s">
        <v>65</v>
      </c>
      <c r="B199" s="54">
        <v>94.67</v>
      </c>
      <c r="C199" s="27">
        <v>91</v>
      </c>
      <c r="D199" s="28">
        <v>95</v>
      </c>
      <c r="E199" s="28">
        <v>96</v>
      </c>
      <c r="F199" s="28">
        <v>96</v>
      </c>
      <c r="G199" s="28">
        <v>96</v>
      </c>
      <c r="H199" s="28"/>
      <c r="I199" s="28"/>
      <c r="J199" s="28"/>
      <c r="K199" s="28"/>
      <c r="L199" s="28"/>
      <c r="M199" s="29">
        <f>+SUM(C199:L199)</f>
        <v>474</v>
      </c>
      <c r="N199" s="30">
        <f>IF(COUNT(C199:L199),AVERAGE(C199:L199),"")</f>
        <v>94.8</v>
      </c>
    </row>
    <row r="200" spans="1:14" x14ac:dyDescent="0.25">
      <c r="A200" s="31" t="s">
        <v>66</v>
      </c>
      <c r="B200" s="54">
        <v>94</v>
      </c>
      <c r="C200" s="27">
        <v>93</v>
      </c>
      <c r="D200" s="28">
        <v>96</v>
      </c>
      <c r="E200" s="28">
        <v>96</v>
      </c>
      <c r="F200" s="28">
        <v>95</v>
      </c>
      <c r="G200" s="28">
        <v>90</v>
      </c>
      <c r="H200" s="28"/>
      <c r="I200" s="28"/>
      <c r="J200" s="28"/>
      <c r="K200" s="28"/>
      <c r="L200" s="28"/>
      <c r="M200" s="29">
        <f t="shared" ref="M200:M202" si="59">+SUM(C200:L200)</f>
        <v>470</v>
      </c>
      <c r="N200" s="30">
        <f t="shared" ref="N200:N202" si="60">IF(COUNT(C200:L200),AVERAGE(C200:L200),"")</f>
        <v>94</v>
      </c>
    </row>
    <row r="201" spans="1:14" x14ac:dyDescent="0.25">
      <c r="A201" s="31" t="s">
        <v>67</v>
      </c>
      <c r="B201" s="54">
        <v>92.5</v>
      </c>
      <c r="C201" s="59">
        <v>88</v>
      </c>
      <c r="D201" s="28">
        <v>86</v>
      </c>
      <c r="E201" s="28">
        <v>91</v>
      </c>
      <c r="F201" s="28">
        <v>92</v>
      </c>
      <c r="G201" s="28">
        <v>93</v>
      </c>
      <c r="H201" s="28"/>
      <c r="I201" s="28"/>
      <c r="J201" s="28"/>
      <c r="K201" s="28"/>
      <c r="L201" s="28"/>
      <c r="M201" s="29">
        <f t="shared" si="59"/>
        <v>450</v>
      </c>
      <c r="N201" s="30">
        <f t="shared" si="60"/>
        <v>90</v>
      </c>
    </row>
    <row r="202" spans="1:14" x14ac:dyDescent="0.25">
      <c r="A202" s="26" t="s">
        <v>85</v>
      </c>
      <c r="B202" s="55">
        <v>89.5</v>
      </c>
      <c r="C202" s="27">
        <v>90</v>
      </c>
      <c r="D202" s="28">
        <v>86</v>
      </c>
      <c r="E202" s="28">
        <v>89</v>
      </c>
      <c r="F202" s="28">
        <v>90</v>
      </c>
      <c r="G202" s="28">
        <v>91</v>
      </c>
      <c r="H202" s="28"/>
      <c r="I202" s="28"/>
      <c r="J202" s="28"/>
      <c r="K202" s="28"/>
      <c r="L202" s="28"/>
      <c r="M202" s="29">
        <f t="shared" si="59"/>
        <v>446</v>
      </c>
      <c r="N202" s="30">
        <f t="shared" si="60"/>
        <v>89.2</v>
      </c>
    </row>
    <row r="203" spans="1:14" x14ac:dyDescent="0.25">
      <c r="A203" s="34" t="s">
        <v>17</v>
      </c>
      <c r="B203" s="55">
        <f>SUM(B199:B202)</f>
        <v>370.67</v>
      </c>
      <c r="C203" s="35">
        <f>SUM(C199:C202)</f>
        <v>362</v>
      </c>
      <c r="D203" s="36">
        <f t="shared" ref="D203:L203" si="61">SUM(D199:D202)</f>
        <v>363</v>
      </c>
      <c r="E203" s="36">
        <f t="shared" si="61"/>
        <v>372</v>
      </c>
      <c r="F203" s="36">
        <f t="shared" si="61"/>
        <v>373</v>
      </c>
      <c r="G203" s="36">
        <f t="shared" si="61"/>
        <v>370</v>
      </c>
      <c r="H203" s="36">
        <f t="shared" si="61"/>
        <v>0</v>
      </c>
      <c r="I203" s="36">
        <f t="shared" si="61"/>
        <v>0</v>
      </c>
      <c r="J203" s="36">
        <f t="shared" si="61"/>
        <v>0</v>
      </c>
      <c r="K203" s="36">
        <f t="shared" si="61"/>
        <v>0</v>
      </c>
      <c r="L203" s="36">
        <f t="shared" si="61"/>
        <v>0</v>
      </c>
      <c r="M203" s="33">
        <f>SUM(C203:L203)</f>
        <v>1840</v>
      </c>
      <c r="N203" s="30"/>
    </row>
    <row r="204" spans="1:14" x14ac:dyDescent="0.25">
      <c r="A204" s="24" t="s">
        <v>62</v>
      </c>
      <c r="B204" s="37"/>
      <c r="C204" s="38"/>
      <c r="D204" s="39"/>
      <c r="E204" s="39"/>
      <c r="F204" s="39"/>
      <c r="G204" s="39"/>
      <c r="H204" s="39"/>
      <c r="I204" s="39"/>
      <c r="J204" s="39"/>
      <c r="K204" s="39"/>
      <c r="L204" s="39"/>
      <c r="M204" s="40"/>
      <c r="N204" s="30" t="str">
        <f t="shared" ref="N204" si="62">IF(COUNT(C204:L204),AVERAGE(C204:L204), " ")</f>
        <v xml:space="preserve"> </v>
      </c>
    </row>
    <row r="205" spans="1:14" x14ac:dyDescent="0.25">
      <c r="A205" s="26" t="s">
        <v>68</v>
      </c>
      <c r="B205" s="54">
        <v>88</v>
      </c>
      <c r="C205" s="27" t="s">
        <v>86</v>
      </c>
      <c r="D205" s="28" t="s">
        <v>86</v>
      </c>
      <c r="E205" s="28">
        <v>94</v>
      </c>
      <c r="F205" s="28">
        <v>85</v>
      </c>
      <c r="G205" s="28">
        <v>85</v>
      </c>
      <c r="H205" s="28"/>
      <c r="I205" s="28"/>
      <c r="J205" s="28"/>
      <c r="K205" s="28"/>
      <c r="L205" s="28"/>
      <c r="M205" s="29">
        <f>+SUM(C205:L205)</f>
        <v>264</v>
      </c>
      <c r="N205" s="30">
        <f>IF(COUNT(C205:L205),AVERAGE(C205:L205),"")</f>
        <v>88</v>
      </c>
    </row>
    <row r="206" spans="1:14" x14ac:dyDescent="0.25">
      <c r="A206" s="26" t="s">
        <v>69</v>
      </c>
      <c r="B206" s="41">
        <v>87.89</v>
      </c>
      <c r="C206" s="27">
        <v>87</v>
      </c>
      <c r="D206" s="28">
        <v>87</v>
      </c>
      <c r="E206" s="28">
        <v>84</v>
      </c>
      <c r="F206" s="28">
        <v>73</v>
      </c>
      <c r="G206" s="28">
        <v>86</v>
      </c>
      <c r="H206" s="28"/>
      <c r="I206" s="28"/>
      <c r="J206" s="28"/>
      <c r="K206" s="28"/>
      <c r="L206" s="28"/>
      <c r="M206" s="29">
        <f t="shared" ref="M206:M208" si="63">+SUM(C206:L206)</f>
        <v>417</v>
      </c>
      <c r="N206" s="30">
        <f t="shared" ref="N206:N208" si="64">IF(COUNT(C206:L206),AVERAGE(C206:L206),"")</f>
        <v>83.4</v>
      </c>
    </row>
    <row r="207" spans="1:14" x14ac:dyDescent="0.25">
      <c r="A207" s="26" t="s">
        <v>70</v>
      </c>
      <c r="B207" s="54">
        <v>87.8</v>
      </c>
      <c r="C207" s="27">
        <v>93</v>
      </c>
      <c r="D207" s="28" t="s">
        <v>86</v>
      </c>
      <c r="E207" s="28">
        <v>89</v>
      </c>
      <c r="F207" s="28" t="s">
        <v>86</v>
      </c>
      <c r="G207" s="28">
        <v>90</v>
      </c>
      <c r="H207" s="28"/>
      <c r="I207" s="28"/>
      <c r="J207" s="28"/>
      <c r="K207" s="28"/>
      <c r="L207" s="28"/>
      <c r="M207" s="29">
        <f t="shared" si="63"/>
        <v>272</v>
      </c>
      <c r="N207" s="30">
        <f t="shared" si="64"/>
        <v>90.666666666666671</v>
      </c>
    </row>
    <row r="208" spans="1:14" x14ac:dyDescent="0.25">
      <c r="A208" s="31" t="s">
        <v>71</v>
      </c>
      <c r="B208" s="54">
        <v>87.5</v>
      </c>
      <c r="C208" s="27" t="s">
        <v>86</v>
      </c>
      <c r="D208" s="28" t="s">
        <v>86</v>
      </c>
      <c r="E208" s="28" t="s">
        <v>86</v>
      </c>
      <c r="F208" s="28" t="s">
        <v>86</v>
      </c>
      <c r="G208" s="28">
        <v>92</v>
      </c>
      <c r="H208" s="28"/>
      <c r="I208" s="28"/>
      <c r="J208" s="28"/>
      <c r="K208" s="28"/>
      <c r="L208" s="28"/>
      <c r="M208" s="29">
        <f t="shared" si="63"/>
        <v>92</v>
      </c>
      <c r="N208" s="30">
        <f t="shared" si="64"/>
        <v>92</v>
      </c>
    </row>
    <row r="209" spans="1:14" x14ac:dyDescent="0.25">
      <c r="A209" s="34" t="s">
        <v>17</v>
      </c>
      <c r="B209" s="56">
        <f>SUM(B205:B208)</f>
        <v>351.19</v>
      </c>
      <c r="C209" s="27">
        <f>SUM(C205:C208)</f>
        <v>180</v>
      </c>
      <c r="D209" s="27">
        <f>SUM(D205:D208)</f>
        <v>87</v>
      </c>
      <c r="E209" s="43">
        <f t="shared" ref="E209:L209" si="65">SUM(E205:E208)</f>
        <v>267</v>
      </c>
      <c r="F209" s="43">
        <f t="shared" si="65"/>
        <v>158</v>
      </c>
      <c r="G209" s="43">
        <f t="shared" si="65"/>
        <v>353</v>
      </c>
      <c r="H209" s="43">
        <f t="shared" si="65"/>
        <v>0</v>
      </c>
      <c r="I209" s="43">
        <f t="shared" si="65"/>
        <v>0</v>
      </c>
      <c r="J209" s="43">
        <f t="shared" si="65"/>
        <v>0</v>
      </c>
      <c r="K209" s="43">
        <f t="shared" si="65"/>
        <v>0</v>
      </c>
      <c r="L209" s="43">
        <f t="shared" si="65"/>
        <v>0</v>
      </c>
      <c r="M209" s="29">
        <f>SUM(C209:L209)</f>
        <v>1045</v>
      </c>
      <c r="N209" s="30"/>
    </row>
    <row r="210" spans="1:14" x14ac:dyDescent="0.25">
      <c r="A210" s="24" t="s">
        <v>63</v>
      </c>
      <c r="B210" s="57"/>
      <c r="C210" s="38"/>
      <c r="D210" s="39"/>
      <c r="E210" s="39"/>
      <c r="F210" s="39"/>
      <c r="G210" s="39"/>
      <c r="H210" s="39"/>
      <c r="I210" s="39"/>
      <c r="J210" s="39"/>
      <c r="K210" s="39"/>
      <c r="L210" s="39"/>
      <c r="M210" s="40"/>
      <c r="N210" s="30" t="str">
        <f t="shared" ref="N210" si="66">IF(COUNT(C210:L210),AVERAGE(C210:L210), " ")</f>
        <v xml:space="preserve"> </v>
      </c>
    </row>
    <row r="211" spans="1:14" x14ac:dyDescent="0.25">
      <c r="A211" t="s">
        <v>72</v>
      </c>
      <c r="B211" s="56">
        <v>93.5</v>
      </c>
      <c r="C211" s="38">
        <v>93</v>
      </c>
      <c r="D211" s="39">
        <v>92</v>
      </c>
      <c r="E211" s="39">
        <v>93</v>
      </c>
      <c r="F211" s="39">
        <v>94</v>
      </c>
      <c r="G211" s="39">
        <v>96</v>
      </c>
      <c r="H211" s="39"/>
      <c r="I211" s="39"/>
      <c r="J211" s="39"/>
      <c r="K211" s="39"/>
      <c r="L211" s="39"/>
      <c r="M211" s="40">
        <f>SUM(C211:L211)</f>
        <v>468</v>
      </c>
      <c r="N211" s="30">
        <f>IF(COUNT(C211:L211),AVERAGE(C211:L211),"")</f>
        <v>93.6</v>
      </c>
    </row>
    <row r="212" spans="1:14" x14ac:dyDescent="0.25">
      <c r="A212" s="26" t="s">
        <v>73</v>
      </c>
      <c r="B212" s="56">
        <v>92.4</v>
      </c>
      <c r="C212" s="38">
        <v>87</v>
      </c>
      <c r="D212" s="39">
        <v>92</v>
      </c>
      <c r="E212" s="39">
        <v>86</v>
      </c>
      <c r="F212" s="39">
        <v>89</v>
      </c>
      <c r="G212" s="39">
        <v>84</v>
      </c>
      <c r="H212" s="39"/>
      <c r="I212" s="39"/>
      <c r="J212" s="39"/>
      <c r="K212" s="39"/>
      <c r="L212" s="39"/>
      <c r="M212" s="40">
        <f t="shared" ref="M212:M215" si="67">SUM(C212:L212)</f>
        <v>438</v>
      </c>
      <c r="N212" s="30">
        <f t="shared" ref="N212:N214" si="68">IF(COUNT(C212:L212),AVERAGE(C212:L212),"")</f>
        <v>87.6</v>
      </c>
    </row>
    <row r="213" spans="1:14" x14ac:dyDescent="0.25">
      <c r="A213" s="26" t="s">
        <v>74</v>
      </c>
      <c r="B213" s="56">
        <v>90.89</v>
      </c>
      <c r="C213" s="38">
        <v>87</v>
      </c>
      <c r="D213" s="39">
        <v>79</v>
      </c>
      <c r="E213" s="39">
        <v>77</v>
      </c>
      <c r="F213" s="39">
        <v>92</v>
      </c>
      <c r="G213" s="39">
        <v>93</v>
      </c>
      <c r="H213" s="39"/>
      <c r="I213" s="39"/>
      <c r="J213" s="39"/>
      <c r="K213" s="39"/>
      <c r="L213" s="39"/>
      <c r="M213" s="40">
        <f t="shared" si="67"/>
        <v>428</v>
      </c>
      <c r="N213" s="30">
        <f t="shared" si="68"/>
        <v>85.6</v>
      </c>
    </row>
    <row r="214" spans="1:14" x14ac:dyDescent="0.25">
      <c r="A214" s="31" t="s">
        <v>75</v>
      </c>
      <c r="B214" s="54">
        <v>88.6</v>
      </c>
      <c r="C214" s="27" t="s">
        <v>86</v>
      </c>
      <c r="D214" s="28" t="s">
        <v>86</v>
      </c>
      <c r="E214" s="28" t="s">
        <v>86</v>
      </c>
      <c r="F214" s="28" t="s">
        <v>86</v>
      </c>
      <c r="G214" s="28" t="s">
        <v>86</v>
      </c>
      <c r="H214" s="28"/>
      <c r="I214" s="28"/>
      <c r="J214" s="28"/>
      <c r="K214" s="28"/>
      <c r="L214" s="28"/>
      <c r="M214" s="40">
        <f t="shared" si="67"/>
        <v>0</v>
      </c>
      <c r="N214" s="30" t="str">
        <f t="shared" si="68"/>
        <v/>
      </c>
    </row>
    <row r="215" spans="1:14" x14ac:dyDescent="0.25">
      <c r="A215" s="34" t="s">
        <v>17</v>
      </c>
      <c r="B215" s="56">
        <f>SUM(B211:B214)</f>
        <v>365.39</v>
      </c>
      <c r="C215" s="27">
        <f>SUM(C211:C214)</f>
        <v>267</v>
      </c>
      <c r="D215" s="43">
        <f t="shared" ref="D215:L215" si="69">SUM(D211:D214)</f>
        <v>263</v>
      </c>
      <c r="E215" s="43">
        <f t="shared" si="69"/>
        <v>256</v>
      </c>
      <c r="F215" s="43">
        <f t="shared" si="69"/>
        <v>275</v>
      </c>
      <c r="G215" s="43">
        <f t="shared" si="69"/>
        <v>273</v>
      </c>
      <c r="H215" s="43">
        <f t="shared" si="69"/>
        <v>0</v>
      </c>
      <c r="I215" s="43">
        <f t="shared" si="69"/>
        <v>0</v>
      </c>
      <c r="J215" s="43">
        <f t="shared" si="69"/>
        <v>0</v>
      </c>
      <c r="K215" s="43">
        <f t="shared" si="69"/>
        <v>0</v>
      </c>
      <c r="L215" s="43">
        <f t="shared" si="69"/>
        <v>0</v>
      </c>
      <c r="M215" s="40">
        <f t="shared" si="67"/>
        <v>1334</v>
      </c>
      <c r="N215" s="30"/>
    </row>
    <row r="216" spans="1:14" x14ac:dyDescent="0.25">
      <c r="A216" s="24" t="s">
        <v>64</v>
      </c>
      <c r="B216" s="57"/>
      <c r="C216" s="38"/>
      <c r="D216" s="39"/>
      <c r="E216" s="39"/>
      <c r="F216" s="39"/>
      <c r="G216" s="39"/>
      <c r="H216" s="39"/>
      <c r="I216" s="39"/>
      <c r="J216" s="39"/>
      <c r="K216" s="39"/>
      <c r="L216" s="39"/>
      <c r="M216" s="40"/>
      <c r="N216" s="30"/>
    </row>
    <row r="217" spans="1:14" x14ac:dyDescent="0.25">
      <c r="A217" s="26" t="s">
        <v>76</v>
      </c>
      <c r="B217" s="56">
        <v>93.83</v>
      </c>
      <c r="C217" s="38">
        <v>89</v>
      </c>
      <c r="D217" s="39">
        <v>91</v>
      </c>
      <c r="E217" s="39">
        <v>92</v>
      </c>
      <c r="F217" s="39">
        <v>89</v>
      </c>
      <c r="G217" s="39">
        <v>88</v>
      </c>
      <c r="H217" s="39"/>
      <c r="I217" s="39"/>
      <c r="J217" s="39"/>
      <c r="K217" s="39"/>
      <c r="L217" s="39"/>
      <c r="M217" s="40">
        <f>+SUM(C217:L217)</f>
        <v>449</v>
      </c>
      <c r="N217" s="30">
        <f>IF(COUNT(C217:L217),AVERAGE(C217:L217),"")</f>
        <v>89.8</v>
      </c>
    </row>
    <row r="218" spans="1:14" x14ac:dyDescent="0.25">
      <c r="A218" s="26" t="s">
        <v>77</v>
      </c>
      <c r="B218" s="56">
        <v>89.5</v>
      </c>
      <c r="C218" s="38">
        <v>96</v>
      </c>
      <c r="D218" s="39">
        <v>90</v>
      </c>
      <c r="E218" s="39">
        <v>93</v>
      </c>
      <c r="F218" s="39">
        <v>86</v>
      </c>
      <c r="G218" s="39">
        <v>90</v>
      </c>
      <c r="H218" s="39"/>
      <c r="I218" s="39"/>
      <c r="J218" s="39"/>
      <c r="K218" s="39"/>
      <c r="L218" s="39"/>
      <c r="M218" s="40">
        <f t="shared" ref="M218:M221" si="70">+SUM(C218:L218)</f>
        <v>455</v>
      </c>
      <c r="N218" s="30">
        <f t="shared" ref="N218:N220" si="71">IF(COUNT(C218:L218),AVERAGE(C218:L218),"")</f>
        <v>91</v>
      </c>
    </row>
    <row r="219" spans="1:14" x14ac:dyDescent="0.25">
      <c r="A219" s="26" t="s">
        <v>80</v>
      </c>
      <c r="B219" s="56">
        <v>87.83</v>
      </c>
      <c r="C219" s="38">
        <v>81</v>
      </c>
      <c r="D219" s="39">
        <v>88</v>
      </c>
      <c r="E219" s="63">
        <v>82</v>
      </c>
      <c r="F219" s="39">
        <v>91</v>
      </c>
      <c r="G219" s="39">
        <v>89</v>
      </c>
      <c r="H219" s="39"/>
      <c r="I219" s="39"/>
      <c r="J219" s="39"/>
      <c r="K219" s="39"/>
      <c r="L219" s="39"/>
      <c r="M219" s="40">
        <f t="shared" si="70"/>
        <v>431</v>
      </c>
      <c r="N219" s="30">
        <f t="shared" si="71"/>
        <v>86.2</v>
      </c>
    </row>
    <row r="220" spans="1:14" x14ac:dyDescent="0.25">
      <c r="A220" s="31" t="s">
        <v>78</v>
      </c>
      <c r="B220" s="54">
        <v>86.33</v>
      </c>
      <c r="C220" s="27">
        <v>89</v>
      </c>
      <c r="D220" s="28">
        <v>89</v>
      </c>
      <c r="E220" s="28">
        <v>80</v>
      </c>
      <c r="F220" s="28">
        <v>88</v>
      </c>
      <c r="G220" s="28">
        <v>89</v>
      </c>
      <c r="H220" s="28"/>
      <c r="I220" s="28"/>
      <c r="J220" s="28"/>
      <c r="K220" s="28"/>
      <c r="L220" s="28"/>
      <c r="M220" s="40">
        <f t="shared" si="70"/>
        <v>435</v>
      </c>
      <c r="N220" s="30">
        <f t="shared" si="71"/>
        <v>87</v>
      </c>
    </row>
    <row r="221" spans="1:14" x14ac:dyDescent="0.25">
      <c r="A221" s="34" t="s">
        <v>17</v>
      </c>
      <c r="B221" s="54">
        <f>SUM(B217:B220)</f>
        <v>357.48999999999995</v>
      </c>
      <c r="C221" s="27">
        <f>SUM(C217:C220)</f>
        <v>355</v>
      </c>
      <c r="D221" s="43">
        <f>SUM(D217:D220)</f>
        <v>358</v>
      </c>
      <c r="E221" s="43">
        <f t="shared" ref="E221:L221" si="72">SUM(E217:E220)</f>
        <v>347</v>
      </c>
      <c r="F221" s="43">
        <f t="shared" si="72"/>
        <v>354</v>
      </c>
      <c r="G221" s="43">
        <f t="shared" si="72"/>
        <v>356</v>
      </c>
      <c r="H221" s="43">
        <f t="shared" si="72"/>
        <v>0</v>
      </c>
      <c r="I221" s="43">
        <f t="shared" si="72"/>
        <v>0</v>
      </c>
      <c r="J221" s="43">
        <f t="shared" si="72"/>
        <v>0</v>
      </c>
      <c r="K221" s="43">
        <f t="shared" si="72"/>
        <v>0</v>
      </c>
      <c r="L221" s="43">
        <f t="shared" si="72"/>
        <v>0</v>
      </c>
      <c r="M221" s="40">
        <f t="shared" si="70"/>
        <v>1770</v>
      </c>
      <c r="N221" s="30"/>
    </row>
    <row r="222" spans="1:14" x14ac:dyDescent="0.25">
      <c r="A222" s="31"/>
      <c r="B222" s="41"/>
      <c r="C222" s="27"/>
      <c r="D222" s="28"/>
      <c r="E222" s="28"/>
      <c r="F222" s="28"/>
      <c r="G222" s="28"/>
      <c r="H222" s="28"/>
      <c r="I222" s="28"/>
      <c r="J222" s="28"/>
      <c r="K222" s="28"/>
      <c r="L222" s="28"/>
      <c r="M222" s="40"/>
      <c r="N222" s="30"/>
    </row>
    <row r="223" spans="1:14" x14ac:dyDescent="0.25">
      <c r="A223" s="32"/>
      <c r="B223" s="42"/>
      <c r="C223" s="38"/>
      <c r="D223" s="39"/>
      <c r="E223" s="39"/>
      <c r="F223" s="39"/>
      <c r="G223" s="39"/>
      <c r="H223" s="39"/>
      <c r="I223" s="39"/>
      <c r="J223" s="39"/>
      <c r="K223" s="39"/>
      <c r="L223" s="39"/>
      <c r="M223" s="40"/>
      <c r="N223" s="30"/>
    </row>
    <row r="224" spans="1:14" x14ac:dyDescent="0.25">
      <c r="A224" s="32"/>
      <c r="B224" s="40"/>
      <c r="C224" s="38"/>
      <c r="D224" s="46" t="s">
        <v>23</v>
      </c>
      <c r="E224" s="47" t="s">
        <v>24</v>
      </c>
      <c r="F224" s="47" t="s">
        <v>25</v>
      </c>
      <c r="G224" s="47" t="s">
        <v>26</v>
      </c>
      <c r="H224" s="47" t="s">
        <v>27</v>
      </c>
      <c r="I224" s="47" t="s">
        <v>12</v>
      </c>
      <c r="J224" s="48"/>
      <c r="K224" s="48"/>
      <c r="L224" s="48"/>
      <c r="M224" s="49"/>
      <c r="N224" s="48"/>
    </row>
    <row r="225" spans="1:14" x14ac:dyDescent="0.25">
      <c r="A225" s="50" t="s">
        <v>61</v>
      </c>
      <c r="B225" s="56">
        <f>B203</f>
        <v>370.67</v>
      </c>
      <c r="C225" s="27"/>
      <c r="D225" s="28">
        <f>J190</f>
        <v>5</v>
      </c>
      <c r="E225" s="28">
        <v>5</v>
      </c>
      <c r="F225" s="28"/>
      <c r="G225" s="28"/>
      <c r="H225" s="28">
        <f>E225*2+F225</f>
        <v>10</v>
      </c>
      <c r="I225" s="51">
        <f>+M203</f>
        <v>1840</v>
      </c>
      <c r="J225" s="11"/>
      <c r="K225" s="11"/>
      <c r="L225" s="11"/>
      <c r="M225" s="1"/>
      <c r="N225" s="11"/>
    </row>
    <row r="226" spans="1:14" x14ac:dyDescent="0.25">
      <c r="A226" s="50" t="s">
        <v>64</v>
      </c>
      <c r="B226" s="56">
        <f>B221</f>
        <v>357.48999999999995</v>
      </c>
      <c r="C226" s="40"/>
      <c r="D226" s="28">
        <f>J190</f>
        <v>5</v>
      </c>
      <c r="E226" s="28">
        <v>3</v>
      </c>
      <c r="F226" s="28"/>
      <c r="G226" s="28">
        <v>2</v>
      </c>
      <c r="H226" s="28">
        <f>E226*2+F226</f>
        <v>6</v>
      </c>
      <c r="I226" s="28">
        <f>+M221</f>
        <v>1770</v>
      </c>
      <c r="J226" s="48"/>
      <c r="L226" s="48"/>
      <c r="M226" s="49"/>
      <c r="N226" s="48"/>
    </row>
    <row r="227" spans="1:14" x14ac:dyDescent="0.25">
      <c r="A227" s="50" t="s">
        <v>63</v>
      </c>
      <c r="B227" s="56">
        <f>B215</f>
        <v>365.39</v>
      </c>
      <c r="C227" s="38"/>
      <c r="D227" s="28">
        <f>J190</f>
        <v>5</v>
      </c>
      <c r="E227" s="28">
        <v>1</v>
      </c>
      <c r="F227" s="28"/>
      <c r="G227" s="28">
        <v>4</v>
      </c>
      <c r="H227" s="28">
        <f>E227*2+F227</f>
        <v>2</v>
      </c>
      <c r="I227" s="28">
        <f>+M215</f>
        <v>1334</v>
      </c>
      <c r="K227" s="48"/>
      <c r="L227" s="48"/>
      <c r="M227" s="49"/>
      <c r="N227" s="48"/>
    </row>
    <row r="228" spans="1:14" x14ac:dyDescent="0.25">
      <c r="A228" s="50" t="s">
        <v>62</v>
      </c>
      <c r="B228" s="56">
        <f>B209</f>
        <v>351.19</v>
      </c>
      <c r="C228" s="38"/>
      <c r="D228" s="28">
        <f>J190</f>
        <v>5</v>
      </c>
      <c r="E228" s="28">
        <v>1</v>
      </c>
      <c r="F228" s="28"/>
      <c r="G228" s="28">
        <v>4</v>
      </c>
      <c r="H228" s="28">
        <f t="shared" ref="H228" si="73">E228*2+F228</f>
        <v>2</v>
      </c>
      <c r="I228" s="28">
        <f>+M209</f>
        <v>1045</v>
      </c>
      <c r="M228" s="1"/>
    </row>
    <row r="229" spans="1:14" x14ac:dyDescent="0.25">
      <c r="A229" s="52"/>
      <c r="B229" s="53"/>
      <c r="C229" s="53"/>
      <c r="D229" s="52"/>
      <c r="E229" s="52"/>
      <c r="F229" s="52"/>
      <c r="G229" s="52"/>
      <c r="H229" s="52"/>
      <c r="I229" s="52"/>
      <c r="M229" s="1"/>
    </row>
    <row r="231" spans="1:14" x14ac:dyDescent="0.25">
      <c r="A231" s="60" t="s">
        <v>84</v>
      </c>
    </row>
  </sheetData>
  <mergeCells count="40">
    <mergeCell ref="B194:E194"/>
    <mergeCell ref="J194:M194"/>
    <mergeCell ref="A186:N186"/>
    <mergeCell ref="A187:N187"/>
    <mergeCell ref="A188:N188"/>
    <mergeCell ref="A189:N189"/>
    <mergeCell ref="B192:E192"/>
    <mergeCell ref="J192:M192"/>
    <mergeCell ref="B148:E148"/>
    <mergeCell ref="J148:M148"/>
    <mergeCell ref="A140:N140"/>
    <mergeCell ref="A141:N141"/>
    <mergeCell ref="A142:N142"/>
    <mergeCell ref="A143:N143"/>
    <mergeCell ref="B146:E146"/>
    <mergeCell ref="J146:M146"/>
    <mergeCell ref="B56:E56"/>
    <mergeCell ref="J56:M56"/>
    <mergeCell ref="A48:N48"/>
    <mergeCell ref="A49:N49"/>
    <mergeCell ref="A50:N50"/>
    <mergeCell ref="A51:N51"/>
    <mergeCell ref="B54:E54"/>
    <mergeCell ref="J54:M54"/>
    <mergeCell ref="B10:E10"/>
    <mergeCell ref="J10:M10"/>
    <mergeCell ref="A2:N2"/>
    <mergeCell ref="A3:N3"/>
    <mergeCell ref="A4:N4"/>
    <mergeCell ref="A5:N5"/>
    <mergeCell ref="B8:E8"/>
    <mergeCell ref="J8:M8"/>
    <mergeCell ref="B102:E102"/>
    <mergeCell ref="J102:M102"/>
    <mergeCell ref="A94:N94"/>
    <mergeCell ref="A95:N95"/>
    <mergeCell ref="A96:N96"/>
    <mergeCell ref="A97:N97"/>
    <mergeCell ref="B100:E100"/>
    <mergeCell ref="J100:M100"/>
  </mergeCells>
  <pageMargins left="0.25" right="0.25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85C36-A7ED-4B93-9ECE-0AB1AF797C3F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Division 1</vt:lpstr>
      <vt:lpstr>Division 2</vt:lpstr>
      <vt:lpstr>Division 3</vt:lpstr>
      <vt:lpstr>Sheet1</vt:lpstr>
      <vt:lpstr>'Division 1'!Print_Area</vt:lpstr>
      <vt:lpstr>'Division 2'!Print_Area</vt:lpstr>
      <vt:lpstr>'Division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rogers</dc:creator>
  <cp:lastModifiedBy>pamela rogers</cp:lastModifiedBy>
  <cp:lastPrinted>2024-12-23T11:52:27Z</cp:lastPrinted>
  <dcterms:created xsi:type="dcterms:W3CDTF">2024-10-17T09:52:21Z</dcterms:created>
  <dcterms:modified xsi:type="dcterms:W3CDTF">2025-01-18T15:12:09Z</dcterms:modified>
</cp:coreProperties>
</file>