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26003893c4e9f54/Documents/shooting coordinator/2024-2025/"/>
    </mc:Choice>
  </mc:AlternateContent>
  <xr:revisionPtr revIDLastSave="402" documentId="8_{F2972420-0B61-4F3C-8990-1ACA38FEFA90}" xr6:coauthVersionLast="47" xr6:coauthVersionMax="47" xr10:uidLastSave="{F91FD546-E13B-4648-AE45-6EEBB2E24D3D}"/>
  <bookViews>
    <workbookView xWindow="-120" yWindow="-120" windowWidth="29040" windowHeight="15840" activeTab="2" xr2:uid="{B748E14E-BDEC-439D-8B6B-BB8562699F01}"/>
  </bookViews>
  <sheets>
    <sheet name="Division 1" sheetId="1" r:id="rId1"/>
    <sheet name="Division 2" sheetId="2" r:id="rId2"/>
    <sheet name="Division 3" sheetId="3" r:id="rId3"/>
  </sheets>
  <definedNames>
    <definedName name="_xlnm.Print_Area" localSheetId="0">'Division 1'!$A$91:$O$134</definedName>
    <definedName name="_xlnm.Print_Area" localSheetId="1">'Division 2'!$A$91:$N$133</definedName>
    <definedName name="_xlnm.Print_Area" localSheetId="2">'Division 3'!$A$94:$N$139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2" i="3" l="1"/>
  <c r="N100" i="3"/>
  <c r="N102" i="3"/>
  <c r="F100" i="3"/>
  <c r="H136" i="3"/>
  <c r="D136" i="3"/>
  <c r="H135" i="3"/>
  <c r="D135" i="3"/>
  <c r="H134" i="3"/>
  <c r="D134" i="3"/>
  <c r="H133" i="3"/>
  <c r="D133" i="3"/>
  <c r="B133" i="3"/>
  <c r="L129" i="3"/>
  <c r="K129" i="3"/>
  <c r="J129" i="3"/>
  <c r="I129" i="3"/>
  <c r="H129" i="3"/>
  <c r="G129" i="3"/>
  <c r="F129" i="3"/>
  <c r="E129" i="3"/>
  <c r="D129" i="3"/>
  <c r="C129" i="3"/>
  <c r="B129" i="3"/>
  <c r="B134" i="3" s="1"/>
  <c r="N128" i="3"/>
  <c r="M128" i="3"/>
  <c r="N127" i="3"/>
  <c r="M127" i="3"/>
  <c r="N126" i="3"/>
  <c r="M126" i="3"/>
  <c r="N125" i="3"/>
  <c r="M125" i="3"/>
  <c r="L123" i="3"/>
  <c r="K123" i="3"/>
  <c r="J123" i="3"/>
  <c r="I123" i="3"/>
  <c r="H123" i="3"/>
  <c r="G123" i="3"/>
  <c r="F123" i="3"/>
  <c r="E123" i="3"/>
  <c r="M123" i="3" s="1"/>
  <c r="I135" i="3" s="1"/>
  <c r="D123" i="3"/>
  <c r="C123" i="3"/>
  <c r="B123" i="3"/>
  <c r="B135" i="3" s="1"/>
  <c r="N122" i="3"/>
  <c r="M122" i="3"/>
  <c r="N121" i="3"/>
  <c r="M121" i="3"/>
  <c r="N120" i="3"/>
  <c r="M120" i="3"/>
  <c r="N119" i="3"/>
  <c r="M119" i="3"/>
  <c r="N118" i="3"/>
  <c r="L117" i="3"/>
  <c r="K117" i="3"/>
  <c r="J117" i="3"/>
  <c r="I117" i="3"/>
  <c r="H117" i="3"/>
  <c r="G117" i="3"/>
  <c r="F117" i="3"/>
  <c r="E117" i="3"/>
  <c r="D117" i="3"/>
  <c r="C117" i="3"/>
  <c r="M117" i="3" s="1"/>
  <c r="I136" i="3" s="1"/>
  <c r="B117" i="3"/>
  <c r="B136" i="3" s="1"/>
  <c r="N116" i="3"/>
  <c r="M116" i="3"/>
  <c r="N115" i="3"/>
  <c r="M115" i="3"/>
  <c r="N114" i="3"/>
  <c r="M114" i="3"/>
  <c r="N113" i="3"/>
  <c r="M113" i="3"/>
  <c r="N112" i="3"/>
  <c r="L111" i="3"/>
  <c r="K111" i="3"/>
  <c r="J111" i="3"/>
  <c r="I111" i="3"/>
  <c r="H111" i="3"/>
  <c r="G111" i="3"/>
  <c r="F111" i="3"/>
  <c r="E111" i="3"/>
  <c r="D111" i="3"/>
  <c r="C111" i="3"/>
  <c r="B111" i="3"/>
  <c r="N110" i="3"/>
  <c r="M110" i="3"/>
  <c r="N109" i="3"/>
  <c r="M109" i="3"/>
  <c r="N108" i="3"/>
  <c r="M108" i="3"/>
  <c r="N107" i="3"/>
  <c r="M107" i="3"/>
  <c r="F97" i="2"/>
  <c r="H133" i="2"/>
  <c r="D133" i="2"/>
  <c r="H132" i="2"/>
  <c r="D132" i="2"/>
  <c r="H131" i="2"/>
  <c r="D131" i="2"/>
  <c r="H130" i="2"/>
  <c r="D130" i="2"/>
  <c r="L126" i="2"/>
  <c r="K126" i="2"/>
  <c r="J126" i="2"/>
  <c r="I126" i="2"/>
  <c r="H126" i="2"/>
  <c r="G126" i="2"/>
  <c r="F126" i="2"/>
  <c r="E126" i="2"/>
  <c r="F99" i="2" s="1"/>
  <c r="D126" i="2"/>
  <c r="C126" i="2"/>
  <c r="B126" i="2"/>
  <c r="B131" i="2" s="1"/>
  <c r="N125" i="2"/>
  <c r="M125" i="2"/>
  <c r="N124" i="2"/>
  <c r="M124" i="2"/>
  <c r="N123" i="2"/>
  <c r="M123" i="2"/>
  <c r="N122" i="2"/>
  <c r="M122" i="2"/>
  <c r="L120" i="2"/>
  <c r="K120" i="2"/>
  <c r="J120" i="2"/>
  <c r="I120" i="2"/>
  <c r="H120" i="2"/>
  <c r="G120" i="2"/>
  <c r="F120" i="2"/>
  <c r="E120" i="2"/>
  <c r="N97" i="2" s="1"/>
  <c r="D120" i="2"/>
  <c r="C120" i="2"/>
  <c r="B120" i="2"/>
  <c r="B133" i="2" s="1"/>
  <c r="N119" i="2"/>
  <c r="M119" i="2"/>
  <c r="N118" i="2"/>
  <c r="M118" i="2"/>
  <c r="N117" i="2"/>
  <c r="M117" i="2"/>
  <c r="N116" i="2"/>
  <c r="M116" i="2"/>
  <c r="N115" i="2"/>
  <c r="L114" i="2"/>
  <c r="K114" i="2"/>
  <c r="J114" i="2"/>
  <c r="I114" i="2"/>
  <c r="H114" i="2"/>
  <c r="G114" i="2"/>
  <c r="F114" i="2"/>
  <c r="E114" i="2"/>
  <c r="M114" i="2" s="1"/>
  <c r="D114" i="2"/>
  <c r="C114" i="2"/>
  <c r="B114" i="2"/>
  <c r="B132" i="2" s="1"/>
  <c r="N113" i="2"/>
  <c r="M113" i="2"/>
  <c r="N112" i="2"/>
  <c r="M112" i="2"/>
  <c r="N111" i="2"/>
  <c r="M111" i="2"/>
  <c r="N110" i="2"/>
  <c r="M110" i="2"/>
  <c r="N109" i="2"/>
  <c r="L108" i="2"/>
  <c r="K108" i="2"/>
  <c r="J108" i="2"/>
  <c r="I108" i="2"/>
  <c r="H108" i="2"/>
  <c r="G108" i="2"/>
  <c r="F108" i="2"/>
  <c r="E108" i="2"/>
  <c r="D108" i="2"/>
  <c r="C108" i="2"/>
  <c r="B108" i="2"/>
  <c r="B130" i="2" s="1"/>
  <c r="N107" i="2"/>
  <c r="M107" i="2"/>
  <c r="N106" i="2"/>
  <c r="M106" i="2"/>
  <c r="N105" i="2"/>
  <c r="M105" i="2"/>
  <c r="N104" i="2"/>
  <c r="M104" i="2"/>
  <c r="H133" i="1"/>
  <c r="D133" i="1"/>
  <c r="H131" i="1"/>
  <c r="D131" i="1"/>
  <c r="H132" i="1"/>
  <c r="D132" i="1"/>
  <c r="H130" i="1"/>
  <c r="D130" i="1"/>
  <c r="B130" i="1"/>
  <c r="L126" i="1"/>
  <c r="K126" i="1"/>
  <c r="J126" i="1"/>
  <c r="I126" i="1"/>
  <c r="H126" i="1"/>
  <c r="G126" i="1"/>
  <c r="F126" i="1"/>
  <c r="E126" i="1"/>
  <c r="F99" i="1" s="1"/>
  <c r="D126" i="1"/>
  <c r="C126" i="1"/>
  <c r="B126" i="1"/>
  <c r="B131" i="1" s="1"/>
  <c r="N125" i="1"/>
  <c r="M125" i="1"/>
  <c r="N124" i="1"/>
  <c r="M124" i="1"/>
  <c r="N123" i="1"/>
  <c r="M123" i="1"/>
  <c r="N122" i="1"/>
  <c r="M122" i="1"/>
  <c r="L120" i="1"/>
  <c r="K120" i="1"/>
  <c r="J120" i="1"/>
  <c r="I120" i="1"/>
  <c r="H120" i="1"/>
  <c r="G120" i="1"/>
  <c r="F120" i="1"/>
  <c r="E120" i="1"/>
  <c r="N99" i="1" s="1"/>
  <c r="D120" i="1"/>
  <c r="C120" i="1"/>
  <c r="B120" i="1"/>
  <c r="B133" i="1" s="1"/>
  <c r="N119" i="1"/>
  <c r="M119" i="1"/>
  <c r="N118" i="1"/>
  <c r="M118" i="1"/>
  <c r="N117" i="1"/>
  <c r="M117" i="1"/>
  <c r="N116" i="1"/>
  <c r="M116" i="1"/>
  <c r="N115" i="1"/>
  <c r="L114" i="1"/>
  <c r="K114" i="1"/>
  <c r="J114" i="1"/>
  <c r="I114" i="1"/>
  <c r="H114" i="1"/>
  <c r="G114" i="1"/>
  <c r="F114" i="1"/>
  <c r="E114" i="1"/>
  <c r="N97" i="1" s="1"/>
  <c r="D114" i="1"/>
  <c r="C114" i="1"/>
  <c r="B114" i="1"/>
  <c r="B132" i="1" s="1"/>
  <c r="N113" i="1"/>
  <c r="M113" i="1"/>
  <c r="N112" i="1"/>
  <c r="M112" i="1"/>
  <c r="N111" i="1"/>
  <c r="M111" i="1"/>
  <c r="N110" i="1"/>
  <c r="M110" i="1"/>
  <c r="N109" i="1"/>
  <c r="L108" i="1"/>
  <c r="K108" i="1"/>
  <c r="J108" i="1"/>
  <c r="I108" i="1"/>
  <c r="H108" i="1"/>
  <c r="G108" i="1"/>
  <c r="F108" i="1"/>
  <c r="E108" i="1"/>
  <c r="F97" i="1" s="1"/>
  <c r="D108" i="1"/>
  <c r="C108" i="1"/>
  <c r="B108" i="1"/>
  <c r="N107" i="1"/>
  <c r="M107" i="1"/>
  <c r="N106" i="1"/>
  <c r="M106" i="1"/>
  <c r="N105" i="1"/>
  <c r="M105" i="1"/>
  <c r="N104" i="1"/>
  <c r="M104" i="1"/>
  <c r="I87" i="3"/>
  <c r="M80" i="3"/>
  <c r="M81" i="3"/>
  <c r="M82" i="3"/>
  <c r="M83" i="3"/>
  <c r="M79" i="3"/>
  <c r="D87" i="3"/>
  <c r="H87" i="3"/>
  <c r="B87" i="3"/>
  <c r="M79" i="2"/>
  <c r="M80" i="2"/>
  <c r="M81" i="2"/>
  <c r="M78" i="2"/>
  <c r="D88" i="1"/>
  <c r="H88" i="1"/>
  <c r="M79" i="1"/>
  <c r="M80" i="1"/>
  <c r="M81" i="1"/>
  <c r="M78" i="1"/>
  <c r="M129" i="3" l="1"/>
  <c r="I134" i="3" s="1"/>
  <c r="M111" i="3"/>
  <c r="I133" i="3" s="1"/>
  <c r="M108" i="2"/>
  <c r="I130" i="2" s="1"/>
  <c r="M114" i="1"/>
  <c r="I132" i="1" s="1"/>
  <c r="M126" i="2"/>
  <c r="I131" i="2" s="1"/>
  <c r="M120" i="2"/>
  <c r="N99" i="2"/>
  <c r="I133" i="2"/>
  <c r="I132" i="2"/>
  <c r="M126" i="1"/>
  <c r="I131" i="1" s="1"/>
  <c r="M120" i="1"/>
  <c r="I133" i="1" s="1"/>
  <c r="M108" i="1"/>
  <c r="I130" i="1" s="1"/>
  <c r="H90" i="3"/>
  <c r="D90" i="3"/>
  <c r="H89" i="3"/>
  <c r="D89" i="3"/>
  <c r="H88" i="3"/>
  <c r="D88" i="3"/>
  <c r="L83" i="3"/>
  <c r="K83" i="3"/>
  <c r="J83" i="3"/>
  <c r="I83" i="3"/>
  <c r="H83" i="3"/>
  <c r="G83" i="3"/>
  <c r="F83" i="3"/>
  <c r="E83" i="3"/>
  <c r="D83" i="3"/>
  <c r="N54" i="3" s="1"/>
  <c r="C83" i="3"/>
  <c r="I88" i="3" s="1"/>
  <c r="B83" i="3"/>
  <c r="B88" i="3" s="1"/>
  <c r="N82" i="3"/>
  <c r="N81" i="3"/>
  <c r="N80" i="3"/>
  <c r="N79" i="3"/>
  <c r="L77" i="3"/>
  <c r="K77" i="3"/>
  <c r="J77" i="3"/>
  <c r="I77" i="3"/>
  <c r="H77" i="3"/>
  <c r="G77" i="3"/>
  <c r="F77" i="3"/>
  <c r="E77" i="3"/>
  <c r="D77" i="3"/>
  <c r="F56" i="3" s="1"/>
  <c r="C77" i="3"/>
  <c r="B77" i="3"/>
  <c r="B89" i="3" s="1"/>
  <c r="N76" i="3"/>
  <c r="M76" i="3"/>
  <c r="N75" i="3"/>
  <c r="M75" i="3"/>
  <c r="N74" i="3"/>
  <c r="M74" i="3"/>
  <c r="N73" i="3"/>
  <c r="M73" i="3"/>
  <c r="N72" i="3"/>
  <c r="L71" i="3"/>
  <c r="K71" i="3"/>
  <c r="J71" i="3"/>
  <c r="I71" i="3"/>
  <c r="H71" i="3"/>
  <c r="G71" i="3"/>
  <c r="F71" i="3"/>
  <c r="E71" i="3"/>
  <c r="D71" i="3"/>
  <c r="N56" i="3" s="1"/>
  <c r="C71" i="3"/>
  <c r="B71" i="3"/>
  <c r="B90" i="3" s="1"/>
  <c r="N70" i="3"/>
  <c r="M70" i="3"/>
  <c r="N69" i="3"/>
  <c r="M69" i="3"/>
  <c r="N68" i="3"/>
  <c r="M68" i="3"/>
  <c r="N67" i="3"/>
  <c r="M67" i="3"/>
  <c r="N66" i="3"/>
  <c r="L65" i="3"/>
  <c r="K65" i="3"/>
  <c r="J65" i="3"/>
  <c r="I65" i="3"/>
  <c r="H65" i="3"/>
  <c r="G65" i="3"/>
  <c r="F65" i="3"/>
  <c r="E65" i="3"/>
  <c r="D65" i="3"/>
  <c r="F54" i="3" s="1"/>
  <c r="C65" i="3"/>
  <c r="B65" i="3"/>
  <c r="N64" i="3"/>
  <c r="M64" i="3"/>
  <c r="N63" i="3"/>
  <c r="M63" i="3"/>
  <c r="N62" i="3"/>
  <c r="M62" i="3"/>
  <c r="N61" i="3"/>
  <c r="M61" i="3"/>
  <c r="H88" i="2"/>
  <c r="D88" i="2"/>
  <c r="H89" i="2"/>
  <c r="D89" i="2"/>
  <c r="H87" i="2"/>
  <c r="D87" i="2"/>
  <c r="H86" i="2"/>
  <c r="D86" i="2"/>
  <c r="L82" i="2"/>
  <c r="K82" i="2"/>
  <c r="J82" i="2"/>
  <c r="I82" i="2"/>
  <c r="H82" i="2"/>
  <c r="G82" i="2"/>
  <c r="F82" i="2"/>
  <c r="E82" i="2"/>
  <c r="D82" i="2"/>
  <c r="N53" i="2" s="1"/>
  <c r="C82" i="2"/>
  <c r="B82" i="2"/>
  <c r="B87" i="2" s="1"/>
  <c r="N81" i="2"/>
  <c r="N80" i="2"/>
  <c r="N79" i="2"/>
  <c r="N78" i="2"/>
  <c r="L76" i="2"/>
  <c r="K76" i="2"/>
  <c r="J76" i="2"/>
  <c r="I76" i="2"/>
  <c r="H76" i="2"/>
  <c r="G76" i="2"/>
  <c r="F76" i="2"/>
  <c r="E76" i="2"/>
  <c r="D76" i="2"/>
  <c r="F55" i="2" s="1"/>
  <c r="C76" i="2"/>
  <c r="B76" i="2"/>
  <c r="B89" i="2" s="1"/>
  <c r="N75" i="2"/>
  <c r="M75" i="2"/>
  <c r="N74" i="2"/>
  <c r="M74" i="2"/>
  <c r="N73" i="2"/>
  <c r="M73" i="2"/>
  <c r="N72" i="2"/>
  <c r="M72" i="2"/>
  <c r="N71" i="2"/>
  <c r="L70" i="2"/>
  <c r="K70" i="2"/>
  <c r="J70" i="2"/>
  <c r="I70" i="2"/>
  <c r="H70" i="2"/>
  <c r="G70" i="2"/>
  <c r="F70" i="2"/>
  <c r="E70" i="2"/>
  <c r="D70" i="2"/>
  <c r="N55" i="2" s="1"/>
  <c r="C70" i="2"/>
  <c r="B70" i="2"/>
  <c r="B88" i="2" s="1"/>
  <c r="N69" i="2"/>
  <c r="M69" i="2"/>
  <c r="N68" i="2"/>
  <c r="M68" i="2"/>
  <c r="N67" i="2"/>
  <c r="M67" i="2"/>
  <c r="N66" i="2"/>
  <c r="M66" i="2"/>
  <c r="N65" i="2"/>
  <c r="L64" i="2"/>
  <c r="K64" i="2"/>
  <c r="J64" i="2"/>
  <c r="I64" i="2"/>
  <c r="H64" i="2"/>
  <c r="G64" i="2"/>
  <c r="F64" i="2"/>
  <c r="E64" i="2"/>
  <c r="D64" i="2"/>
  <c r="C64" i="2"/>
  <c r="B64" i="2"/>
  <c r="B86" i="2" s="1"/>
  <c r="N63" i="2"/>
  <c r="M63" i="2"/>
  <c r="N62" i="2"/>
  <c r="M62" i="2"/>
  <c r="N61" i="2"/>
  <c r="M61" i="2"/>
  <c r="N60" i="2"/>
  <c r="M60" i="2"/>
  <c r="H89" i="1"/>
  <c r="D89" i="1"/>
  <c r="H87" i="1"/>
  <c r="D87" i="1"/>
  <c r="H86" i="1"/>
  <c r="D86" i="1"/>
  <c r="L82" i="1"/>
  <c r="K82" i="1"/>
  <c r="J82" i="1"/>
  <c r="I82" i="1"/>
  <c r="H82" i="1"/>
  <c r="G82" i="1"/>
  <c r="F82" i="1"/>
  <c r="E82" i="1"/>
  <c r="D82" i="1"/>
  <c r="N53" i="1" s="1"/>
  <c r="C82" i="1"/>
  <c r="B82" i="1"/>
  <c r="B88" i="1" s="1"/>
  <c r="N81" i="1"/>
  <c r="N80" i="1"/>
  <c r="N79" i="1"/>
  <c r="N78" i="1"/>
  <c r="L76" i="1"/>
  <c r="K76" i="1"/>
  <c r="J76" i="1"/>
  <c r="I76" i="1"/>
  <c r="H76" i="1"/>
  <c r="G76" i="1"/>
  <c r="F76" i="1"/>
  <c r="E76" i="1"/>
  <c r="D76" i="1"/>
  <c r="N55" i="1" s="1"/>
  <c r="C76" i="1"/>
  <c r="B76" i="1"/>
  <c r="B89" i="1" s="1"/>
  <c r="N75" i="1"/>
  <c r="M75" i="1"/>
  <c r="N74" i="1"/>
  <c r="M74" i="1"/>
  <c r="N73" i="1"/>
  <c r="M73" i="1"/>
  <c r="N72" i="1"/>
  <c r="M72" i="1"/>
  <c r="N71" i="1"/>
  <c r="L70" i="1"/>
  <c r="K70" i="1"/>
  <c r="J70" i="1"/>
  <c r="I70" i="1"/>
  <c r="H70" i="1"/>
  <c r="G70" i="1"/>
  <c r="F70" i="1"/>
  <c r="E70" i="1"/>
  <c r="D70" i="1"/>
  <c r="F55" i="1" s="1"/>
  <c r="C70" i="1"/>
  <c r="B70" i="1"/>
  <c r="B87" i="1" s="1"/>
  <c r="N69" i="1"/>
  <c r="M69" i="1"/>
  <c r="N68" i="1"/>
  <c r="M68" i="1"/>
  <c r="N67" i="1"/>
  <c r="M67" i="1"/>
  <c r="N66" i="1"/>
  <c r="M66" i="1"/>
  <c r="N65" i="1"/>
  <c r="L64" i="1"/>
  <c r="K64" i="1"/>
  <c r="J64" i="1"/>
  <c r="I64" i="1"/>
  <c r="H64" i="1"/>
  <c r="G64" i="1"/>
  <c r="F64" i="1"/>
  <c r="E64" i="1"/>
  <c r="D64" i="1"/>
  <c r="C64" i="1"/>
  <c r="B64" i="1"/>
  <c r="B86" i="1" s="1"/>
  <c r="N63" i="1"/>
  <c r="M63" i="1"/>
  <c r="N62" i="1"/>
  <c r="M62" i="1"/>
  <c r="N61" i="1"/>
  <c r="M61" i="1"/>
  <c r="N60" i="1"/>
  <c r="M60" i="1"/>
  <c r="D41" i="3"/>
  <c r="D43" i="3"/>
  <c r="D44" i="3"/>
  <c r="D42" i="3"/>
  <c r="D44" i="2"/>
  <c r="H44" i="2"/>
  <c r="D42" i="2"/>
  <c r="D43" i="2"/>
  <c r="D41" i="2"/>
  <c r="D42" i="1"/>
  <c r="D43" i="1"/>
  <c r="D44" i="1"/>
  <c r="D41" i="1"/>
  <c r="H41" i="3"/>
  <c r="H43" i="3"/>
  <c r="H44" i="3"/>
  <c r="H42" i="3"/>
  <c r="L37" i="3"/>
  <c r="K37" i="3"/>
  <c r="J37" i="3"/>
  <c r="I37" i="3"/>
  <c r="H37" i="3"/>
  <c r="G37" i="3"/>
  <c r="F37" i="3"/>
  <c r="E37" i="3"/>
  <c r="C37" i="3"/>
  <c r="M37" i="3" s="1"/>
  <c r="I41" i="3" s="1"/>
  <c r="B37" i="3"/>
  <c r="B41" i="3" s="1"/>
  <c r="N36" i="3"/>
  <c r="M36" i="3"/>
  <c r="N35" i="3"/>
  <c r="M35" i="3"/>
  <c r="N34" i="3"/>
  <c r="M34" i="3"/>
  <c r="N33" i="3"/>
  <c r="M33" i="3"/>
  <c r="L31" i="3"/>
  <c r="K31" i="3"/>
  <c r="J31" i="3"/>
  <c r="I31" i="3"/>
  <c r="H31" i="3"/>
  <c r="G31" i="3"/>
  <c r="F31" i="3"/>
  <c r="E31" i="3"/>
  <c r="D31" i="3"/>
  <c r="C31" i="3"/>
  <c r="B31" i="3"/>
  <c r="B43" i="3" s="1"/>
  <c r="N30" i="3"/>
  <c r="M30" i="3"/>
  <c r="N29" i="3"/>
  <c r="M29" i="3"/>
  <c r="N28" i="3"/>
  <c r="M28" i="3"/>
  <c r="N27" i="3"/>
  <c r="M27" i="3"/>
  <c r="N26" i="3"/>
  <c r="L25" i="3"/>
  <c r="K25" i="3"/>
  <c r="J25" i="3"/>
  <c r="I25" i="3"/>
  <c r="H25" i="3"/>
  <c r="G25" i="3"/>
  <c r="F25" i="3"/>
  <c r="E25" i="3"/>
  <c r="D25" i="3"/>
  <c r="C25" i="3"/>
  <c r="N8" i="3" s="1"/>
  <c r="B25" i="3"/>
  <c r="B44" i="3" s="1"/>
  <c r="N24" i="3"/>
  <c r="M24" i="3"/>
  <c r="N23" i="3"/>
  <c r="M23" i="3"/>
  <c r="N22" i="3"/>
  <c r="M22" i="3"/>
  <c r="N21" i="3"/>
  <c r="M21" i="3"/>
  <c r="N20" i="3"/>
  <c r="L19" i="3"/>
  <c r="K19" i="3"/>
  <c r="J19" i="3"/>
  <c r="I19" i="3"/>
  <c r="H19" i="3"/>
  <c r="G19" i="3"/>
  <c r="F19" i="3"/>
  <c r="E19" i="3"/>
  <c r="D19" i="3"/>
  <c r="C19" i="3"/>
  <c r="F8" i="3" s="1"/>
  <c r="B19" i="3"/>
  <c r="B42" i="3" s="1"/>
  <c r="N18" i="3"/>
  <c r="M18" i="3"/>
  <c r="N17" i="3"/>
  <c r="M17" i="3"/>
  <c r="N16" i="3"/>
  <c r="M16" i="3"/>
  <c r="N15" i="3"/>
  <c r="M15" i="3"/>
  <c r="H42" i="2"/>
  <c r="H43" i="2"/>
  <c r="H41" i="2"/>
  <c r="L37" i="2"/>
  <c r="K37" i="2"/>
  <c r="J37" i="2"/>
  <c r="I37" i="2"/>
  <c r="H37" i="2"/>
  <c r="G37" i="2"/>
  <c r="F37" i="2"/>
  <c r="E37" i="2"/>
  <c r="D37" i="2"/>
  <c r="C37" i="2"/>
  <c r="B37" i="2"/>
  <c r="B42" i="2" s="1"/>
  <c r="N36" i="2"/>
  <c r="M36" i="2"/>
  <c r="N35" i="2"/>
  <c r="M35" i="2"/>
  <c r="N34" i="2"/>
  <c r="M34" i="2"/>
  <c r="N33" i="2"/>
  <c r="M33" i="2"/>
  <c r="L31" i="2"/>
  <c r="K31" i="2"/>
  <c r="J31" i="2"/>
  <c r="I31" i="2"/>
  <c r="H31" i="2"/>
  <c r="G31" i="2"/>
  <c r="F31" i="2"/>
  <c r="E31" i="2"/>
  <c r="D31" i="2"/>
  <c r="C31" i="2"/>
  <c r="B31" i="2"/>
  <c r="B43" i="2" s="1"/>
  <c r="N30" i="2"/>
  <c r="M30" i="2"/>
  <c r="N29" i="2"/>
  <c r="M29" i="2"/>
  <c r="N28" i="2"/>
  <c r="M28" i="2"/>
  <c r="N27" i="2"/>
  <c r="M27" i="2"/>
  <c r="N26" i="2"/>
  <c r="L25" i="2"/>
  <c r="K25" i="2"/>
  <c r="J25" i="2"/>
  <c r="I25" i="2"/>
  <c r="H25" i="2"/>
  <c r="G25" i="2"/>
  <c r="F25" i="2"/>
  <c r="E25" i="2"/>
  <c r="D25" i="2"/>
  <c r="C25" i="2"/>
  <c r="B25" i="2"/>
  <c r="B44" i="2" s="1"/>
  <c r="N24" i="2"/>
  <c r="M24" i="2"/>
  <c r="N23" i="2"/>
  <c r="M23" i="2"/>
  <c r="N22" i="2"/>
  <c r="M22" i="2"/>
  <c r="N21" i="2"/>
  <c r="M21" i="2"/>
  <c r="N20" i="2"/>
  <c r="L19" i="2"/>
  <c r="K19" i="2"/>
  <c r="J19" i="2"/>
  <c r="I19" i="2"/>
  <c r="H19" i="2"/>
  <c r="G19" i="2"/>
  <c r="F19" i="2"/>
  <c r="E19" i="2"/>
  <c r="D19" i="2"/>
  <c r="C19" i="2"/>
  <c r="F8" i="2" s="1"/>
  <c r="B19" i="2"/>
  <c r="B41" i="2" s="1"/>
  <c r="N18" i="2"/>
  <c r="M18" i="2"/>
  <c r="N17" i="2"/>
  <c r="M17" i="2"/>
  <c r="N16" i="2"/>
  <c r="M16" i="2"/>
  <c r="N15" i="2"/>
  <c r="M15" i="2"/>
  <c r="H41" i="1"/>
  <c r="D25" i="1"/>
  <c r="C25" i="1"/>
  <c r="F10" i="1" s="1"/>
  <c r="N22" i="1"/>
  <c r="N24" i="1"/>
  <c r="C19" i="1"/>
  <c r="F8" i="1" s="1"/>
  <c r="H42" i="1"/>
  <c r="H43" i="1"/>
  <c r="H44" i="1"/>
  <c r="L37" i="1"/>
  <c r="K37" i="1"/>
  <c r="J37" i="1"/>
  <c r="I37" i="1"/>
  <c r="H37" i="1"/>
  <c r="G37" i="1"/>
  <c r="F37" i="1"/>
  <c r="E37" i="1"/>
  <c r="D37" i="1"/>
  <c r="C37" i="1"/>
  <c r="B37" i="1"/>
  <c r="B42" i="1" s="1"/>
  <c r="N36" i="1"/>
  <c r="M36" i="1"/>
  <c r="N35" i="1"/>
  <c r="M35" i="1"/>
  <c r="N34" i="1"/>
  <c r="M34" i="1"/>
  <c r="N33" i="1"/>
  <c r="M33" i="1"/>
  <c r="L31" i="1"/>
  <c r="K31" i="1"/>
  <c r="J31" i="1"/>
  <c r="I31" i="1"/>
  <c r="H31" i="1"/>
  <c r="G31" i="1"/>
  <c r="F31" i="1"/>
  <c r="E31" i="1"/>
  <c r="D31" i="1"/>
  <c r="C31" i="1"/>
  <c r="N8" i="1" s="1"/>
  <c r="B31" i="1"/>
  <c r="B44" i="1" s="1"/>
  <c r="N30" i="1"/>
  <c r="M30" i="1"/>
  <c r="N29" i="1"/>
  <c r="M29" i="1"/>
  <c r="N28" i="1"/>
  <c r="M28" i="1"/>
  <c r="N27" i="1"/>
  <c r="M27" i="1"/>
  <c r="N26" i="1"/>
  <c r="L25" i="1"/>
  <c r="K25" i="1"/>
  <c r="J25" i="1"/>
  <c r="I25" i="1"/>
  <c r="H25" i="1"/>
  <c r="G25" i="1"/>
  <c r="F25" i="1"/>
  <c r="E25" i="1"/>
  <c r="B25" i="1"/>
  <c r="B43" i="1" s="1"/>
  <c r="N23" i="1"/>
  <c r="M23" i="1"/>
  <c r="M22" i="1"/>
  <c r="N21" i="1"/>
  <c r="M21" i="1"/>
  <c r="N20" i="1"/>
  <c r="L19" i="1"/>
  <c r="K19" i="1"/>
  <c r="J19" i="1"/>
  <c r="I19" i="1"/>
  <c r="H19" i="1"/>
  <c r="G19" i="1"/>
  <c r="F19" i="1"/>
  <c r="E19" i="1"/>
  <c r="D19" i="1"/>
  <c r="B19" i="1"/>
  <c r="B41" i="1" s="1"/>
  <c r="N18" i="1"/>
  <c r="M18" i="1"/>
  <c r="N17" i="1"/>
  <c r="M17" i="1"/>
  <c r="N16" i="1"/>
  <c r="M16" i="1"/>
  <c r="N15" i="1"/>
  <c r="M15" i="1"/>
  <c r="M77" i="3" l="1"/>
  <c r="I89" i="3" s="1"/>
  <c r="M82" i="2"/>
  <c r="I87" i="2" s="1"/>
  <c r="M64" i="2"/>
  <c r="I86" i="2" s="1"/>
  <c r="F53" i="2"/>
  <c r="M82" i="1"/>
  <c r="I88" i="1" s="1"/>
  <c r="M37" i="1"/>
  <c r="I42" i="1" s="1"/>
  <c r="M64" i="1"/>
  <c r="I86" i="1" s="1"/>
  <c r="F53" i="1"/>
  <c r="M70" i="1"/>
  <c r="I87" i="1" s="1"/>
  <c r="M76" i="2"/>
  <c r="M76" i="1"/>
  <c r="I89" i="1" s="1"/>
  <c r="M65" i="3"/>
  <c r="M71" i="3"/>
  <c r="I90" i="3" s="1"/>
  <c r="M70" i="2"/>
  <c r="M31" i="3"/>
  <c r="I43" i="3" s="1"/>
  <c r="N10" i="3"/>
  <c r="M25" i="3"/>
  <c r="I44" i="3" s="1"/>
  <c r="F10" i="3"/>
  <c r="M19" i="3"/>
  <c r="I42" i="3" s="1"/>
  <c r="M37" i="2"/>
  <c r="I42" i="2" s="1"/>
  <c r="M31" i="2"/>
  <c r="I44" i="2" s="1"/>
  <c r="F10" i="2"/>
  <c r="N10" i="2"/>
  <c r="M25" i="2"/>
  <c r="I43" i="2" s="1"/>
  <c r="N8" i="2"/>
  <c r="M19" i="2"/>
  <c r="I41" i="2" s="1"/>
  <c r="M25" i="1"/>
  <c r="I43" i="1" s="1"/>
  <c r="M19" i="1"/>
  <c r="I41" i="1" s="1"/>
  <c r="N10" i="1"/>
  <c r="M31" i="1"/>
  <c r="I44" i="1" s="1"/>
  <c r="M24" i="1"/>
  <c r="I88" i="2" l="1"/>
  <c r="I89" i="2"/>
</calcChain>
</file>

<file path=xl/sharedStrings.xml><?xml version="1.0" encoding="utf-8"?>
<sst xmlns="http://schemas.openxmlformats.org/spreadsheetml/2006/main" count="481" uniqueCount="96">
  <si>
    <t>Cornwall Target Shooting Association</t>
  </si>
  <si>
    <t>Small-Bore Wing</t>
  </si>
  <si>
    <t>Winter League</t>
  </si>
  <si>
    <t>Division 1</t>
  </si>
  <si>
    <t>Round</t>
  </si>
  <si>
    <t>St. Austell A</t>
  </si>
  <si>
    <t>City of Truro B</t>
  </si>
  <si>
    <t>City of Truro A</t>
  </si>
  <si>
    <t>Hayle A</t>
  </si>
  <si>
    <t>Starting</t>
  </si>
  <si>
    <t>Rounds</t>
  </si>
  <si>
    <t>Average</t>
  </si>
  <si>
    <t>Agg.</t>
  </si>
  <si>
    <t>John Emmerson</t>
  </si>
  <si>
    <t xml:space="preserve">Mathew Hammond </t>
  </si>
  <si>
    <t>Phil Hammond</t>
  </si>
  <si>
    <t xml:space="preserve">J Beaumont-Kerridge </t>
  </si>
  <si>
    <t>Total (ex 400)</t>
  </si>
  <si>
    <t>Andrew Watling</t>
  </si>
  <si>
    <t>Steve Lucas</t>
  </si>
  <si>
    <t>Steve Sandercock</t>
  </si>
  <si>
    <t>Bob Menneer</t>
  </si>
  <si>
    <t>Nigel Kitts</t>
  </si>
  <si>
    <t>S</t>
  </si>
  <si>
    <t>W</t>
  </si>
  <si>
    <t>D</t>
  </si>
  <si>
    <t>L</t>
  </si>
  <si>
    <t>P</t>
  </si>
  <si>
    <t>2024-2025</t>
  </si>
  <si>
    <t>Bodmin A</t>
  </si>
  <si>
    <t>Simon Thorogood</t>
  </si>
  <si>
    <t xml:space="preserve">Jacky Lawrence </t>
  </si>
  <si>
    <t>Pam Rogers</t>
  </si>
  <si>
    <t>Maria Davies</t>
  </si>
  <si>
    <t>Anthony Godden</t>
  </si>
  <si>
    <t>Dave Couch</t>
  </si>
  <si>
    <t>Joe Pamplin</t>
  </si>
  <si>
    <t>Geoff Davies</t>
  </si>
  <si>
    <t>Division 2</t>
  </si>
  <si>
    <t>Helston A</t>
  </si>
  <si>
    <t>Penzance &amp; St. Ives A</t>
  </si>
  <si>
    <t>Falmouth &amp; Penryn A</t>
  </si>
  <si>
    <t>Sophia Bennetts</t>
  </si>
  <si>
    <t>Colin Teagle</t>
  </si>
  <si>
    <t xml:space="preserve">Roger Teagle </t>
  </si>
  <si>
    <t>Terry Curnow</t>
  </si>
  <si>
    <t>Adam Eustice</t>
  </si>
  <si>
    <t>Patrick Bick</t>
  </si>
  <si>
    <t>Kiefer Hook</t>
  </si>
  <si>
    <t>Penzance &amp; St. Ives</t>
  </si>
  <si>
    <t>Stuart Smith</t>
  </si>
  <si>
    <t>Phil Osborne</t>
  </si>
  <si>
    <t>Julia Hopkins</t>
  </si>
  <si>
    <t>Charlotte Myers</t>
  </si>
  <si>
    <t xml:space="preserve">Falmouth &amp; Penryn </t>
  </si>
  <si>
    <t>Robin Hallows</t>
  </si>
  <si>
    <t>Martin Gregory</t>
  </si>
  <si>
    <t>Phil Cook</t>
  </si>
  <si>
    <t>Nigel Williams</t>
  </si>
  <si>
    <t>Falmouth &amp; Penryn</t>
  </si>
  <si>
    <t>Division 3</t>
  </si>
  <si>
    <t>City of Truro C</t>
  </si>
  <si>
    <t>Polperro B</t>
  </si>
  <si>
    <t>Polperro A</t>
  </si>
  <si>
    <t>St. Austell B</t>
  </si>
  <si>
    <t>Steve Kitts</t>
  </si>
  <si>
    <t>Sue Sutton</t>
  </si>
  <si>
    <t>David Pendrill</t>
  </si>
  <si>
    <t>Ashley Venning</t>
  </si>
  <si>
    <t>Harvey Brown</t>
  </si>
  <si>
    <t>David Rowe</t>
  </si>
  <si>
    <t>Chris Hutchings</t>
  </si>
  <si>
    <t>Goldie Thompson</t>
  </si>
  <si>
    <t>P. Talling</t>
  </si>
  <si>
    <t>Will Waters</t>
  </si>
  <si>
    <t>Liz Wagner</t>
  </si>
  <si>
    <t>Robert Sampson</t>
  </si>
  <si>
    <t>Dan Osborne</t>
  </si>
  <si>
    <t>Alistair Barr</t>
  </si>
  <si>
    <t>beat</t>
  </si>
  <si>
    <t>Chris Karassek</t>
  </si>
  <si>
    <t>Lost to</t>
  </si>
  <si>
    <t>lost to</t>
  </si>
  <si>
    <t>Beat</t>
  </si>
  <si>
    <t>Rule 5.2.1</t>
  </si>
  <si>
    <t>Tony Ashbridge</t>
  </si>
  <si>
    <t>NCR</t>
  </si>
  <si>
    <t xml:space="preserve">Hayle A </t>
  </si>
  <si>
    <t xml:space="preserve">Helston A </t>
  </si>
  <si>
    <t xml:space="preserve">Polperro B </t>
  </si>
  <si>
    <t xml:space="preserve">lost to </t>
  </si>
  <si>
    <t>Truro A</t>
  </si>
  <si>
    <t>Tied with</t>
  </si>
  <si>
    <t>Penzance &amp; St.Ives A</t>
  </si>
  <si>
    <t>EXT</t>
  </si>
  <si>
    <t xml:space="preserve">St. Austell 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</si>
</sst>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Aptos Narrow"/>
      <family val="2"/>
      <scheme val="minor"/>
    </font>
    <font>
      <b/>
      <sz val="10"/>
      <name val="Arial"/>
      <family val="2"/>
    </font>
    <font>
      <b/>
      <u/>
      <sz val="10"/>
      <name val="Aptos Narrow"/>
      <family val="2"/>
      <scheme val="minor"/>
    </font>
    <font>
      <b/>
      <u/>
      <sz val="10"/>
      <name val="Arial"/>
      <family val="2"/>
    </font>
    <font>
      <b/>
      <u/>
      <sz val="9"/>
      <name val="Arial"/>
      <family val="2"/>
    </font>
    <font>
      <sz val="8"/>
      <name val="Aptos Narrow"/>
      <family val="2"/>
      <scheme val="minor"/>
    </font>
    <font>
      <sz val="8"/>
      <name val="Arial"/>
      <family val="2"/>
    </font>
    <font>
      <b/>
      <u/>
      <sz val="7"/>
      <name val="Arial"/>
      <family val="2"/>
    </font>
    <font>
      <b/>
      <u/>
      <sz val="8"/>
      <name val="Aptos Narrow"/>
      <family val="2"/>
      <scheme val="minor"/>
    </font>
    <font>
      <b/>
      <u/>
      <sz val="8"/>
      <name val="Arial"/>
      <family val="2"/>
    </font>
    <font>
      <sz val="11"/>
      <name val="Aptos Narrow"/>
      <family val="2"/>
      <scheme val="minor"/>
    </font>
    <font>
      <sz val="10"/>
      <name val="Arial"/>
      <family val="2"/>
    </font>
    <font>
      <b/>
      <sz val="9"/>
      <name val="Aptos Narrow"/>
      <family val="2"/>
      <scheme val="minor"/>
    </font>
    <font>
      <sz val="9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color rgb="FFFF0000"/>
      <name val="Arial"/>
      <family val="2"/>
    </font>
    <font>
      <b/>
      <sz val="11"/>
      <color theme="1"/>
      <name val="Aptos Narrow"/>
      <family val="2"/>
      <scheme val="minor"/>
    </font>
    <font>
      <b/>
      <u/>
      <sz val="8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/>
    <xf numFmtId="1" fontId="0" fillId="0" borderId="0" xfId="0" applyNumberFormat="1"/>
    <xf numFmtId="0" fontId="3" fillId="0" borderId="0" xfId="0" applyFont="1" applyAlignment="1">
      <alignment horizontal="left"/>
    </xf>
    <xf numFmtId="0" fontId="5" fillId="0" borderId="0" xfId="0" applyFont="1"/>
    <xf numFmtId="0" fontId="0" fillId="0" borderId="0" xfId="0" applyAlignment="1">
      <alignment horizontal="center"/>
    </xf>
    <xf numFmtId="0" fontId="5" fillId="2" borderId="0" xfId="0" applyFont="1" applyFill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Alignment="1">
      <alignment horizontal="left"/>
    </xf>
    <xf numFmtId="0" fontId="8" fillId="0" borderId="1" xfId="0" applyFont="1" applyBorder="1"/>
    <xf numFmtId="0" fontId="7" fillId="0" borderId="1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9" fillId="0" borderId="2" xfId="0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0" fontId="7" fillId="0" borderId="2" xfId="0" applyFont="1" applyBorder="1" applyAlignment="1">
      <alignment horizontal="left"/>
    </xf>
    <xf numFmtId="0" fontId="2" fillId="0" borderId="2" xfId="0" applyFont="1" applyBorder="1"/>
    <xf numFmtId="0" fontId="9" fillId="0" borderId="3" xfId="0" applyFont="1" applyBorder="1" applyAlignment="1">
      <alignment horizontal="right"/>
    </xf>
    <xf numFmtId="0" fontId="10" fillId="0" borderId="2" xfId="0" applyFont="1" applyBorder="1"/>
    <xf numFmtId="1" fontId="11" fillId="0" borderId="3" xfId="0" applyNumberFormat="1" applyFont="1" applyBorder="1" applyAlignment="1">
      <alignment horizontal="right"/>
    </xf>
    <xf numFmtId="1" fontId="11" fillId="0" borderId="2" xfId="0" applyNumberFormat="1" applyFont="1" applyBorder="1" applyAlignment="1">
      <alignment horizontal="center"/>
    </xf>
    <xf numFmtId="1" fontId="11" fillId="0" borderId="2" xfId="0" applyNumberFormat="1" applyFont="1" applyBorder="1" applyAlignment="1">
      <alignment horizontal="right"/>
    </xf>
    <xf numFmtId="2" fontId="11" fillId="0" borderId="2" xfId="0" applyNumberFormat="1" applyFont="1" applyBorder="1" applyAlignment="1">
      <alignment horizontal="center"/>
    </xf>
    <xf numFmtId="0" fontId="0" fillId="0" borderId="2" xfId="0" applyBorder="1" applyAlignment="1">
      <alignment vertical="center" wrapText="1"/>
    </xf>
    <xf numFmtId="0" fontId="5" fillId="0" borderId="2" xfId="0" applyFont="1" applyBorder="1"/>
    <xf numFmtId="164" fontId="0" fillId="0" borderId="2" xfId="0" applyNumberFormat="1" applyBorder="1" applyAlignment="1">
      <alignment horizontal="right"/>
    </xf>
    <xf numFmtId="0" fontId="12" fillId="0" borderId="2" xfId="0" applyFont="1" applyBorder="1"/>
    <xf numFmtId="1" fontId="0" fillId="0" borderId="2" xfId="0" applyNumberFormat="1" applyBorder="1" applyAlignment="1">
      <alignment horizontal="right"/>
    </xf>
    <xf numFmtId="1" fontId="0" fillId="0" borderId="2" xfId="0" applyNumberFormat="1" applyBorder="1"/>
    <xf numFmtId="0" fontId="3" fillId="0" borderId="2" xfId="0" applyFont="1" applyBorder="1" applyAlignment="1">
      <alignment horizontal="right"/>
    </xf>
    <xf numFmtId="0" fontId="11" fillId="0" borderId="3" xfId="0" applyFont="1" applyBorder="1" applyAlignment="1">
      <alignment horizontal="right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right"/>
    </xf>
    <xf numFmtId="0" fontId="0" fillId="0" borderId="2" xfId="0" applyBorder="1" applyAlignment="1">
      <alignment horizontal="right" vertical="center" wrapText="1"/>
    </xf>
    <xf numFmtId="164" fontId="11" fillId="0" borderId="2" xfId="0" applyNumberFormat="1" applyFont="1" applyBorder="1" applyAlignment="1">
      <alignment horizontal="right"/>
    </xf>
    <xf numFmtId="1" fontId="11" fillId="0" borderId="3" xfId="0" applyNumberFormat="1" applyFont="1" applyBorder="1" applyAlignment="1">
      <alignment horizontal="center"/>
    </xf>
    <xf numFmtId="0" fontId="13" fillId="0" borderId="2" xfId="0" applyFont="1" applyBorder="1"/>
    <xf numFmtId="0" fontId="14" fillId="0" borderId="2" xfId="0" applyFont="1" applyBorder="1" applyAlignment="1">
      <alignment vertical="center" wrapText="1"/>
    </xf>
    <xf numFmtId="16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5" fillId="0" borderId="2" xfId="0" applyFont="1" applyBorder="1"/>
    <xf numFmtId="1" fontId="11" fillId="0" borderId="2" xfId="0" applyNumberFormat="1" applyFont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right"/>
    </xf>
    <xf numFmtId="2" fontId="0" fillId="0" borderId="2" xfId="0" applyNumberFormat="1" applyBorder="1" applyAlignment="1">
      <alignment horizontal="right" vertical="center" wrapText="1"/>
    </xf>
    <xf numFmtId="2" fontId="0" fillId="0" borderId="2" xfId="0" applyNumberFormat="1" applyBorder="1" applyAlignment="1">
      <alignment horizontal="right"/>
    </xf>
    <xf numFmtId="2" fontId="11" fillId="0" borderId="2" xfId="0" applyNumberFormat="1" applyFont="1" applyBorder="1" applyAlignment="1">
      <alignment horizontal="right"/>
    </xf>
    <xf numFmtId="2" fontId="3" fillId="0" borderId="2" xfId="0" applyNumberFormat="1" applyFont="1" applyBorder="1" applyAlignment="1">
      <alignment horizontal="right"/>
    </xf>
    <xf numFmtId="0" fontId="16" fillId="0" borderId="3" xfId="0" applyFont="1" applyBorder="1" applyAlignment="1">
      <alignment horizontal="right"/>
    </xf>
    <xf numFmtId="1" fontId="11" fillId="3" borderId="3" xfId="0" applyNumberFormat="1" applyFont="1" applyFill="1" applyBorder="1" applyAlignment="1">
      <alignment horizontal="right"/>
    </xf>
    <xf numFmtId="0" fontId="0" fillId="3" borderId="0" xfId="0" applyFill="1"/>
    <xf numFmtId="1" fontId="16" fillId="0" borderId="2" xfId="0" applyNumberFormat="1" applyFont="1" applyBorder="1" applyAlignment="1">
      <alignment horizontal="center"/>
    </xf>
    <xf numFmtId="0" fontId="18" fillId="0" borderId="0" xfId="0" applyFont="1" applyAlignment="1">
      <alignment horizontal="right"/>
    </xf>
    <xf numFmtId="0" fontId="11" fillId="3" borderId="2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5" fillId="0" borderId="2" xfId="0" applyFont="1" applyFill="1" applyBorder="1"/>
    <xf numFmtId="2" fontId="11" fillId="0" borderId="2" xfId="0" applyNumberFormat="1" applyFont="1" applyFill="1" applyBorder="1" applyAlignment="1">
      <alignment horizontal="right"/>
    </xf>
    <xf numFmtId="0" fontId="11" fillId="0" borderId="3" xfId="0" applyFont="1" applyFill="1" applyBorder="1" applyAlignment="1">
      <alignment horizontal="right"/>
    </xf>
    <xf numFmtId="1" fontId="11" fillId="0" borderId="2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right"/>
    </xf>
    <xf numFmtId="0" fontId="2" fillId="0" borderId="2" xfId="0" applyFont="1" applyFill="1" applyBorder="1"/>
    <xf numFmtId="2" fontId="3" fillId="0" borderId="2" xfId="0" applyNumberFormat="1" applyFont="1" applyFill="1" applyBorder="1" applyAlignment="1">
      <alignment horizontal="right"/>
    </xf>
    <xf numFmtId="0" fontId="11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right"/>
    </xf>
    <xf numFmtId="2" fontId="11" fillId="0" borderId="2" xfId="0" applyNumberFormat="1" applyFont="1" applyFill="1" applyBorder="1" applyAlignment="1">
      <alignment horizontal="center"/>
    </xf>
    <xf numFmtId="0" fontId="10" fillId="0" borderId="2" xfId="0" applyFont="1" applyFill="1" applyBorder="1"/>
    <xf numFmtId="0" fontId="0" fillId="0" borderId="2" xfId="0" applyFill="1" applyBorder="1" applyAlignment="1">
      <alignment vertical="center" wrapText="1"/>
    </xf>
    <xf numFmtId="2" fontId="0" fillId="0" borderId="2" xfId="0" applyNumberFormat="1" applyFill="1" applyBorder="1" applyAlignment="1">
      <alignment horizontal="right" vertical="center" wrapText="1"/>
    </xf>
    <xf numFmtId="1" fontId="11" fillId="0" borderId="3" xfId="0" applyNumberFormat="1" applyFont="1" applyFill="1" applyBorder="1" applyAlignment="1">
      <alignment horizontal="right"/>
    </xf>
    <xf numFmtId="0" fontId="12" fillId="0" borderId="2" xfId="0" applyFont="1" applyFill="1" applyBorder="1"/>
    <xf numFmtId="1" fontId="11" fillId="0" borderId="3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1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DE12F-69F1-4C8A-B67A-00010B88982A}">
  <dimension ref="A1:N134"/>
  <sheetViews>
    <sheetView topLeftCell="A93" workbookViewId="0">
      <selection activeCell="R117" sqref="R117"/>
    </sheetView>
  </sheetViews>
  <sheetFormatPr defaultRowHeight="15" x14ac:dyDescent="0.25"/>
  <cols>
    <col min="1" max="1" width="17" customWidth="1"/>
    <col min="2" max="2" width="6.28515625" customWidth="1"/>
    <col min="3" max="12" width="5.7109375" customWidth="1"/>
    <col min="13" max="13" width="6.85546875" customWidth="1"/>
    <col min="14" max="14" width="7.140625" customWidth="1"/>
  </cols>
  <sheetData>
    <row r="1" spans="1:14" x14ac:dyDescent="0.25">
      <c r="B1" s="1"/>
      <c r="C1" s="1"/>
      <c r="M1" s="1"/>
    </row>
    <row r="2" spans="1:14" x14ac:dyDescent="0.25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4" x14ac:dyDescent="0.25">
      <c r="A3" s="65" t="s">
        <v>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4" x14ac:dyDescent="0.25">
      <c r="A4" s="65" t="s">
        <v>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</row>
    <row r="5" spans="1:14" x14ac:dyDescent="0.25">
      <c r="A5" s="65" t="s">
        <v>28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</row>
    <row r="6" spans="1:14" x14ac:dyDescent="0.25">
      <c r="A6" s="3"/>
      <c r="B6" s="4"/>
      <c r="C6" s="4"/>
      <c r="D6" s="5"/>
      <c r="E6" s="5" t="s">
        <v>3</v>
      </c>
      <c r="F6" s="5"/>
      <c r="G6" s="5"/>
      <c r="H6" s="5"/>
      <c r="I6" s="5" t="s">
        <v>4</v>
      </c>
      <c r="J6" s="5">
        <v>1</v>
      </c>
      <c r="K6" s="5"/>
      <c r="L6" s="5"/>
      <c r="M6" s="4"/>
      <c r="N6" s="5"/>
    </row>
    <row r="7" spans="1:14" x14ac:dyDescent="0.25">
      <c r="B7" s="1"/>
      <c r="C7" s="1"/>
      <c r="F7" s="6"/>
      <c r="J7" s="2"/>
      <c r="M7" s="1"/>
    </row>
    <row r="8" spans="1:14" x14ac:dyDescent="0.25">
      <c r="A8" s="7"/>
      <c r="B8" s="66" t="s">
        <v>5</v>
      </c>
      <c r="C8" s="66"/>
      <c r="D8" s="66"/>
      <c r="E8" s="66"/>
      <c r="F8" s="8">
        <f>C19</f>
        <v>388</v>
      </c>
      <c r="H8" s="65" t="s">
        <v>79</v>
      </c>
      <c r="I8" s="65"/>
      <c r="J8" s="64" t="s">
        <v>8</v>
      </c>
      <c r="K8" s="64"/>
      <c r="L8" s="64"/>
      <c r="M8" s="64"/>
      <c r="N8" s="8">
        <f>C31</f>
        <v>378</v>
      </c>
    </row>
    <row r="9" spans="1:14" x14ac:dyDescent="0.25">
      <c r="A9" s="10"/>
      <c r="B9" s="1"/>
      <c r="C9" s="1"/>
      <c r="H9" s="2"/>
      <c r="J9" s="9"/>
      <c r="L9" s="11"/>
      <c r="M9" s="1"/>
      <c r="N9" s="2"/>
    </row>
    <row r="10" spans="1:14" x14ac:dyDescent="0.25">
      <c r="A10" s="10"/>
      <c r="B10" s="64" t="s">
        <v>7</v>
      </c>
      <c r="C10" s="64"/>
      <c r="D10" s="64"/>
      <c r="E10" s="64"/>
      <c r="F10" s="8">
        <f>C25</f>
        <v>379</v>
      </c>
      <c r="H10" s="65" t="s">
        <v>82</v>
      </c>
      <c r="I10" s="65"/>
      <c r="J10" s="64" t="s">
        <v>29</v>
      </c>
      <c r="K10" s="64"/>
      <c r="L10" s="64"/>
      <c r="M10" s="64"/>
      <c r="N10" s="8">
        <f>C37</f>
        <v>382</v>
      </c>
    </row>
    <row r="11" spans="1:14" x14ac:dyDescent="0.25">
      <c r="A11" s="12"/>
      <c r="B11" s="4"/>
      <c r="C11" s="13"/>
      <c r="D11" s="14"/>
      <c r="E11" s="14"/>
      <c r="F11" s="2"/>
      <c r="H11" s="2"/>
      <c r="M11" s="1"/>
    </row>
    <row r="12" spans="1:14" x14ac:dyDescent="0.25">
      <c r="A12" s="10"/>
      <c r="B12" s="15" t="s">
        <v>9</v>
      </c>
      <c r="C12" s="16" t="s">
        <v>10</v>
      </c>
      <c r="D12" s="14"/>
      <c r="E12" s="14"/>
      <c r="F12" s="11"/>
      <c r="G12" s="11"/>
      <c r="H12" s="17"/>
      <c r="I12" s="11"/>
      <c r="J12" s="11"/>
      <c r="K12" s="11"/>
      <c r="L12" s="11"/>
      <c r="M12" s="1"/>
      <c r="N12" s="11"/>
    </row>
    <row r="13" spans="1:14" x14ac:dyDescent="0.25">
      <c r="A13" s="18"/>
      <c r="B13" s="19" t="s">
        <v>11</v>
      </c>
      <c r="C13" s="20">
        <v>1</v>
      </c>
      <c r="D13" s="21">
        <v>2</v>
      </c>
      <c r="E13" s="21">
        <v>3</v>
      </c>
      <c r="F13" s="21">
        <v>4</v>
      </c>
      <c r="G13" s="21">
        <v>5</v>
      </c>
      <c r="H13" s="21">
        <v>6</v>
      </c>
      <c r="I13" s="21">
        <v>7</v>
      </c>
      <c r="J13" s="21">
        <v>8</v>
      </c>
      <c r="K13" s="21">
        <v>9</v>
      </c>
      <c r="L13" s="21">
        <v>10</v>
      </c>
      <c r="M13" s="22" t="s">
        <v>12</v>
      </c>
      <c r="N13" s="23" t="s">
        <v>11</v>
      </c>
    </row>
    <row r="14" spans="1:14" x14ac:dyDescent="0.25">
      <c r="A14" s="24" t="s">
        <v>5</v>
      </c>
      <c r="B14" s="22"/>
      <c r="C14" s="25"/>
      <c r="D14" s="21"/>
      <c r="E14" s="21"/>
      <c r="F14" s="21"/>
      <c r="G14" s="21"/>
      <c r="H14" s="21"/>
      <c r="I14" s="21"/>
      <c r="J14" s="21"/>
      <c r="K14" s="21"/>
      <c r="L14" s="21"/>
      <c r="M14" s="22"/>
      <c r="N14" s="23"/>
    </row>
    <row r="15" spans="1:14" x14ac:dyDescent="0.25">
      <c r="A15" s="26" t="s">
        <v>13</v>
      </c>
      <c r="B15" s="54">
        <v>98.4</v>
      </c>
      <c r="C15" s="27">
        <v>97</v>
      </c>
      <c r="D15" s="28"/>
      <c r="E15" s="28"/>
      <c r="F15" s="28"/>
      <c r="G15" s="28"/>
      <c r="H15" s="28"/>
      <c r="I15" s="28"/>
      <c r="J15" s="28"/>
      <c r="K15" s="28"/>
      <c r="L15" s="28"/>
      <c r="M15" s="29">
        <f>+SUM(C15:L15)</f>
        <v>97</v>
      </c>
      <c r="N15" s="30">
        <f>IF(COUNT(C15:L15),AVERAGE(C15:L15),"")</f>
        <v>97</v>
      </c>
    </row>
    <row r="16" spans="1:14" x14ac:dyDescent="0.25">
      <c r="A16" s="45" t="s">
        <v>14</v>
      </c>
      <c r="B16" s="54">
        <v>97.9</v>
      </c>
      <c r="C16" s="27">
        <v>97</v>
      </c>
      <c r="D16" s="28"/>
      <c r="E16" s="28"/>
      <c r="F16" s="28"/>
      <c r="G16" s="28"/>
      <c r="H16" s="28"/>
      <c r="I16" s="28"/>
      <c r="J16" s="28"/>
      <c r="K16" s="28"/>
      <c r="L16" s="28"/>
      <c r="M16" s="29">
        <f t="shared" ref="M16:M18" si="0">+SUM(C16:L16)</f>
        <v>97</v>
      </c>
      <c r="N16" s="30">
        <f t="shared" ref="N16:N18" si="1">IF(COUNT(C16:L16),AVERAGE(C16:L16),"")</f>
        <v>97</v>
      </c>
    </row>
    <row r="17" spans="1:14" x14ac:dyDescent="0.25">
      <c r="A17" s="31" t="s">
        <v>15</v>
      </c>
      <c r="B17" s="54">
        <v>97.3</v>
      </c>
      <c r="C17" s="27">
        <v>95</v>
      </c>
      <c r="D17" s="28"/>
      <c r="E17" s="28"/>
      <c r="F17" s="28"/>
      <c r="G17" s="28"/>
      <c r="H17" s="28"/>
      <c r="I17" s="28"/>
      <c r="J17" s="28"/>
      <c r="K17" s="28"/>
      <c r="L17" s="28"/>
      <c r="M17" s="29">
        <f t="shared" si="0"/>
        <v>95</v>
      </c>
      <c r="N17" s="30">
        <f t="shared" si="1"/>
        <v>95</v>
      </c>
    </row>
    <row r="18" spans="1:14" x14ac:dyDescent="0.25">
      <c r="A18" s="44" t="s">
        <v>16</v>
      </c>
      <c r="B18" s="55">
        <v>94.2</v>
      </c>
      <c r="C18" s="27">
        <v>99</v>
      </c>
      <c r="D18" s="28"/>
      <c r="E18" s="28"/>
      <c r="F18" s="28"/>
      <c r="G18" s="28"/>
      <c r="H18" s="28"/>
      <c r="I18" s="28"/>
      <c r="J18" s="28"/>
      <c r="K18" s="28"/>
      <c r="L18" s="28"/>
      <c r="M18" s="29">
        <f t="shared" si="0"/>
        <v>99</v>
      </c>
      <c r="N18" s="30">
        <f t="shared" si="1"/>
        <v>99</v>
      </c>
    </row>
    <row r="19" spans="1:14" x14ac:dyDescent="0.25">
      <c r="A19" s="34" t="s">
        <v>17</v>
      </c>
      <c r="B19" s="55">
        <f>SUM(B15:B18)</f>
        <v>387.8</v>
      </c>
      <c r="C19" s="35">
        <f>SUM(C15:C18)</f>
        <v>388</v>
      </c>
      <c r="D19" s="36">
        <f t="shared" ref="D19:L19" si="2">SUM(D15:D18)</f>
        <v>0</v>
      </c>
      <c r="E19" s="36">
        <f t="shared" si="2"/>
        <v>0</v>
      </c>
      <c r="F19" s="36">
        <f t="shared" si="2"/>
        <v>0</v>
      </c>
      <c r="G19" s="36">
        <f t="shared" si="2"/>
        <v>0</v>
      </c>
      <c r="H19" s="36">
        <f t="shared" si="2"/>
        <v>0</v>
      </c>
      <c r="I19" s="36">
        <f t="shared" si="2"/>
        <v>0</v>
      </c>
      <c r="J19" s="36">
        <f t="shared" si="2"/>
        <v>0</v>
      </c>
      <c r="K19" s="36">
        <f t="shared" si="2"/>
        <v>0</v>
      </c>
      <c r="L19" s="36">
        <f t="shared" si="2"/>
        <v>0</v>
      </c>
      <c r="M19" s="33">
        <f>SUM(C19:L19)</f>
        <v>388</v>
      </c>
      <c r="N19" s="30"/>
    </row>
    <row r="20" spans="1:14" x14ac:dyDescent="0.25">
      <c r="A20" s="24" t="s">
        <v>7</v>
      </c>
      <c r="B20" s="37"/>
      <c r="C20" s="38"/>
      <c r="D20" s="39"/>
      <c r="E20" s="39"/>
      <c r="F20" s="39"/>
      <c r="G20" s="39"/>
      <c r="H20" s="39"/>
      <c r="I20" s="39"/>
      <c r="J20" s="39"/>
      <c r="K20" s="39"/>
      <c r="L20" s="39"/>
      <c r="M20" s="40"/>
      <c r="N20" s="30" t="str">
        <f t="shared" ref="N20:N26" si="3">IF(COUNT(C20:L20),AVERAGE(C20:L20), " ")</f>
        <v xml:space="preserve"> </v>
      </c>
    </row>
    <row r="21" spans="1:14" x14ac:dyDescent="0.25">
      <c r="A21" s="26" t="s">
        <v>18</v>
      </c>
      <c r="B21" s="54">
        <v>96.67</v>
      </c>
      <c r="C21" s="27">
        <v>93</v>
      </c>
      <c r="D21" s="28"/>
      <c r="E21" s="28"/>
      <c r="F21" s="28"/>
      <c r="G21" s="28"/>
      <c r="H21" s="28"/>
      <c r="I21" s="28"/>
      <c r="J21" s="28"/>
      <c r="K21" s="28"/>
      <c r="L21" s="28"/>
      <c r="M21" s="29">
        <f>+SUM(C21:L21)</f>
        <v>93</v>
      </c>
      <c r="N21" s="30">
        <f>IF(COUNT(C21:L21),AVERAGE(C21:L21),"")</f>
        <v>93</v>
      </c>
    </row>
    <row r="22" spans="1:14" x14ac:dyDescent="0.25">
      <c r="A22" s="26" t="s">
        <v>19</v>
      </c>
      <c r="B22" s="41">
        <v>95.33</v>
      </c>
      <c r="C22" s="27">
        <v>94</v>
      </c>
      <c r="D22" s="28"/>
      <c r="E22" s="28"/>
      <c r="F22" s="28"/>
      <c r="G22" s="28"/>
      <c r="H22" s="28"/>
      <c r="I22" s="28"/>
      <c r="J22" s="28"/>
      <c r="K22" s="28"/>
      <c r="L22" s="28"/>
      <c r="M22" s="29">
        <f t="shared" ref="M22:M24" si="4">+SUM(C22:L22)</f>
        <v>94</v>
      </c>
      <c r="N22" s="30">
        <f t="shared" ref="N22:N24" si="5">IF(COUNT(C22:L22),AVERAGE(C22:L22),"")</f>
        <v>94</v>
      </c>
    </row>
    <row r="23" spans="1:14" x14ac:dyDescent="0.25">
      <c r="A23" s="26" t="s">
        <v>30</v>
      </c>
      <c r="B23" s="54">
        <v>95.67</v>
      </c>
      <c r="C23" s="27">
        <v>94</v>
      </c>
      <c r="D23" s="28"/>
      <c r="E23" s="28"/>
      <c r="F23" s="28"/>
      <c r="G23" s="28"/>
      <c r="H23" s="28"/>
      <c r="I23" s="28"/>
      <c r="J23" s="28"/>
      <c r="K23" s="28"/>
      <c r="L23" s="28"/>
      <c r="M23" s="29">
        <f t="shared" si="4"/>
        <v>94</v>
      </c>
      <c r="N23" s="30">
        <f t="shared" si="5"/>
        <v>94</v>
      </c>
    </row>
    <row r="24" spans="1:14" x14ac:dyDescent="0.25">
      <c r="A24" s="31" t="s">
        <v>20</v>
      </c>
      <c r="B24" s="54">
        <v>97.2</v>
      </c>
      <c r="C24" s="27">
        <v>98</v>
      </c>
      <c r="D24" s="28"/>
      <c r="E24" s="28"/>
      <c r="F24" s="28"/>
      <c r="G24" s="28"/>
      <c r="H24" s="28"/>
      <c r="I24" s="28"/>
      <c r="J24" s="28"/>
      <c r="K24" s="28"/>
      <c r="L24" s="28"/>
      <c r="M24" s="29">
        <f t="shared" si="4"/>
        <v>98</v>
      </c>
      <c r="N24" s="30">
        <f t="shared" si="5"/>
        <v>98</v>
      </c>
    </row>
    <row r="25" spans="1:14" x14ac:dyDescent="0.25">
      <c r="A25" s="34" t="s">
        <v>17</v>
      </c>
      <c r="B25" s="56">
        <f>SUM(B21:B24)</f>
        <v>384.87</v>
      </c>
      <c r="C25" s="27">
        <f>SUM(C21:C24)</f>
        <v>379</v>
      </c>
      <c r="D25" s="27">
        <f>SUM(D21:D24)</f>
        <v>0</v>
      </c>
      <c r="E25" s="43">
        <f t="shared" ref="E25:L25" si="6">SUM(E21:E24)</f>
        <v>0</v>
      </c>
      <c r="F25" s="43">
        <f t="shared" si="6"/>
        <v>0</v>
      </c>
      <c r="G25" s="43">
        <f t="shared" si="6"/>
        <v>0</v>
      </c>
      <c r="H25" s="43">
        <f t="shared" si="6"/>
        <v>0</v>
      </c>
      <c r="I25" s="43">
        <f t="shared" si="6"/>
        <v>0</v>
      </c>
      <c r="J25" s="43">
        <f t="shared" si="6"/>
        <v>0</v>
      </c>
      <c r="K25" s="43">
        <f t="shared" si="6"/>
        <v>0</v>
      </c>
      <c r="L25" s="43">
        <f t="shared" si="6"/>
        <v>0</v>
      </c>
      <c r="M25" s="29">
        <f>SUM(C25:L25)</f>
        <v>379</v>
      </c>
      <c r="N25" s="30"/>
    </row>
    <row r="26" spans="1:14" x14ac:dyDescent="0.25">
      <c r="A26" s="24" t="s">
        <v>8</v>
      </c>
      <c r="B26" s="57"/>
      <c r="C26" s="38"/>
      <c r="D26" s="39"/>
      <c r="E26" s="39"/>
      <c r="F26" s="39"/>
      <c r="G26" s="39"/>
      <c r="H26" s="39"/>
      <c r="I26" s="39"/>
      <c r="J26" s="39"/>
      <c r="K26" s="39"/>
      <c r="L26" s="39"/>
      <c r="M26" s="40"/>
      <c r="N26" s="30" t="str">
        <f t="shared" si="3"/>
        <v xml:space="preserve"> </v>
      </c>
    </row>
    <row r="27" spans="1:14" x14ac:dyDescent="0.25">
      <c r="A27" t="s">
        <v>31</v>
      </c>
      <c r="B27" s="56">
        <v>97.3</v>
      </c>
      <c r="C27" s="38">
        <v>94</v>
      </c>
      <c r="D27" s="39"/>
      <c r="E27" s="39"/>
      <c r="F27" s="39"/>
      <c r="G27" s="39"/>
      <c r="H27" s="39"/>
      <c r="I27" s="39"/>
      <c r="J27" s="39"/>
      <c r="K27" s="39"/>
      <c r="L27" s="39"/>
      <c r="M27" s="40">
        <f>SUM(C27:L27)</f>
        <v>94</v>
      </c>
      <c r="N27" s="30">
        <f>IF(COUNT(C27:L27),AVERAGE(C27:L27),"")</f>
        <v>94</v>
      </c>
    </row>
    <row r="28" spans="1:14" x14ac:dyDescent="0.25">
      <c r="A28" s="26" t="s">
        <v>32</v>
      </c>
      <c r="B28" s="56">
        <v>95.8</v>
      </c>
      <c r="C28" s="38">
        <v>93</v>
      </c>
      <c r="D28" s="39"/>
      <c r="E28" s="39"/>
      <c r="F28" s="39"/>
      <c r="G28" s="39"/>
      <c r="H28" s="39"/>
      <c r="I28" s="39"/>
      <c r="J28" s="39"/>
      <c r="K28" s="39"/>
      <c r="L28" s="39"/>
      <c r="M28" s="40">
        <f t="shared" ref="M28:M31" si="7">SUM(C28:L28)</f>
        <v>93</v>
      </c>
      <c r="N28" s="30">
        <f t="shared" ref="N28:N30" si="8">IF(COUNT(C28:L28),AVERAGE(C28:L28),"")</f>
        <v>93</v>
      </c>
    </row>
    <row r="29" spans="1:14" x14ac:dyDescent="0.25">
      <c r="A29" s="26" t="s">
        <v>33</v>
      </c>
      <c r="B29" s="56">
        <v>94.6</v>
      </c>
      <c r="C29" s="38">
        <v>96</v>
      </c>
      <c r="D29" s="39"/>
      <c r="E29" s="39"/>
      <c r="F29" s="39"/>
      <c r="G29" s="39"/>
      <c r="H29" s="39"/>
      <c r="I29" s="39"/>
      <c r="J29" s="39"/>
      <c r="K29" s="39"/>
      <c r="L29" s="39"/>
      <c r="M29" s="40">
        <f t="shared" si="7"/>
        <v>96</v>
      </c>
      <c r="N29" s="30">
        <f t="shared" si="8"/>
        <v>96</v>
      </c>
    </row>
    <row r="30" spans="1:14" x14ac:dyDescent="0.25">
      <c r="A30" s="31" t="s">
        <v>21</v>
      </c>
      <c r="B30" s="54">
        <v>96.5</v>
      </c>
      <c r="C30" s="27">
        <v>95</v>
      </c>
      <c r="D30" s="28"/>
      <c r="E30" s="28"/>
      <c r="F30" s="28"/>
      <c r="G30" s="28"/>
      <c r="H30" s="28"/>
      <c r="I30" s="28"/>
      <c r="J30" s="28"/>
      <c r="K30" s="28"/>
      <c r="L30" s="28"/>
      <c r="M30" s="40">
        <f t="shared" si="7"/>
        <v>95</v>
      </c>
      <c r="N30" s="30">
        <f t="shared" si="8"/>
        <v>95</v>
      </c>
    </row>
    <row r="31" spans="1:14" x14ac:dyDescent="0.25">
      <c r="A31" s="34" t="s">
        <v>17</v>
      </c>
      <c r="B31" s="56">
        <f>SUM(B27:B30)</f>
        <v>384.2</v>
      </c>
      <c r="C31" s="27">
        <f>SUM(C27:C30)</f>
        <v>378</v>
      </c>
      <c r="D31" s="43">
        <f t="shared" ref="D31:L31" si="9">SUM(D27:D30)</f>
        <v>0</v>
      </c>
      <c r="E31" s="43">
        <f t="shared" si="9"/>
        <v>0</v>
      </c>
      <c r="F31" s="43">
        <f t="shared" si="9"/>
        <v>0</v>
      </c>
      <c r="G31" s="43">
        <f t="shared" si="9"/>
        <v>0</v>
      </c>
      <c r="H31" s="43">
        <f t="shared" si="9"/>
        <v>0</v>
      </c>
      <c r="I31" s="43">
        <f t="shared" si="9"/>
        <v>0</v>
      </c>
      <c r="J31" s="43">
        <f t="shared" si="9"/>
        <v>0</v>
      </c>
      <c r="K31" s="43">
        <f t="shared" si="9"/>
        <v>0</v>
      </c>
      <c r="L31" s="43">
        <f t="shared" si="9"/>
        <v>0</v>
      </c>
      <c r="M31" s="40">
        <f t="shared" si="7"/>
        <v>378</v>
      </c>
      <c r="N31" s="30"/>
    </row>
    <row r="32" spans="1:14" x14ac:dyDescent="0.25">
      <c r="A32" s="24" t="s">
        <v>29</v>
      </c>
      <c r="B32" s="57"/>
      <c r="C32" s="38"/>
      <c r="D32" s="39"/>
      <c r="E32" s="39"/>
      <c r="F32" s="39"/>
      <c r="G32" s="39"/>
      <c r="H32" s="39"/>
      <c r="I32" s="39"/>
      <c r="J32" s="39"/>
      <c r="K32" s="39"/>
      <c r="L32" s="39"/>
      <c r="M32" s="40"/>
      <c r="N32" s="30"/>
    </row>
    <row r="33" spans="1:14" x14ac:dyDescent="0.25">
      <c r="A33" s="26" t="s">
        <v>34</v>
      </c>
      <c r="B33" s="56">
        <v>97</v>
      </c>
      <c r="C33" s="58">
        <v>100</v>
      </c>
      <c r="D33" s="39"/>
      <c r="E33" s="39"/>
      <c r="F33" s="39"/>
      <c r="G33" s="39"/>
      <c r="H33" s="39"/>
      <c r="I33" s="39"/>
      <c r="J33" s="39"/>
      <c r="K33" s="39"/>
      <c r="L33" s="39"/>
      <c r="M33" s="40">
        <f>+SUM(C33-L33)</f>
        <v>100</v>
      </c>
      <c r="N33" s="30">
        <f>IF(COUNT(C33:L33),AVERAGE(C33:L33),"")</f>
        <v>100</v>
      </c>
    </row>
    <row r="34" spans="1:14" x14ac:dyDescent="0.25">
      <c r="A34" s="26" t="s">
        <v>35</v>
      </c>
      <c r="B34" s="56">
        <v>97.67</v>
      </c>
      <c r="C34" s="38">
        <v>95</v>
      </c>
      <c r="D34" s="39"/>
      <c r="E34" s="39"/>
      <c r="F34" s="39"/>
      <c r="G34" s="39"/>
      <c r="H34" s="39"/>
      <c r="I34" s="39"/>
      <c r="J34" s="39"/>
      <c r="K34" s="39"/>
      <c r="L34" s="39"/>
      <c r="M34" s="40">
        <f t="shared" ref="M34:M37" si="10">+SUM(C34-L34)</f>
        <v>95</v>
      </c>
      <c r="N34" s="30">
        <f t="shared" ref="N34:N36" si="11">IF(COUNT(C34:L34),AVERAGE(C34:L34),"")</f>
        <v>95</v>
      </c>
    </row>
    <row r="35" spans="1:14" x14ac:dyDescent="0.25">
      <c r="A35" s="26" t="s">
        <v>36</v>
      </c>
      <c r="B35" s="56">
        <v>98.33</v>
      </c>
      <c r="C35" s="38">
        <v>99</v>
      </c>
      <c r="D35" s="39"/>
      <c r="E35" s="39"/>
      <c r="F35" s="39"/>
      <c r="G35" s="39"/>
      <c r="H35" s="39"/>
      <c r="I35" s="39"/>
      <c r="J35" s="39"/>
      <c r="K35" s="39"/>
      <c r="L35" s="39"/>
      <c r="M35" s="40">
        <f t="shared" si="10"/>
        <v>99</v>
      </c>
      <c r="N35" s="30">
        <f t="shared" si="11"/>
        <v>99</v>
      </c>
    </row>
    <row r="36" spans="1:14" x14ac:dyDescent="0.25">
      <c r="A36" s="31" t="s">
        <v>37</v>
      </c>
      <c r="B36" s="54">
        <v>91.7</v>
      </c>
      <c r="C36" s="27">
        <v>88</v>
      </c>
      <c r="D36" s="28"/>
      <c r="E36" s="28"/>
      <c r="F36" s="28"/>
      <c r="G36" s="28"/>
      <c r="H36" s="28"/>
      <c r="I36" s="28"/>
      <c r="J36" s="28"/>
      <c r="K36" s="28"/>
      <c r="L36" s="28"/>
      <c r="M36" s="40">
        <f t="shared" si="10"/>
        <v>88</v>
      </c>
      <c r="N36" s="30">
        <f t="shared" si="11"/>
        <v>88</v>
      </c>
    </row>
    <row r="37" spans="1:14" x14ac:dyDescent="0.25">
      <c r="A37" s="34" t="s">
        <v>17</v>
      </c>
      <c r="B37" s="54">
        <f>SUM(B33:B36)</f>
        <v>384.7</v>
      </c>
      <c r="C37" s="27">
        <f>SUM(C33:C36)</f>
        <v>382</v>
      </c>
      <c r="D37" s="43">
        <f>SUM(D33:D36)</f>
        <v>0</v>
      </c>
      <c r="E37" s="43">
        <f t="shared" ref="E37:L37" si="12">SUM(E33:E36)</f>
        <v>0</v>
      </c>
      <c r="F37" s="43">
        <f t="shared" si="12"/>
        <v>0</v>
      </c>
      <c r="G37" s="43">
        <f t="shared" si="12"/>
        <v>0</v>
      </c>
      <c r="H37" s="43">
        <f t="shared" si="12"/>
        <v>0</v>
      </c>
      <c r="I37" s="43">
        <f t="shared" si="12"/>
        <v>0</v>
      </c>
      <c r="J37" s="43">
        <f t="shared" si="12"/>
        <v>0</v>
      </c>
      <c r="K37" s="43">
        <f t="shared" si="12"/>
        <v>0</v>
      </c>
      <c r="L37" s="43">
        <f t="shared" si="12"/>
        <v>0</v>
      </c>
      <c r="M37" s="40">
        <f t="shared" si="10"/>
        <v>382</v>
      </c>
      <c r="N37" s="30"/>
    </row>
    <row r="38" spans="1:14" x14ac:dyDescent="0.25">
      <c r="A38" s="31"/>
      <c r="B38" s="41"/>
      <c r="C38" s="27"/>
      <c r="D38" s="28"/>
      <c r="E38" s="28"/>
      <c r="F38" s="28"/>
      <c r="G38" s="28"/>
      <c r="H38" s="28"/>
      <c r="I38" s="28"/>
      <c r="J38" s="28"/>
      <c r="K38" s="28"/>
      <c r="L38" s="28"/>
      <c r="M38" s="40"/>
      <c r="N38" s="30"/>
    </row>
    <row r="39" spans="1:14" x14ac:dyDescent="0.25">
      <c r="A39" s="32"/>
      <c r="B39" s="42"/>
      <c r="C39" s="38"/>
      <c r="D39" s="39"/>
      <c r="E39" s="39"/>
      <c r="F39" s="39"/>
      <c r="G39" s="39"/>
      <c r="H39" s="39"/>
      <c r="I39" s="39"/>
      <c r="J39" s="39"/>
      <c r="K39" s="39"/>
      <c r="L39" s="39"/>
      <c r="M39" s="40"/>
      <c r="N39" s="30"/>
    </row>
    <row r="40" spans="1:14" x14ac:dyDescent="0.25">
      <c r="A40" s="32"/>
      <c r="B40" s="40"/>
      <c r="C40" s="38"/>
      <c r="D40" s="46" t="s">
        <v>23</v>
      </c>
      <c r="E40" s="47" t="s">
        <v>24</v>
      </c>
      <c r="F40" s="47" t="s">
        <v>25</v>
      </c>
      <c r="G40" s="47" t="s">
        <v>26</v>
      </c>
      <c r="H40" s="47" t="s">
        <v>27</v>
      </c>
      <c r="I40" s="47" t="s">
        <v>12</v>
      </c>
      <c r="J40" s="48"/>
      <c r="K40" s="48"/>
      <c r="L40" s="48"/>
      <c r="M40" s="49"/>
      <c r="N40" s="48"/>
    </row>
    <row r="41" spans="1:14" x14ac:dyDescent="0.25">
      <c r="A41" s="50" t="s">
        <v>5</v>
      </c>
      <c r="B41" s="56">
        <f>B19</f>
        <v>387.8</v>
      </c>
      <c r="C41" s="27"/>
      <c r="D41" s="28">
        <f>J6</f>
        <v>1</v>
      </c>
      <c r="E41" s="28">
        <v>1</v>
      </c>
      <c r="F41" s="28"/>
      <c r="G41" s="28"/>
      <c r="H41" s="28">
        <f>E41*2+F41</f>
        <v>2</v>
      </c>
      <c r="I41" s="51">
        <f>+M19</f>
        <v>388</v>
      </c>
      <c r="J41" s="48"/>
      <c r="L41" s="48"/>
      <c r="M41" s="49"/>
      <c r="N41" s="48"/>
    </row>
    <row r="42" spans="1:14" x14ac:dyDescent="0.25">
      <c r="A42" s="50" t="s">
        <v>29</v>
      </c>
      <c r="B42" s="56">
        <f>B37</f>
        <v>384.7</v>
      </c>
      <c r="C42" s="40"/>
      <c r="D42" s="28">
        <f>J6</f>
        <v>1</v>
      </c>
      <c r="E42" s="28">
        <v>1</v>
      </c>
      <c r="F42" s="28"/>
      <c r="G42" s="28"/>
      <c r="H42" s="28">
        <f>E42*2+F42</f>
        <v>2</v>
      </c>
      <c r="I42" s="28">
        <f>+M37</f>
        <v>382</v>
      </c>
      <c r="J42" s="11"/>
      <c r="K42" s="11"/>
      <c r="L42" s="11"/>
      <c r="M42" s="1"/>
      <c r="N42" s="11"/>
    </row>
    <row r="43" spans="1:14" x14ac:dyDescent="0.25">
      <c r="A43" s="50" t="s">
        <v>7</v>
      </c>
      <c r="B43" s="56">
        <f>B25</f>
        <v>384.87</v>
      </c>
      <c r="C43" s="38"/>
      <c r="D43" s="28">
        <f>J6</f>
        <v>1</v>
      </c>
      <c r="E43" s="28"/>
      <c r="F43" s="28"/>
      <c r="G43" s="28">
        <v>1</v>
      </c>
      <c r="H43" s="28">
        <f>E43*2+F43</f>
        <v>0</v>
      </c>
      <c r="I43" s="28">
        <f>+M25</f>
        <v>379</v>
      </c>
      <c r="K43" s="48"/>
      <c r="L43" s="48"/>
      <c r="M43" s="49"/>
      <c r="N43" s="48"/>
    </row>
    <row r="44" spans="1:14" x14ac:dyDescent="0.25">
      <c r="A44" s="50" t="s">
        <v>8</v>
      </c>
      <c r="B44" s="56">
        <f>B31</f>
        <v>384.2</v>
      </c>
      <c r="C44" s="38"/>
      <c r="D44" s="28">
        <f>J6</f>
        <v>1</v>
      </c>
      <c r="E44" s="28"/>
      <c r="F44" s="28"/>
      <c r="G44" s="28">
        <v>1</v>
      </c>
      <c r="H44" s="28">
        <f t="shared" ref="H44" si="13">E44*2+F44</f>
        <v>0</v>
      </c>
      <c r="I44" s="28">
        <f>+M31</f>
        <v>378</v>
      </c>
      <c r="M44" s="1"/>
    </row>
    <row r="45" spans="1:14" x14ac:dyDescent="0.25">
      <c r="A45" s="52"/>
      <c r="B45" s="53"/>
      <c r="C45" s="53"/>
      <c r="D45" s="52"/>
      <c r="E45" s="52"/>
      <c r="F45" s="52"/>
      <c r="G45" s="52"/>
      <c r="H45" s="52"/>
      <c r="I45" s="52"/>
      <c r="M45" s="1"/>
    </row>
    <row r="47" spans="1:14" x14ac:dyDescent="0.25">
      <c r="A47" s="65" t="s">
        <v>0</v>
      </c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</row>
    <row r="48" spans="1:14" x14ac:dyDescent="0.25">
      <c r="A48" s="65" t="s">
        <v>1</v>
      </c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</row>
    <row r="49" spans="1:14" x14ac:dyDescent="0.25">
      <c r="A49" s="65" t="s">
        <v>2</v>
      </c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</row>
    <row r="50" spans="1:14" x14ac:dyDescent="0.25">
      <c r="A50" s="65" t="s">
        <v>28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</row>
    <row r="51" spans="1:14" x14ac:dyDescent="0.25">
      <c r="A51" s="3"/>
      <c r="B51" s="4"/>
      <c r="C51" s="4"/>
      <c r="D51" s="5"/>
      <c r="E51" s="5" t="s">
        <v>3</v>
      </c>
      <c r="F51" s="5"/>
      <c r="G51" s="5"/>
      <c r="H51" s="5"/>
      <c r="I51" s="5" t="s">
        <v>4</v>
      </c>
      <c r="J51" s="5">
        <v>2</v>
      </c>
      <c r="K51" s="5"/>
      <c r="L51" s="5"/>
      <c r="M51" s="4"/>
      <c r="N51" s="5"/>
    </row>
    <row r="52" spans="1:14" x14ac:dyDescent="0.25">
      <c r="B52" s="1"/>
      <c r="C52" s="1"/>
      <c r="F52" s="6"/>
      <c r="J52" s="2"/>
      <c r="M52" s="1"/>
    </row>
    <row r="53" spans="1:14" x14ac:dyDescent="0.25">
      <c r="A53" s="7"/>
      <c r="B53" s="66" t="s">
        <v>5</v>
      </c>
      <c r="C53" s="66"/>
      <c r="D53" s="66"/>
      <c r="E53" s="66"/>
      <c r="F53" s="8">
        <f>D64</f>
        <v>392</v>
      </c>
      <c r="H53" s="65" t="s">
        <v>79</v>
      </c>
      <c r="I53" s="65"/>
      <c r="J53" s="64" t="s">
        <v>29</v>
      </c>
      <c r="K53" s="64"/>
      <c r="L53" s="64"/>
      <c r="M53" s="64"/>
      <c r="N53" s="8">
        <f>D82</f>
        <v>380</v>
      </c>
    </row>
    <row r="54" spans="1:14" x14ac:dyDescent="0.25">
      <c r="A54" s="10"/>
      <c r="B54" s="1"/>
      <c r="C54" s="1"/>
      <c r="H54" s="2"/>
      <c r="J54" s="9"/>
      <c r="L54" s="11"/>
      <c r="M54" s="1"/>
      <c r="N54" s="2"/>
    </row>
    <row r="55" spans="1:14" x14ac:dyDescent="0.25">
      <c r="A55" s="10"/>
      <c r="B55" s="64" t="s">
        <v>7</v>
      </c>
      <c r="C55" s="64"/>
      <c r="D55" s="64"/>
      <c r="E55" s="64"/>
      <c r="F55" s="8">
        <f>D70</f>
        <v>386</v>
      </c>
      <c r="H55" s="65" t="s">
        <v>79</v>
      </c>
      <c r="I55" s="65"/>
      <c r="J55" s="64" t="s">
        <v>87</v>
      </c>
      <c r="K55" s="64"/>
      <c r="L55" s="64"/>
      <c r="M55" s="64"/>
      <c r="N55" s="8">
        <f>D76</f>
        <v>379</v>
      </c>
    </row>
    <row r="56" spans="1:14" x14ac:dyDescent="0.25">
      <c r="A56" s="12"/>
      <c r="B56" s="4"/>
      <c r="C56" s="13"/>
      <c r="D56" s="14"/>
      <c r="E56" s="14"/>
      <c r="F56" s="2"/>
      <c r="H56" s="2"/>
      <c r="M56" s="1"/>
    </row>
    <row r="57" spans="1:14" x14ac:dyDescent="0.25">
      <c r="A57" s="10"/>
      <c r="B57" s="15" t="s">
        <v>9</v>
      </c>
      <c r="C57" s="16" t="s">
        <v>10</v>
      </c>
      <c r="D57" s="14"/>
      <c r="E57" s="14"/>
      <c r="F57" s="11"/>
      <c r="G57" s="11"/>
      <c r="H57" s="17"/>
      <c r="I57" s="11"/>
      <c r="J57" s="11"/>
      <c r="K57" s="11"/>
      <c r="L57" s="11"/>
      <c r="M57" s="1"/>
      <c r="N57" s="11"/>
    </row>
    <row r="58" spans="1:14" x14ac:dyDescent="0.25">
      <c r="A58" s="18"/>
      <c r="B58" s="19" t="s">
        <v>11</v>
      </c>
      <c r="C58" s="20">
        <v>1</v>
      </c>
      <c r="D58" s="21">
        <v>2</v>
      </c>
      <c r="E58" s="21">
        <v>3</v>
      </c>
      <c r="F58" s="21">
        <v>4</v>
      </c>
      <c r="G58" s="21">
        <v>5</v>
      </c>
      <c r="H58" s="21">
        <v>6</v>
      </c>
      <c r="I58" s="21">
        <v>7</v>
      </c>
      <c r="J58" s="21">
        <v>8</v>
      </c>
      <c r="K58" s="21">
        <v>9</v>
      </c>
      <c r="L58" s="21">
        <v>10</v>
      </c>
      <c r="M58" s="22" t="s">
        <v>12</v>
      </c>
      <c r="N58" s="23" t="s">
        <v>11</v>
      </c>
    </row>
    <row r="59" spans="1:14" x14ac:dyDescent="0.25">
      <c r="A59" s="24" t="s">
        <v>5</v>
      </c>
      <c r="B59" s="22"/>
      <c r="C59" s="25"/>
      <c r="D59" s="21"/>
      <c r="E59" s="21"/>
      <c r="F59" s="21"/>
      <c r="G59" s="21"/>
      <c r="H59" s="21"/>
      <c r="I59" s="21"/>
      <c r="J59" s="21"/>
      <c r="K59" s="21"/>
      <c r="L59" s="21"/>
      <c r="M59" s="22"/>
      <c r="N59" s="23"/>
    </row>
    <row r="60" spans="1:14" x14ac:dyDescent="0.25">
      <c r="A60" s="26" t="s">
        <v>13</v>
      </c>
      <c r="B60" s="54">
        <v>98.4</v>
      </c>
      <c r="C60" s="27">
        <v>97</v>
      </c>
      <c r="D60" s="28">
        <v>98</v>
      </c>
      <c r="E60" s="28"/>
      <c r="F60" s="28"/>
      <c r="G60" s="28"/>
      <c r="H60" s="28"/>
      <c r="I60" s="28"/>
      <c r="J60" s="28"/>
      <c r="K60" s="28"/>
      <c r="L60" s="28"/>
      <c r="M60" s="29">
        <f>+SUM(C60:L60)</f>
        <v>195</v>
      </c>
      <c r="N60" s="30">
        <f>IF(COUNT(C60:L60),AVERAGE(C60:L60),"")</f>
        <v>97.5</v>
      </c>
    </row>
    <row r="61" spans="1:14" x14ac:dyDescent="0.25">
      <c r="A61" s="45" t="s">
        <v>14</v>
      </c>
      <c r="B61" s="54">
        <v>97.9</v>
      </c>
      <c r="C61" s="27">
        <v>97</v>
      </c>
      <c r="D61" s="28">
        <v>97</v>
      </c>
      <c r="E61" s="28"/>
      <c r="F61" s="28"/>
      <c r="G61" s="28"/>
      <c r="H61" s="28"/>
      <c r="I61" s="28"/>
      <c r="J61" s="28"/>
      <c r="K61" s="28"/>
      <c r="L61" s="28"/>
      <c r="M61" s="29">
        <f t="shared" ref="M61:M63" si="14">+SUM(C61:L61)</f>
        <v>194</v>
      </c>
      <c r="N61" s="30">
        <f t="shared" ref="N61:N63" si="15">IF(COUNT(C61:L61),AVERAGE(C61:L61),"")</f>
        <v>97</v>
      </c>
    </row>
    <row r="62" spans="1:14" x14ac:dyDescent="0.25">
      <c r="A62" s="31" t="s">
        <v>15</v>
      </c>
      <c r="B62" s="54">
        <v>97.3</v>
      </c>
      <c r="C62" s="27">
        <v>95</v>
      </c>
      <c r="D62" s="28">
        <v>98</v>
      </c>
      <c r="E62" s="28"/>
      <c r="F62" s="28"/>
      <c r="G62" s="28"/>
      <c r="H62" s="28"/>
      <c r="I62" s="28"/>
      <c r="J62" s="28"/>
      <c r="K62" s="28"/>
      <c r="L62" s="28"/>
      <c r="M62" s="29">
        <f t="shared" si="14"/>
        <v>193</v>
      </c>
      <c r="N62" s="30">
        <f t="shared" si="15"/>
        <v>96.5</v>
      </c>
    </row>
    <row r="63" spans="1:14" x14ac:dyDescent="0.25">
      <c r="A63" s="44" t="s">
        <v>16</v>
      </c>
      <c r="B63" s="55">
        <v>94.2</v>
      </c>
      <c r="C63" s="27">
        <v>99</v>
      </c>
      <c r="D63" s="28">
        <v>99</v>
      </c>
      <c r="E63" s="28"/>
      <c r="F63" s="28"/>
      <c r="G63" s="28"/>
      <c r="H63" s="28"/>
      <c r="I63" s="28"/>
      <c r="J63" s="28"/>
      <c r="K63" s="28"/>
      <c r="L63" s="28"/>
      <c r="M63" s="29">
        <f t="shared" si="14"/>
        <v>198</v>
      </c>
      <c r="N63" s="30">
        <f t="shared" si="15"/>
        <v>99</v>
      </c>
    </row>
    <row r="64" spans="1:14" x14ac:dyDescent="0.25">
      <c r="A64" s="34" t="s">
        <v>17</v>
      </c>
      <c r="B64" s="55">
        <f>SUM(B60:B63)</f>
        <v>387.8</v>
      </c>
      <c r="C64" s="35">
        <f>SUM(C60:C63)</f>
        <v>388</v>
      </c>
      <c r="D64" s="36">
        <f t="shared" ref="D64:L64" si="16">SUM(D60:D63)</f>
        <v>392</v>
      </c>
      <c r="E64" s="36">
        <f t="shared" si="16"/>
        <v>0</v>
      </c>
      <c r="F64" s="36">
        <f t="shared" si="16"/>
        <v>0</v>
      </c>
      <c r="G64" s="36">
        <f t="shared" si="16"/>
        <v>0</v>
      </c>
      <c r="H64" s="36">
        <f t="shared" si="16"/>
        <v>0</v>
      </c>
      <c r="I64" s="36">
        <f t="shared" si="16"/>
        <v>0</v>
      </c>
      <c r="J64" s="36">
        <f t="shared" si="16"/>
        <v>0</v>
      </c>
      <c r="K64" s="36">
        <f t="shared" si="16"/>
        <v>0</v>
      </c>
      <c r="L64" s="36">
        <f t="shared" si="16"/>
        <v>0</v>
      </c>
      <c r="M64" s="33">
        <f>SUM(C64:L64)</f>
        <v>780</v>
      </c>
      <c r="N64" s="30"/>
    </row>
    <row r="65" spans="1:14" x14ac:dyDescent="0.25">
      <c r="A65" s="24" t="s">
        <v>7</v>
      </c>
      <c r="B65" s="37"/>
      <c r="C65" s="38"/>
      <c r="D65" s="39"/>
      <c r="E65" s="39"/>
      <c r="F65" s="39"/>
      <c r="G65" s="39"/>
      <c r="H65" s="39"/>
      <c r="I65" s="39"/>
      <c r="J65" s="39"/>
      <c r="K65" s="39"/>
      <c r="L65" s="39"/>
      <c r="M65" s="40"/>
      <c r="N65" s="30" t="str">
        <f t="shared" ref="N65" si="17">IF(COUNT(C65:L65),AVERAGE(C65:L65), " ")</f>
        <v xml:space="preserve"> </v>
      </c>
    </row>
    <row r="66" spans="1:14" x14ac:dyDescent="0.25">
      <c r="A66" s="26" t="s">
        <v>18</v>
      </c>
      <c r="B66" s="54">
        <v>96.67</v>
      </c>
      <c r="C66" s="27">
        <v>93</v>
      </c>
      <c r="D66" s="28">
        <v>96</v>
      </c>
      <c r="E66" s="28"/>
      <c r="F66" s="28"/>
      <c r="G66" s="28"/>
      <c r="H66" s="28"/>
      <c r="I66" s="28"/>
      <c r="J66" s="28"/>
      <c r="K66" s="28"/>
      <c r="L66" s="28"/>
      <c r="M66" s="29">
        <f>+SUM(C66:L66)</f>
        <v>189</v>
      </c>
      <c r="N66" s="30">
        <f>IF(COUNT(C66:L66),AVERAGE(C66:L66),"")</f>
        <v>94.5</v>
      </c>
    </row>
    <row r="67" spans="1:14" x14ac:dyDescent="0.25">
      <c r="A67" s="26" t="s">
        <v>19</v>
      </c>
      <c r="B67" s="41">
        <v>95.33</v>
      </c>
      <c r="C67" s="27">
        <v>94</v>
      </c>
      <c r="D67" s="61">
        <v>100</v>
      </c>
      <c r="E67" s="28"/>
      <c r="F67" s="28"/>
      <c r="G67" s="28"/>
      <c r="H67" s="28"/>
      <c r="I67" s="28"/>
      <c r="J67" s="28"/>
      <c r="K67" s="28"/>
      <c r="L67" s="28"/>
      <c r="M67" s="29">
        <f t="shared" ref="M67:M69" si="18">+SUM(C67:L67)</f>
        <v>194</v>
      </c>
      <c r="N67" s="30">
        <f t="shared" ref="N67:N69" si="19">IF(COUNT(C67:L67),AVERAGE(C67:L67),"")</f>
        <v>97</v>
      </c>
    </row>
    <row r="68" spans="1:14" x14ac:dyDescent="0.25">
      <c r="A68" s="26" t="s">
        <v>30</v>
      </c>
      <c r="B68" s="54">
        <v>95.67</v>
      </c>
      <c r="C68" s="27">
        <v>94</v>
      </c>
      <c r="D68" s="28">
        <v>94</v>
      </c>
      <c r="E68" s="28"/>
      <c r="F68" s="28"/>
      <c r="G68" s="28"/>
      <c r="H68" s="28"/>
      <c r="I68" s="28"/>
      <c r="J68" s="28"/>
      <c r="K68" s="28"/>
      <c r="L68" s="28"/>
      <c r="M68" s="29">
        <f t="shared" si="18"/>
        <v>188</v>
      </c>
      <c r="N68" s="30">
        <f t="shared" si="19"/>
        <v>94</v>
      </c>
    </row>
    <row r="69" spans="1:14" x14ac:dyDescent="0.25">
      <c r="A69" s="31" t="s">
        <v>20</v>
      </c>
      <c r="B69" s="54">
        <v>97.2</v>
      </c>
      <c r="C69" s="27">
        <v>98</v>
      </c>
      <c r="D69" s="28">
        <v>96</v>
      </c>
      <c r="E69" s="28"/>
      <c r="F69" s="28"/>
      <c r="G69" s="28"/>
      <c r="H69" s="28"/>
      <c r="I69" s="28"/>
      <c r="J69" s="28"/>
      <c r="K69" s="28"/>
      <c r="L69" s="28"/>
      <c r="M69" s="29">
        <f t="shared" si="18"/>
        <v>194</v>
      </c>
      <c r="N69" s="30">
        <f t="shared" si="19"/>
        <v>97</v>
      </c>
    </row>
    <row r="70" spans="1:14" x14ac:dyDescent="0.25">
      <c r="A70" s="34" t="s">
        <v>17</v>
      </c>
      <c r="B70" s="56">
        <f>SUM(B66:B69)</f>
        <v>384.87</v>
      </c>
      <c r="C70" s="27">
        <f>SUM(C66:C69)</f>
        <v>379</v>
      </c>
      <c r="D70" s="27">
        <f>SUM(D66:D69)</f>
        <v>386</v>
      </c>
      <c r="E70" s="43">
        <f t="shared" ref="E70:L70" si="20">SUM(E66:E69)</f>
        <v>0</v>
      </c>
      <c r="F70" s="43">
        <f t="shared" si="20"/>
        <v>0</v>
      </c>
      <c r="G70" s="43">
        <f t="shared" si="20"/>
        <v>0</v>
      </c>
      <c r="H70" s="43">
        <f t="shared" si="20"/>
        <v>0</v>
      </c>
      <c r="I70" s="43">
        <f t="shared" si="20"/>
        <v>0</v>
      </c>
      <c r="J70" s="43">
        <f t="shared" si="20"/>
        <v>0</v>
      </c>
      <c r="K70" s="43">
        <f t="shared" si="20"/>
        <v>0</v>
      </c>
      <c r="L70" s="43">
        <f t="shared" si="20"/>
        <v>0</v>
      </c>
      <c r="M70" s="29">
        <f>SUM(C70:L70)</f>
        <v>765</v>
      </c>
      <c r="N70" s="30"/>
    </row>
    <row r="71" spans="1:14" x14ac:dyDescent="0.25">
      <c r="A71" s="24" t="s">
        <v>8</v>
      </c>
      <c r="B71" s="57"/>
      <c r="C71" s="38"/>
      <c r="D71" s="39"/>
      <c r="E71" s="39"/>
      <c r="F71" s="39"/>
      <c r="G71" s="39"/>
      <c r="H71" s="39"/>
      <c r="I71" s="39"/>
      <c r="J71" s="39"/>
      <c r="K71" s="39"/>
      <c r="L71" s="39"/>
      <c r="M71" s="40"/>
      <c r="N71" s="30" t="str">
        <f t="shared" ref="N71" si="21">IF(COUNT(C71:L71),AVERAGE(C71:L71), " ")</f>
        <v xml:space="preserve"> </v>
      </c>
    </row>
    <row r="72" spans="1:14" x14ac:dyDescent="0.25">
      <c r="A72" t="s">
        <v>31</v>
      </c>
      <c r="B72" s="56">
        <v>97.3</v>
      </c>
      <c r="C72" s="38">
        <v>94</v>
      </c>
      <c r="D72" s="39">
        <v>97</v>
      </c>
      <c r="E72" s="39"/>
      <c r="F72" s="39"/>
      <c r="G72" s="39"/>
      <c r="H72" s="39"/>
      <c r="I72" s="39"/>
      <c r="J72" s="39"/>
      <c r="K72" s="39"/>
      <c r="L72" s="39"/>
      <c r="M72" s="40">
        <f>SUM(C72:L72)</f>
        <v>191</v>
      </c>
      <c r="N72" s="30">
        <f>IF(COUNT(C72:L72),AVERAGE(C72:L72),"")</f>
        <v>95.5</v>
      </c>
    </row>
    <row r="73" spans="1:14" x14ac:dyDescent="0.25">
      <c r="A73" s="26" t="s">
        <v>32</v>
      </c>
      <c r="B73" s="56">
        <v>95.8</v>
      </c>
      <c r="C73" s="38">
        <v>93</v>
      </c>
      <c r="D73" s="39">
        <v>93</v>
      </c>
      <c r="E73" s="39"/>
      <c r="F73" s="39"/>
      <c r="G73" s="39"/>
      <c r="H73" s="39"/>
      <c r="I73" s="39"/>
      <c r="J73" s="39"/>
      <c r="K73" s="39"/>
      <c r="L73" s="39"/>
      <c r="M73" s="40">
        <f t="shared" ref="M73:M76" si="22">SUM(C73:L73)</f>
        <v>186</v>
      </c>
      <c r="N73" s="30">
        <f t="shared" ref="N73:N75" si="23">IF(COUNT(C73:L73),AVERAGE(C73:L73),"")</f>
        <v>93</v>
      </c>
    </row>
    <row r="74" spans="1:14" x14ac:dyDescent="0.25">
      <c r="A74" s="26" t="s">
        <v>33</v>
      </c>
      <c r="B74" s="56">
        <v>94.6</v>
      </c>
      <c r="C74" s="38">
        <v>96</v>
      </c>
      <c r="D74" s="39">
        <v>93</v>
      </c>
      <c r="E74" s="39"/>
      <c r="F74" s="39"/>
      <c r="G74" s="39"/>
      <c r="H74" s="39"/>
      <c r="I74" s="39"/>
      <c r="J74" s="39"/>
      <c r="K74" s="39"/>
      <c r="L74" s="39"/>
      <c r="M74" s="40">
        <f t="shared" si="22"/>
        <v>189</v>
      </c>
      <c r="N74" s="30">
        <f t="shared" si="23"/>
        <v>94.5</v>
      </c>
    </row>
    <row r="75" spans="1:14" x14ac:dyDescent="0.25">
      <c r="A75" s="31" t="s">
        <v>21</v>
      </c>
      <c r="B75" s="54">
        <v>96.5</v>
      </c>
      <c r="C75" s="27">
        <v>95</v>
      </c>
      <c r="D75" s="28">
        <v>96</v>
      </c>
      <c r="E75" s="28"/>
      <c r="F75" s="28"/>
      <c r="G75" s="28"/>
      <c r="H75" s="28"/>
      <c r="I75" s="28"/>
      <c r="J75" s="28"/>
      <c r="K75" s="28"/>
      <c r="L75" s="28"/>
      <c r="M75" s="40">
        <f t="shared" si="22"/>
        <v>191</v>
      </c>
      <c r="N75" s="30">
        <f t="shared" si="23"/>
        <v>95.5</v>
      </c>
    </row>
    <row r="76" spans="1:14" x14ac:dyDescent="0.25">
      <c r="A76" s="34" t="s">
        <v>17</v>
      </c>
      <c r="B76" s="56">
        <f>SUM(B72:B75)</f>
        <v>384.2</v>
      </c>
      <c r="C76" s="27">
        <f>SUM(C72:C75)</f>
        <v>378</v>
      </c>
      <c r="D76" s="43">
        <f t="shared" ref="D76:L76" si="24">SUM(D72:D75)</f>
        <v>379</v>
      </c>
      <c r="E76" s="43">
        <f t="shared" si="24"/>
        <v>0</v>
      </c>
      <c r="F76" s="43">
        <f t="shared" si="24"/>
        <v>0</v>
      </c>
      <c r="G76" s="43">
        <f t="shared" si="24"/>
        <v>0</v>
      </c>
      <c r="H76" s="43">
        <f t="shared" si="24"/>
        <v>0</v>
      </c>
      <c r="I76" s="43">
        <f t="shared" si="24"/>
        <v>0</v>
      </c>
      <c r="J76" s="43">
        <f t="shared" si="24"/>
        <v>0</v>
      </c>
      <c r="K76" s="43">
        <f t="shared" si="24"/>
        <v>0</v>
      </c>
      <c r="L76" s="43">
        <f t="shared" si="24"/>
        <v>0</v>
      </c>
      <c r="M76" s="40">
        <f t="shared" si="22"/>
        <v>757</v>
      </c>
      <c r="N76" s="30"/>
    </row>
    <row r="77" spans="1:14" x14ac:dyDescent="0.25">
      <c r="A77" s="24" t="s">
        <v>29</v>
      </c>
      <c r="B77" s="57"/>
      <c r="C77" s="38"/>
      <c r="D77" s="39"/>
      <c r="E77" s="39"/>
      <c r="F77" s="39"/>
      <c r="G77" s="39"/>
      <c r="H77" s="39"/>
      <c r="I77" s="39"/>
      <c r="J77" s="39"/>
      <c r="K77" s="39"/>
      <c r="L77" s="39"/>
      <c r="M77" s="40"/>
      <c r="N77" s="30"/>
    </row>
    <row r="78" spans="1:14" x14ac:dyDescent="0.25">
      <c r="A78" s="26" t="s">
        <v>34</v>
      </c>
      <c r="B78" s="56">
        <v>97</v>
      </c>
      <c r="C78" s="58">
        <v>100</v>
      </c>
      <c r="D78" s="39">
        <v>97</v>
      </c>
      <c r="E78" s="39"/>
      <c r="F78" s="39"/>
      <c r="G78" s="39"/>
      <c r="H78" s="39"/>
      <c r="I78" s="39"/>
      <c r="J78" s="39"/>
      <c r="K78" s="39"/>
      <c r="L78" s="39"/>
      <c r="M78" s="40">
        <f>SUM(C78:L78)</f>
        <v>197</v>
      </c>
      <c r="N78" s="30">
        <f>IF(COUNT(C78:L78),AVERAGE(C78:L78),"")</f>
        <v>98.5</v>
      </c>
    </row>
    <row r="79" spans="1:14" x14ac:dyDescent="0.25">
      <c r="A79" s="26" t="s">
        <v>35</v>
      </c>
      <c r="B79" s="56">
        <v>97.67</v>
      </c>
      <c r="C79" s="38">
        <v>95</v>
      </c>
      <c r="D79" s="39">
        <v>97</v>
      </c>
      <c r="E79" s="39"/>
      <c r="F79" s="39"/>
      <c r="G79" s="39"/>
      <c r="H79" s="39"/>
      <c r="I79" s="39"/>
      <c r="J79" s="39"/>
      <c r="K79" s="39"/>
      <c r="L79" s="39"/>
      <c r="M79" s="40">
        <f t="shared" ref="M79:M82" si="25">SUM(C79:L79)</f>
        <v>192</v>
      </c>
      <c r="N79" s="30">
        <f t="shared" ref="N79:N81" si="26">IF(COUNT(C79:L79),AVERAGE(C79:L79),"")</f>
        <v>96</v>
      </c>
    </row>
    <row r="80" spans="1:14" x14ac:dyDescent="0.25">
      <c r="A80" s="26" t="s">
        <v>36</v>
      </c>
      <c r="B80" s="56">
        <v>98.33</v>
      </c>
      <c r="C80" s="38">
        <v>99</v>
      </c>
      <c r="D80" s="39">
        <v>95</v>
      </c>
      <c r="E80" s="39"/>
      <c r="F80" s="39"/>
      <c r="G80" s="39"/>
      <c r="H80" s="39"/>
      <c r="I80" s="39"/>
      <c r="J80" s="39"/>
      <c r="K80" s="39"/>
      <c r="L80" s="39"/>
      <c r="M80" s="40">
        <f t="shared" si="25"/>
        <v>194</v>
      </c>
      <c r="N80" s="30">
        <f t="shared" si="26"/>
        <v>97</v>
      </c>
    </row>
    <row r="81" spans="1:14" x14ac:dyDescent="0.25">
      <c r="A81" s="31" t="s">
        <v>37</v>
      </c>
      <c r="B81" s="54">
        <v>91.7</v>
      </c>
      <c r="C81" s="27">
        <v>88</v>
      </c>
      <c r="D81" s="28">
        <v>91</v>
      </c>
      <c r="E81" s="28"/>
      <c r="F81" s="28"/>
      <c r="G81" s="28"/>
      <c r="H81" s="28"/>
      <c r="I81" s="28"/>
      <c r="J81" s="28"/>
      <c r="K81" s="28"/>
      <c r="L81" s="28"/>
      <c r="M81" s="40">
        <f t="shared" si="25"/>
        <v>179</v>
      </c>
      <c r="N81" s="30">
        <f t="shared" si="26"/>
        <v>89.5</v>
      </c>
    </row>
    <row r="82" spans="1:14" x14ac:dyDescent="0.25">
      <c r="A82" s="34" t="s">
        <v>17</v>
      </c>
      <c r="B82" s="54">
        <f>SUM(B78:B81)</f>
        <v>384.7</v>
      </c>
      <c r="C82" s="27">
        <f>SUM(C78:C81)</f>
        <v>382</v>
      </c>
      <c r="D82" s="43">
        <f>SUM(D78:D81)</f>
        <v>380</v>
      </c>
      <c r="E82" s="43">
        <f t="shared" ref="E82:L82" si="27">SUM(E78:E81)</f>
        <v>0</v>
      </c>
      <c r="F82" s="43">
        <f t="shared" si="27"/>
        <v>0</v>
      </c>
      <c r="G82" s="43">
        <f t="shared" si="27"/>
        <v>0</v>
      </c>
      <c r="H82" s="43">
        <f t="shared" si="27"/>
        <v>0</v>
      </c>
      <c r="I82" s="43">
        <f t="shared" si="27"/>
        <v>0</v>
      </c>
      <c r="J82" s="43">
        <f t="shared" si="27"/>
        <v>0</v>
      </c>
      <c r="K82" s="43">
        <f t="shared" si="27"/>
        <v>0</v>
      </c>
      <c r="L82" s="43">
        <f t="shared" si="27"/>
        <v>0</v>
      </c>
      <c r="M82" s="40">
        <f t="shared" si="25"/>
        <v>762</v>
      </c>
      <c r="N82" s="30"/>
    </row>
    <row r="83" spans="1:14" x14ac:dyDescent="0.25">
      <c r="A83" s="31"/>
      <c r="B83" s="41"/>
      <c r="C83" s="27"/>
      <c r="D83" s="28"/>
      <c r="E83" s="28"/>
      <c r="F83" s="28"/>
      <c r="G83" s="28"/>
      <c r="H83" s="28"/>
      <c r="I83" s="28"/>
      <c r="J83" s="28"/>
      <c r="K83" s="28"/>
      <c r="L83" s="28"/>
      <c r="M83" s="40"/>
      <c r="N83" s="30"/>
    </row>
    <row r="84" spans="1:14" x14ac:dyDescent="0.25">
      <c r="A84" s="32"/>
      <c r="B84" s="42"/>
      <c r="C84" s="38"/>
      <c r="D84" s="39"/>
      <c r="E84" s="39"/>
      <c r="F84" s="39"/>
      <c r="G84" s="39"/>
      <c r="H84" s="39"/>
      <c r="I84" s="39"/>
      <c r="J84" s="39"/>
      <c r="K84" s="39"/>
      <c r="L84" s="39"/>
      <c r="M84" s="40"/>
      <c r="N84" s="30"/>
    </row>
    <row r="85" spans="1:14" x14ac:dyDescent="0.25">
      <c r="A85" s="32"/>
      <c r="B85" s="40"/>
      <c r="C85" s="38"/>
      <c r="D85" s="46" t="s">
        <v>23</v>
      </c>
      <c r="E85" s="47" t="s">
        <v>24</v>
      </c>
      <c r="F85" s="47" t="s">
        <v>25</v>
      </c>
      <c r="G85" s="47" t="s">
        <v>26</v>
      </c>
      <c r="H85" s="47" t="s">
        <v>27</v>
      </c>
      <c r="I85" s="47" t="s">
        <v>12</v>
      </c>
      <c r="J85" s="48"/>
      <c r="K85" s="48"/>
      <c r="L85" s="48"/>
      <c r="M85" s="49"/>
      <c r="N85" s="48"/>
    </row>
    <row r="86" spans="1:14" x14ac:dyDescent="0.25">
      <c r="A86" s="50" t="s">
        <v>5</v>
      </c>
      <c r="B86" s="56">
        <f>B64</f>
        <v>387.8</v>
      </c>
      <c r="C86" s="27"/>
      <c r="D86" s="28">
        <f>J51</f>
        <v>2</v>
      </c>
      <c r="E86" s="28">
        <v>2</v>
      </c>
      <c r="F86" s="28"/>
      <c r="G86" s="28"/>
      <c r="H86" s="28">
        <f>E86*2+F86</f>
        <v>4</v>
      </c>
      <c r="I86" s="51">
        <f>+M64</f>
        <v>780</v>
      </c>
      <c r="J86" s="48"/>
      <c r="L86" s="48"/>
      <c r="M86" s="49"/>
      <c r="N86" s="48"/>
    </row>
    <row r="87" spans="1:14" x14ac:dyDescent="0.25">
      <c r="A87" s="50" t="s">
        <v>7</v>
      </c>
      <c r="B87" s="56">
        <f>B70</f>
        <v>384.87</v>
      </c>
      <c r="C87" s="38"/>
      <c r="D87" s="28">
        <f>J51</f>
        <v>2</v>
      </c>
      <c r="E87" s="28">
        <v>1</v>
      </c>
      <c r="F87" s="28"/>
      <c r="G87" s="28">
        <v>1</v>
      </c>
      <c r="H87" s="28">
        <f>E87*2+F87</f>
        <v>2</v>
      </c>
      <c r="I87" s="28">
        <f>+M70</f>
        <v>765</v>
      </c>
      <c r="K87" s="48"/>
      <c r="L87" s="48"/>
      <c r="M87" s="49"/>
      <c r="N87" s="48"/>
    </row>
    <row r="88" spans="1:14" x14ac:dyDescent="0.25">
      <c r="A88" s="50" t="s">
        <v>29</v>
      </c>
      <c r="B88" s="56">
        <f>B82</f>
        <v>384.7</v>
      </c>
      <c r="C88" s="40"/>
      <c r="D88" s="28">
        <f>J51</f>
        <v>2</v>
      </c>
      <c r="E88" s="28">
        <v>1</v>
      </c>
      <c r="F88" s="28"/>
      <c r="G88" s="28">
        <v>1</v>
      </c>
      <c r="H88" s="28">
        <f>E88*2+F88</f>
        <v>2</v>
      </c>
      <c r="I88" s="28">
        <f>+M82</f>
        <v>762</v>
      </c>
      <c r="J88" s="11"/>
      <c r="K88" s="11"/>
      <c r="L88" s="11"/>
      <c r="M88" s="1"/>
      <c r="N88" s="11"/>
    </row>
    <row r="89" spans="1:14" x14ac:dyDescent="0.25">
      <c r="A89" s="50" t="s">
        <v>8</v>
      </c>
      <c r="B89" s="56">
        <f>B76</f>
        <v>384.2</v>
      </c>
      <c r="C89" s="38"/>
      <c r="D89" s="28">
        <f>J51</f>
        <v>2</v>
      </c>
      <c r="E89" s="28"/>
      <c r="F89" s="28"/>
      <c r="G89" s="28">
        <v>2</v>
      </c>
      <c r="H89" s="28">
        <f t="shared" ref="H89" si="28">E89*2+F89</f>
        <v>0</v>
      </c>
      <c r="I89" s="28">
        <f>+M76</f>
        <v>757</v>
      </c>
      <c r="M89" s="1"/>
    </row>
    <row r="90" spans="1:14" x14ac:dyDescent="0.25">
      <c r="A90" s="52"/>
      <c r="B90" s="53"/>
      <c r="C90" s="53"/>
      <c r="D90" s="52"/>
      <c r="E90" s="52"/>
      <c r="F90" s="52"/>
      <c r="G90" s="52"/>
      <c r="H90" s="52"/>
      <c r="I90" s="52"/>
      <c r="M90" s="1"/>
    </row>
    <row r="91" spans="1:14" x14ac:dyDescent="0.25">
      <c r="A91" s="65" t="s">
        <v>0</v>
      </c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</row>
    <row r="92" spans="1:14" x14ac:dyDescent="0.25">
      <c r="A92" s="65" t="s">
        <v>1</v>
      </c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</row>
    <row r="93" spans="1:14" x14ac:dyDescent="0.25">
      <c r="A93" s="65" t="s">
        <v>2</v>
      </c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</row>
    <row r="94" spans="1:14" x14ac:dyDescent="0.25">
      <c r="A94" s="65" t="s">
        <v>28</v>
      </c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</row>
    <row r="95" spans="1:14" x14ac:dyDescent="0.25">
      <c r="A95" s="3"/>
      <c r="B95" s="4"/>
      <c r="C95" s="4"/>
      <c r="D95" s="5"/>
      <c r="E95" s="5" t="s">
        <v>3</v>
      </c>
      <c r="F95" s="5"/>
      <c r="G95" s="5"/>
      <c r="H95" s="5"/>
      <c r="I95" s="5" t="s">
        <v>4</v>
      </c>
      <c r="J95" s="5">
        <v>3</v>
      </c>
      <c r="K95" s="5"/>
      <c r="L95" s="5"/>
      <c r="M95" s="4"/>
      <c r="N95" s="5"/>
    </row>
    <row r="96" spans="1:14" x14ac:dyDescent="0.25">
      <c r="B96" s="1"/>
      <c r="C96" s="1"/>
      <c r="F96" s="6"/>
      <c r="J96" s="2"/>
      <c r="M96" s="1"/>
    </row>
    <row r="97" spans="1:14" x14ac:dyDescent="0.25">
      <c r="A97" s="7"/>
      <c r="B97" s="66" t="s">
        <v>5</v>
      </c>
      <c r="C97" s="66"/>
      <c r="D97" s="66"/>
      <c r="E97" s="66"/>
      <c r="F97" s="8">
        <f>E108</f>
        <v>387</v>
      </c>
      <c r="H97" s="65" t="s">
        <v>79</v>
      </c>
      <c r="I97" s="65"/>
      <c r="J97" s="64" t="s">
        <v>91</v>
      </c>
      <c r="K97" s="64"/>
      <c r="L97" s="64"/>
      <c r="M97" s="64"/>
      <c r="N97" s="8">
        <f>E114</f>
        <v>380</v>
      </c>
    </row>
    <row r="98" spans="1:14" x14ac:dyDescent="0.25">
      <c r="A98" s="10"/>
      <c r="B98" s="1"/>
      <c r="C98" s="1"/>
      <c r="H98" s="2"/>
      <c r="J98" s="9"/>
      <c r="L98" s="11"/>
      <c r="M98" s="1"/>
      <c r="N98" s="2"/>
    </row>
    <row r="99" spans="1:14" x14ac:dyDescent="0.25">
      <c r="A99" s="10"/>
      <c r="B99" s="64" t="s">
        <v>29</v>
      </c>
      <c r="C99" s="64"/>
      <c r="D99" s="64"/>
      <c r="E99" s="64"/>
      <c r="F99" s="8">
        <f>E126</f>
        <v>378</v>
      </c>
      <c r="H99" s="65" t="s">
        <v>92</v>
      </c>
      <c r="I99" s="65"/>
      <c r="J99" s="85" t="s">
        <v>87</v>
      </c>
      <c r="K99" s="85"/>
      <c r="L99" s="85"/>
      <c r="M99" s="85"/>
      <c r="N99" s="86">
        <f>E120</f>
        <v>378</v>
      </c>
    </row>
    <row r="100" spans="1:14" x14ac:dyDescent="0.25">
      <c r="A100" s="12"/>
      <c r="B100" s="4"/>
      <c r="C100" s="13"/>
      <c r="D100" s="14"/>
      <c r="E100" s="14"/>
      <c r="F100" s="2"/>
      <c r="H100" s="2"/>
      <c r="M100" s="1"/>
    </row>
    <row r="101" spans="1:14" x14ac:dyDescent="0.25">
      <c r="A101" s="10"/>
      <c r="B101" s="15" t="s">
        <v>9</v>
      </c>
      <c r="C101" s="16" t="s">
        <v>10</v>
      </c>
      <c r="D101" s="14"/>
      <c r="E101" s="14"/>
      <c r="F101" s="11"/>
      <c r="G101" s="11"/>
      <c r="H101" s="17"/>
      <c r="I101" s="11"/>
      <c r="J101" s="11"/>
      <c r="K101" s="11"/>
      <c r="L101" s="11"/>
      <c r="M101" s="1"/>
      <c r="N101" s="11"/>
    </row>
    <row r="102" spans="1:14" x14ac:dyDescent="0.25">
      <c r="A102" s="18"/>
      <c r="B102" s="19" t="s">
        <v>11</v>
      </c>
      <c r="C102" s="20">
        <v>1</v>
      </c>
      <c r="D102" s="21">
        <v>2</v>
      </c>
      <c r="E102" s="21">
        <v>3</v>
      </c>
      <c r="F102" s="21">
        <v>4</v>
      </c>
      <c r="G102" s="21">
        <v>5</v>
      </c>
      <c r="H102" s="21">
        <v>6</v>
      </c>
      <c r="I102" s="21">
        <v>7</v>
      </c>
      <c r="J102" s="21">
        <v>8</v>
      </c>
      <c r="K102" s="21">
        <v>9</v>
      </c>
      <c r="L102" s="21">
        <v>10</v>
      </c>
      <c r="M102" s="22" t="s">
        <v>12</v>
      </c>
      <c r="N102" s="23" t="s">
        <v>11</v>
      </c>
    </row>
    <row r="103" spans="1:14" x14ac:dyDescent="0.25">
      <c r="A103" s="24" t="s">
        <v>5</v>
      </c>
      <c r="B103" s="22"/>
      <c r="C103" s="25"/>
      <c r="D103" s="21"/>
      <c r="E103" s="21"/>
      <c r="F103" s="21"/>
      <c r="G103" s="21"/>
      <c r="H103" s="21"/>
      <c r="I103" s="21"/>
      <c r="J103" s="21"/>
      <c r="K103" s="21"/>
      <c r="L103" s="21"/>
      <c r="M103" s="22"/>
      <c r="N103" s="23"/>
    </row>
    <row r="104" spans="1:14" x14ac:dyDescent="0.25">
      <c r="A104" s="26" t="s">
        <v>13</v>
      </c>
      <c r="B104" s="54">
        <v>98.4</v>
      </c>
      <c r="C104" s="27">
        <v>97</v>
      </c>
      <c r="D104" s="28">
        <v>98</v>
      </c>
      <c r="E104" s="28">
        <v>97</v>
      </c>
      <c r="F104" s="28"/>
      <c r="G104" s="28"/>
      <c r="H104" s="28"/>
      <c r="I104" s="28"/>
      <c r="J104" s="28"/>
      <c r="K104" s="28"/>
      <c r="L104" s="28"/>
      <c r="M104" s="29">
        <f>+SUM(C104:L104)</f>
        <v>292</v>
      </c>
      <c r="N104" s="30">
        <f>IF(COUNT(C104:L104),AVERAGE(C104:L104),"")</f>
        <v>97.333333333333329</v>
      </c>
    </row>
    <row r="105" spans="1:14" x14ac:dyDescent="0.25">
      <c r="A105" s="45" t="s">
        <v>14</v>
      </c>
      <c r="B105" s="54">
        <v>97.9</v>
      </c>
      <c r="C105" s="27">
        <v>97</v>
      </c>
      <c r="D105" s="28">
        <v>97</v>
      </c>
      <c r="E105" s="28">
        <v>99</v>
      </c>
      <c r="F105" s="28"/>
      <c r="G105" s="28"/>
      <c r="H105" s="28"/>
      <c r="I105" s="28"/>
      <c r="J105" s="28"/>
      <c r="K105" s="28"/>
      <c r="L105" s="28"/>
      <c r="M105" s="29">
        <f t="shared" ref="M105:M107" si="29">+SUM(C105:L105)</f>
        <v>293</v>
      </c>
      <c r="N105" s="30">
        <f t="shared" ref="N105:N107" si="30">IF(COUNT(C105:L105),AVERAGE(C105:L105),"")</f>
        <v>97.666666666666671</v>
      </c>
    </row>
    <row r="106" spans="1:14" x14ac:dyDescent="0.25">
      <c r="A106" s="31" t="s">
        <v>15</v>
      </c>
      <c r="B106" s="54">
        <v>97.3</v>
      </c>
      <c r="C106" s="27">
        <v>95</v>
      </c>
      <c r="D106" s="28">
        <v>98</v>
      </c>
      <c r="E106" s="28">
        <v>96</v>
      </c>
      <c r="F106" s="28"/>
      <c r="G106" s="28"/>
      <c r="H106" s="28"/>
      <c r="I106" s="28"/>
      <c r="J106" s="28"/>
      <c r="K106" s="28"/>
      <c r="L106" s="28"/>
      <c r="M106" s="29">
        <f t="shared" si="29"/>
        <v>289</v>
      </c>
      <c r="N106" s="30">
        <f t="shared" si="30"/>
        <v>96.333333333333329</v>
      </c>
    </row>
    <row r="107" spans="1:14" x14ac:dyDescent="0.25">
      <c r="A107" s="44" t="s">
        <v>16</v>
      </c>
      <c r="B107" s="55">
        <v>94.2</v>
      </c>
      <c r="C107" s="27">
        <v>99</v>
      </c>
      <c r="D107" s="28">
        <v>99</v>
      </c>
      <c r="E107" s="28">
        <v>95</v>
      </c>
      <c r="F107" s="28"/>
      <c r="G107" s="28"/>
      <c r="H107" s="28"/>
      <c r="I107" s="28"/>
      <c r="J107" s="28"/>
      <c r="K107" s="28"/>
      <c r="L107" s="28"/>
      <c r="M107" s="29">
        <f t="shared" si="29"/>
        <v>293</v>
      </c>
      <c r="N107" s="30">
        <f t="shared" si="30"/>
        <v>97.666666666666671</v>
      </c>
    </row>
    <row r="108" spans="1:14" x14ac:dyDescent="0.25">
      <c r="A108" s="34" t="s">
        <v>17</v>
      </c>
      <c r="B108" s="55">
        <f>SUM(B104:B107)</f>
        <v>387.8</v>
      </c>
      <c r="C108" s="35">
        <f>SUM(C104:C107)</f>
        <v>388</v>
      </c>
      <c r="D108" s="36">
        <f t="shared" ref="D108:L108" si="31">SUM(D104:D107)</f>
        <v>392</v>
      </c>
      <c r="E108" s="36">
        <f t="shared" si="31"/>
        <v>387</v>
      </c>
      <c r="F108" s="36">
        <f t="shared" si="31"/>
        <v>0</v>
      </c>
      <c r="G108" s="36">
        <f t="shared" si="31"/>
        <v>0</v>
      </c>
      <c r="H108" s="36">
        <f t="shared" si="31"/>
        <v>0</v>
      </c>
      <c r="I108" s="36">
        <f t="shared" si="31"/>
        <v>0</v>
      </c>
      <c r="J108" s="36">
        <f t="shared" si="31"/>
        <v>0</v>
      </c>
      <c r="K108" s="36">
        <f t="shared" si="31"/>
        <v>0</v>
      </c>
      <c r="L108" s="36">
        <f t="shared" si="31"/>
        <v>0</v>
      </c>
      <c r="M108" s="33">
        <f>SUM(C108:L108)</f>
        <v>1167</v>
      </c>
      <c r="N108" s="30"/>
    </row>
    <row r="109" spans="1:14" x14ac:dyDescent="0.25">
      <c r="A109" s="24" t="s">
        <v>7</v>
      </c>
      <c r="B109" s="37"/>
      <c r="C109" s="38"/>
      <c r="D109" s="39"/>
      <c r="E109" s="39"/>
      <c r="F109" s="39"/>
      <c r="G109" s="39"/>
      <c r="H109" s="39"/>
      <c r="I109" s="39"/>
      <c r="J109" s="39"/>
      <c r="K109" s="39"/>
      <c r="L109" s="39"/>
      <c r="M109" s="40"/>
      <c r="N109" s="30" t="str">
        <f t="shared" ref="N109" si="32">IF(COUNT(C109:L109),AVERAGE(C109:L109), " ")</f>
        <v xml:space="preserve"> </v>
      </c>
    </row>
    <row r="110" spans="1:14" x14ac:dyDescent="0.25">
      <c r="A110" s="26" t="s">
        <v>18</v>
      </c>
      <c r="B110" s="54">
        <v>96.67</v>
      </c>
      <c r="C110" s="27">
        <v>93</v>
      </c>
      <c r="D110" s="28">
        <v>96</v>
      </c>
      <c r="E110" s="28">
        <v>96</v>
      </c>
      <c r="F110" s="28"/>
      <c r="G110" s="28"/>
      <c r="H110" s="28"/>
      <c r="I110" s="28"/>
      <c r="J110" s="28"/>
      <c r="K110" s="28"/>
      <c r="L110" s="28"/>
      <c r="M110" s="29">
        <f>+SUM(C110:L110)</f>
        <v>285</v>
      </c>
      <c r="N110" s="30">
        <f>IF(COUNT(C110:L110),AVERAGE(C110:L110),"")</f>
        <v>95</v>
      </c>
    </row>
    <row r="111" spans="1:14" x14ac:dyDescent="0.25">
      <c r="A111" s="26" t="s">
        <v>19</v>
      </c>
      <c r="B111" s="41">
        <v>95.33</v>
      </c>
      <c r="C111" s="27">
        <v>94</v>
      </c>
      <c r="D111" s="61">
        <v>100</v>
      </c>
      <c r="E111" s="28">
        <v>96</v>
      </c>
      <c r="F111" s="28"/>
      <c r="G111" s="28"/>
      <c r="H111" s="28"/>
      <c r="I111" s="28"/>
      <c r="J111" s="28"/>
      <c r="K111" s="28"/>
      <c r="L111" s="28"/>
      <c r="M111" s="29">
        <f t="shared" ref="M111:M113" si="33">+SUM(C111:L111)</f>
        <v>290</v>
      </c>
      <c r="N111" s="30">
        <f t="shared" ref="N111:N113" si="34">IF(COUNT(C111:L111),AVERAGE(C111:L111),"")</f>
        <v>96.666666666666671</v>
      </c>
    </row>
    <row r="112" spans="1:14" x14ac:dyDescent="0.25">
      <c r="A112" s="26" t="s">
        <v>30</v>
      </c>
      <c r="B112" s="54">
        <v>95.67</v>
      </c>
      <c r="C112" s="27">
        <v>94</v>
      </c>
      <c r="D112" s="28">
        <v>94</v>
      </c>
      <c r="E112" s="28">
        <v>90</v>
      </c>
      <c r="F112" s="28"/>
      <c r="G112" s="28"/>
      <c r="H112" s="28"/>
      <c r="I112" s="28"/>
      <c r="J112" s="28"/>
      <c r="K112" s="28"/>
      <c r="L112" s="28"/>
      <c r="M112" s="29">
        <f t="shared" si="33"/>
        <v>278</v>
      </c>
      <c r="N112" s="30">
        <f t="shared" si="34"/>
        <v>92.666666666666671</v>
      </c>
    </row>
    <row r="113" spans="1:14" x14ac:dyDescent="0.25">
      <c r="A113" s="31" t="s">
        <v>20</v>
      </c>
      <c r="B113" s="54">
        <v>97.2</v>
      </c>
      <c r="C113" s="27">
        <v>98</v>
      </c>
      <c r="D113" s="28">
        <v>96</v>
      </c>
      <c r="E113" s="28">
        <v>98</v>
      </c>
      <c r="F113" s="28"/>
      <c r="G113" s="28"/>
      <c r="H113" s="28"/>
      <c r="I113" s="28"/>
      <c r="J113" s="28"/>
      <c r="K113" s="28"/>
      <c r="L113" s="28"/>
      <c r="M113" s="29">
        <f t="shared" si="33"/>
        <v>292</v>
      </c>
      <c r="N113" s="30">
        <f t="shared" si="34"/>
        <v>97.333333333333329</v>
      </c>
    </row>
    <row r="114" spans="1:14" x14ac:dyDescent="0.25">
      <c r="A114" s="34" t="s">
        <v>17</v>
      </c>
      <c r="B114" s="56">
        <f>SUM(B110:B113)</f>
        <v>384.87</v>
      </c>
      <c r="C114" s="27">
        <f>SUM(C110:C113)</f>
        <v>379</v>
      </c>
      <c r="D114" s="27">
        <f>SUM(D110:D113)</f>
        <v>386</v>
      </c>
      <c r="E114" s="43">
        <f t="shared" ref="E114:L114" si="35">SUM(E110:E113)</f>
        <v>380</v>
      </c>
      <c r="F114" s="43">
        <f t="shared" si="35"/>
        <v>0</v>
      </c>
      <c r="G114" s="43">
        <f t="shared" si="35"/>
        <v>0</v>
      </c>
      <c r="H114" s="43">
        <f t="shared" si="35"/>
        <v>0</v>
      </c>
      <c r="I114" s="43">
        <f t="shared" si="35"/>
        <v>0</v>
      </c>
      <c r="J114" s="43">
        <f t="shared" si="35"/>
        <v>0</v>
      </c>
      <c r="K114" s="43">
        <f t="shared" si="35"/>
        <v>0</v>
      </c>
      <c r="L114" s="43">
        <f t="shared" si="35"/>
        <v>0</v>
      </c>
      <c r="M114" s="29">
        <f>SUM(C114:L114)</f>
        <v>1145</v>
      </c>
      <c r="N114" s="30"/>
    </row>
    <row r="115" spans="1:14" s="72" customFormat="1" x14ac:dyDescent="0.25">
      <c r="A115" s="74" t="s">
        <v>8</v>
      </c>
      <c r="B115" s="75"/>
      <c r="C115" s="70"/>
      <c r="D115" s="76"/>
      <c r="E115" s="76"/>
      <c r="F115" s="76"/>
      <c r="G115" s="76"/>
      <c r="H115" s="76"/>
      <c r="I115" s="76"/>
      <c r="J115" s="76"/>
      <c r="K115" s="76"/>
      <c r="L115" s="76"/>
      <c r="M115" s="77"/>
      <c r="N115" s="78" t="str">
        <f t="shared" ref="N115" si="36">IF(COUNT(C115:L115),AVERAGE(C115:L115), " ")</f>
        <v xml:space="preserve"> </v>
      </c>
    </row>
    <row r="116" spans="1:14" s="72" customFormat="1" x14ac:dyDescent="0.25">
      <c r="A116" s="72" t="s">
        <v>31</v>
      </c>
      <c r="B116" s="69">
        <v>97.3</v>
      </c>
      <c r="C116" s="70">
        <v>94</v>
      </c>
      <c r="D116" s="76">
        <v>97</v>
      </c>
      <c r="E116" s="76">
        <v>97</v>
      </c>
      <c r="F116" s="76"/>
      <c r="G116" s="76"/>
      <c r="H116" s="76"/>
      <c r="I116" s="76"/>
      <c r="J116" s="76"/>
      <c r="K116" s="76"/>
      <c r="L116" s="76"/>
      <c r="M116" s="77">
        <f>SUM(C116:L116)</f>
        <v>288</v>
      </c>
      <c r="N116" s="78">
        <f>IF(COUNT(C116:L116),AVERAGE(C116:L116),"")</f>
        <v>96</v>
      </c>
    </row>
    <row r="117" spans="1:14" s="72" customFormat="1" x14ac:dyDescent="0.25">
      <c r="A117" s="79" t="s">
        <v>32</v>
      </c>
      <c r="B117" s="69">
        <v>95.8</v>
      </c>
      <c r="C117" s="70">
        <v>93</v>
      </c>
      <c r="D117" s="76">
        <v>93</v>
      </c>
      <c r="E117" s="76">
        <v>93</v>
      </c>
      <c r="F117" s="76"/>
      <c r="G117" s="76"/>
      <c r="H117" s="76"/>
      <c r="I117" s="76"/>
      <c r="J117" s="76"/>
      <c r="K117" s="76"/>
      <c r="L117" s="76"/>
      <c r="M117" s="77">
        <f t="shared" ref="M117:M120" si="37">SUM(C117:L117)</f>
        <v>279</v>
      </c>
      <c r="N117" s="78">
        <f t="shared" ref="N117:N119" si="38">IF(COUNT(C117:L117),AVERAGE(C117:L117),"")</f>
        <v>93</v>
      </c>
    </row>
    <row r="118" spans="1:14" s="72" customFormat="1" x14ac:dyDescent="0.25">
      <c r="A118" s="79" t="s">
        <v>33</v>
      </c>
      <c r="B118" s="69">
        <v>94.6</v>
      </c>
      <c r="C118" s="70">
        <v>96</v>
      </c>
      <c r="D118" s="76">
        <v>93</v>
      </c>
      <c r="E118" s="76">
        <v>92</v>
      </c>
      <c r="F118" s="76"/>
      <c r="G118" s="76"/>
      <c r="H118" s="76"/>
      <c r="I118" s="76"/>
      <c r="J118" s="76"/>
      <c r="K118" s="76"/>
      <c r="L118" s="76"/>
      <c r="M118" s="77">
        <f t="shared" si="37"/>
        <v>281</v>
      </c>
      <c r="N118" s="78">
        <f t="shared" si="38"/>
        <v>93.666666666666671</v>
      </c>
    </row>
    <row r="119" spans="1:14" s="72" customFormat="1" x14ac:dyDescent="0.25">
      <c r="A119" s="80" t="s">
        <v>21</v>
      </c>
      <c r="B119" s="81">
        <v>96.5</v>
      </c>
      <c r="C119" s="82">
        <v>95</v>
      </c>
      <c r="D119" s="71">
        <v>96</v>
      </c>
      <c r="E119" s="71">
        <v>96</v>
      </c>
      <c r="F119" s="71"/>
      <c r="G119" s="71"/>
      <c r="H119" s="71"/>
      <c r="I119" s="71"/>
      <c r="J119" s="71"/>
      <c r="K119" s="71"/>
      <c r="L119" s="71"/>
      <c r="M119" s="77">
        <f t="shared" si="37"/>
        <v>287</v>
      </c>
      <c r="N119" s="78">
        <f t="shared" si="38"/>
        <v>95.666666666666671</v>
      </c>
    </row>
    <row r="120" spans="1:14" s="72" customFormat="1" x14ac:dyDescent="0.25">
      <c r="A120" s="83" t="s">
        <v>17</v>
      </c>
      <c r="B120" s="69">
        <f>SUM(B116:B119)</f>
        <v>384.2</v>
      </c>
      <c r="C120" s="82">
        <f>SUM(C116:C119)</f>
        <v>378</v>
      </c>
      <c r="D120" s="84">
        <f t="shared" ref="D120:L120" si="39">SUM(D116:D119)</f>
        <v>379</v>
      </c>
      <c r="E120" s="84">
        <f t="shared" si="39"/>
        <v>378</v>
      </c>
      <c r="F120" s="84">
        <f t="shared" si="39"/>
        <v>0</v>
      </c>
      <c r="G120" s="84">
        <f t="shared" si="39"/>
        <v>0</v>
      </c>
      <c r="H120" s="84">
        <f t="shared" si="39"/>
        <v>0</v>
      </c>
      <c r="I120" s="84">
        <f t="shared" si="39"/>
        <v>0</v>
      </c>
      <c r="J120" s="84">
        <f t="shared" si="39"/>
        <v>0</v>
      </c>
      <c r="K120" s="84">
        <f t="shared" si="39"/>
        <v>0</v>
      </c>
      <c r="L120" s="84">
        <f t="shared" si="39"/>
        <v>0</v>
      </c>
      <c r="M120" s="77">
        <f t="shared" si="37"/>
        <v>1135</v>
      </c>
      <c r="N120" s="78"/>
    </row>
    <row r="121" spans="1:14" x14ac:dyDescent="0.25">
      <c r="A121" s="24" t="s">
        <v>29</v>
      </c>
      <c r="B121" s="57"/>
      <c r="C121" s="38"/>
      <c r="D121" s="39"/>
      <c r="E121" s="39"/>
      <c r="F121" s="39"/>
      <c r="G121" s="39"/>
      <c r="H121" s="39"/>
      <c r="I121" s="39"/>
      <c r="J121" s="39"/>
      <c r="K121" s="39"/>
      <c r="L121" s="39"/>
      <c r="M121" s="40"/>
      <c r="N121" s="30"/>
    </row>
    <row r="122" spans="1:14" x14ac:dyDescent="0.25">
      <c r="A122" s="26" t="s">
        <v>34</v>
      </c>
      <c r="B122" s="56">
        <v>97</v>
      </c>
      <c r="C122" s="58">
        <v>100</v>
      </c>
      <c r="D122" s="39">
        <v>97</v>
      </c>
      <c r="E122" s="39">
        <v>98</v>
      </c>
      <c r="F122" s="39"/>
      <c r="G122" s="39"/>
      <c r="H122" s="39"/>
      <c r="I122" s="39"/>
      <c r="J122" s="39"/>
      <c r="K122" s="39"/>
      <c r="L122" s="39"/>
      <c r="M122" s="40">
        <f>SUM(C122:L122)</f>
        <v>295</v>
      </c>
      <c r="N122" s="30">
        <f>IF(COUNT(C122:L122),AVERAGE(C122:L122),"")</f>
        <v>98.333333333333329</v>
      </c>
    </row>
    <row r="123" spans="1:14" x14ac:dyDescent="0.25">
      <c r="A123" s="26" t="s">
        <v>35</v>
      </c>
      <c r="B123" s="56">
        <v>97.67</v>
      </c>
      <c r="C123" s="38">
        <v>95</v>
      </c>
      <c r="D123" s="39">
        <v>97</v>
      </c>
      <c r="E123" s="39">
        <v>95</v>
      </c>
      <c r="F123" s="39"/>
      <c r="G123" s="39"/>
      <c r="H123" s="39"/>
      <c r="I123" s="39"/>
      <c r="J123" s="39"/>
      <c r="K123" s="39"/>
      <c r="L123" s="39"/>
      <c r="M123" s="40">
        <f t="shared" ref="M123:M126" si="40">SUM(C123:L123)</f>
        <v>287</v>
      </c>
      <c r="N123" s="30">
        <f t="shared" ref="N123:N125" si="41">IF(COUNT(C123:L123),AVERAGE(C123:L123),"")</f>
        <v>95.666666666666671</v>
      </c>
    </row>
    <row r="124" spans="1:14" x14ac:dyDescent="0.25">
      <c r="A124" s="26" t="s">
        <v>36</v>
      </c>
      <c r="B124" s="56">
        <v>98.33</v>
      </c>
      <c r="C124" s="38">
        <v>99</v>
      </c>
      <c r="D124" s="39">
        <v>95</v>
      </c>
      <c r="E124" s="39">
        <v>98</v>
      </c>
      <c r="F124" s="39"/>
      <c r="G124" s="39"/>
      <c r="H124" s="39"/>
      <c r="I124" s="39"/>
      <c r="J124" s="39"/>
      <c r="K124" s="39"/>
      <c r="L124" s="39"/>
      <c r="M124" s="40">
        <f t="shared" si="40"/>
        <v>292</v>
      </c>
      <c r="N124" s="30">
        <f t="shared" si="41"/>
        <v>97.333333333333329</v>
      </c>
    </row>
    <row r="125" spans="1:14" x14ac:dyDescent="0.25">
      <c r="A125" s="31" t="s">
        <v>37</v>
      </c>
      <c r="B125" s="54">
        <v>91.7</v>
      </c>
      <c r="C125" s="27">
        <v>88</v>
      </c>
      <c r="D125" s="28">
        <v>91</v>
      </c>
      <c r="E125" s="28">
        <v>87</v>
      </c>
      <c r="F125" s="28"/>
      <c r="G125" s="28"/>
      <c r="H125" s="28"/>
      <c r="I125" s="28"/>
      <c r="J125" s="28"/>
      <c r="K125" s="28"/>
      <c r="L125" s="28"/>
      <c r="M125" s="40">
        <f t="shared" si="40"/>
        <v>266</v>
      </c>
      <c r="N125" s="30">
        <f t="shared" si="41"/>
        <v>88.666666666666671</v>
      </c>
    </row>
    <row r="126" spans="1:14" x14ac:dyDescent="0.25">
      <c r="A126" s="34" t="s">
        <v>17</v>
      </c>
      <c r="B126" s="54">
        <f>SUM(B122:B125)</f>
        <v>384.7</v>
      </c>
      <c r="C126" s="27">
        <f>SUM(C122:C125)</f>
        <v>382</v>
      </c>
      <c r="D126" s="43">
        <f>SUM(D122:D125)</f>
        <v>380</v>
      </c>
      <c r="E126" s="43">
        <f t="shared" ref="E126:L126" si="42">SUM(E122:E125)</f>
        <v>378</v>
      </c>
      <c r="F126" s="43">
        <f t="shared" si="42"/>
        <v>0</v>
      </c>
      <c r="G126" s="43">
        <f t="shared" si="42"/>
        <v>0</v>
      </c>
      <c r="H126" s="43">
        <f t="shared" si="42"/>
        <v>0</v>
      </c>
      <c r="I126" s="43">
        <f t="shared" si="42"/>
        <v>0</v>
      </c>
      <c r="J126" s="43">
        <f t="shared" si="42"/>
        <v>0</v>
      </c>
      <c r="K126" s="43">
        <f t="shared" si="42"/>
        <v>0</v>
      </c>
      <c r="L126" s="43">
        <f t="shared" si="42"/>
        <v>0</v>
      </c>
      <c r="M126" s="40">
        <f t="shared" si="40"/>
        <v>1140</v>
      </c>
      <c r="N126" s="30"/>
    </row>
    <row r="127" spans="1:14" x14ac:dyDescent="0.25">
      <c r="A127" s="31"/>
      <c r="B127" s="41"/>
      <c r="C127" s="27"/>
      <c r="D127" s="28"/>
      <c r="E127" s="28"/>
      <c r="F127" s="28"/>
      <c r="G127" s="28"/>
      <c r="H127" s="28"/>
      <c r="I127" s="28"/>
      <c r="J127" s="28"/>
      <c r="K127" s="28"/>
      <c r="L127" s="28"/>
      <c r="M127" s="40"/>
      <c r="N127" s="30"/>
    </row>
    <row r="128" spans="1:14" x14ac:dyDescent="0.25">
      <c r="A128" s="32"/>
      <c r="B128" s="42"/>
      <c r="C128" s="38"/>
      <c r="D128" s="39"/>
      <c r="E128" s="39"/>
      <c r="F128" s="39"/>
      <c r="G128" s="39"/>
      <c r="H128" s="39"/>
      <c r="I128" s="39"/>
      <c r="J128" s="39"/>
      <c r="K128" s="39"/>
      <c r="L128" s="39"/>
      <c r="M128" s="40"/>
      <c r="N128" s="30"/>
    </row>
    <row r="129" spans="1:14" x14ac:dyDescent="0.25">
      <c r="A129" s="32"/>
      <c r="B129" s="40"/>
      <c r="C129" s="38"/>
      <c r="D129" s="46" t="s">
        <v>23</v>
      </c>
      <c r="E129" s="47" t="s">
        <v>24</v>
      </c>
      <c r="F129" s="47" t="s">
        <v>25</v>
      </c>
      <c r="G129" s="47" t="s">
        <v>26</v>
      </c>
      <c r="H129" s="47" t="s">
        <v>27</v>
      </c>
      <c r="I129" s="47" t="s">
        <v>12</v>
      </c>
      <c r="J129" s="48"/>
      <c r="K129" s="48"/>
      <c r="L129" s="48"/>
      <c r="M129" s="49"/>
      <c r="N129" s="48"/>
    </row>
    <row r="130" spans="1:14" x14ac:dyDescent="0.25">
      <c r="A130" s="50" t="s">
        <v>5</v>
      </c>
      <c r="B130" s="56">
        <f>B108</f>
        <v>387.8</v>
      </c>
      <c r="C130" s="27"/>
      <c r="D130" s="28">
        <f>J95</f>
        <v>3</v>
      </c>
      <c r="E130" s="28">
        <v>3</v>
      </c>
      <c r="F130" s="28"/>
      <c r="G130" s="28"/>
      <c r="H130" s="28">
        <f>E130*2+F130</f>
        <v>6</v>
      </c>
      <c r="I130" s="51">
        <f>+M108</f>
        <v>1167</v>
      </c>
      <c r="J130" s="48"/>
      <c r="L130" s="48"/>
      <c r="M130" s="49"/>
      <c r="N130" s="48"/>
    </row>
    <row r="131" spans="1:14" x14ac:dyDescent="0.25">
      <c r="A131" s="50" t="s">
        <v>29</v>
      </c>
      <c r="B131" s="56">
        <f>B126</f>
        <v>384.7</v>
      </c>
      <c r="C131" s="40"/>
      <c r="D131" s="28">
        <f>J95</f>
        <v>3</v>
      </c>
      <c r="E131" s="28">
        <v>1</v>
      </c>
      <c r="F131" s="28">
        <v>1</v>
      </c>
      <c r="G131" s="28">
        <v>1</v>
      </c>
      <c r="H131" s="28">
        <f>E131*2+F131</f>
        <v>3</v>
      </c>
      <c r="I131" s="28">
        <f>+M126</f>
        <v>1140</v>
      </c>
      <c r="K131" s="48"/>
      <c r="L131" s="48"/>
      <c r="M131" s="49"/>
      <c r="N131" s="48"/>
    </row>
    <row r="132" spans="1:14" x14ac:dyDescent="0.25">
      <c r="A132" s="50" t="s">
        <v>7</v>
      </c>
      <c r="B132" s="56">
        <f>B114</f>
        <v>384.87</v>
      </c>
      <c r="C132" s="38"/>
      <c r="D132" s="28">
        <f>J95</f>
        <v>3</v>
      </c>
      <c r="E132" s="28">
        <v>1</v>
      </c>
      <c r="F132" s="28"/>
      <c r="G132" s="28">
        <v>2</v>
      </c>
      <c r="H132" s="28">
        <f>E132*2+F132</f>
        <v>2</v>
      </c>
      <c r="I132" s="28">
        <f>+M114</f>
        <v>1145</v>
      </c>
      <c r="J132" s="11"/>
      <c r="K132" s="11"/>
      <c r="L132" s="11"/>
      <c r="M132" s="1"/>
      <c r="N132" s="11"/>
    </row>
    <row r="133" spans="1:14" s="72" customFormat="1" x14ac:dyDescent="0.25">
      <c r="A133" s="68" t="s">
        <v>8</v>
      </c>
      <c r="B133" s="69">
        <f>B120</f>
        <v>384.2</v>
      </c>
      <c r="C133" s="70"/>
      <c r="D133" s="71">
        <f>J95</f>
        <v>3</v>
      </c>
      <c r="E133" s="71"/>
      <c r="F133" s="71">
        <v>1</v>
      </c>
      <c r="G133" s="71">
        <v>2</v>
      </c>
      <c r="H133" s="71">
        <f t="shared" ref="H133" si="43">E133*2+F133</f>
        <v>1</v>
      </c>
      <c r="I133" s="71">
        <f>+M120</f>
        <v>1135</v>
      </c>
      <c r="M133" s="73"/>
    </row>
    <row r="134" spans="1:14" x14ac:dyDescent="0.25">
      <c r="A134" s="52"/>
      <c r="B134" s="53"/>
      <c r="C134" s="53"/>
      <c r="D134" s="52"/>
      <c r="E134" s="52"/>
      <c r="F134" s="52"/>
      <c r="G134" s="52"/>
      <c r="H134" s="52"/>
      <c r="I134" s="52"/>
      <c r="M134" s="1"/>
    </row>
  </sheetData>
  <mergeCells count="30">
    <mergeCell ref="B99:E99"/>
    <mergeCell ref="H99:I99"/>
    <mergeCell ref="J99:M99"/>
    <mergeCell ref="A91:N91"/>
    <mergeCell ref="A92:N92"/>
    <mergeCell ref="A93:N93"/>
    <mergeCell ref="A94:N94"/>
    <mergeCell ref="B97:E97"/>
    <mergeCell ref="H97:I97"/>
    <mergeCell ref="J97:M97"/>
    <mergeCell ref="B10:E10"/>
    <mergeCell ref="J10:M10"/>
    <mergeCell ref="A2:N2"/>
    <mergeCell ref="A3:N3"/>
    <mergeCell ref="A4:N4"/>
    <mergeCell ref="A5:N5"/>
    <mergeCell ref="B8:E8"/>
    <mergeCell ref="J8:M8"/>
    <mergeCell ref="H10:I10"/>
    <mergeCell ref="H8:I8"/>
    <mergeCell ref="B55:E55"/>
    <mergeCell ref="H55:I55"/>
    <mergeCell ref="J55:M55"/>
    <mergeCell ref="A47:N47"/>
    <mergeCell ref="A48:N48"/>
    <mergeCell ref="A49:N49"/>
    <mergeCell ref="A50:N50"/>
    <mergeCell ref="B53:E53"/>
    <mergeCell ref="H53:I53"/>
    <mergeCell ref="J53:M53"/>
  </mergeCells>
  <pageMargins left="0.25" right="0.25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F4811-48F9-4310-BD42-D0C803840CB1}">
  <dimension ref="A1:N133"/>
  <sheetViews>
    <sheetView topLeftCell="A92" workbookViewId="0">
      <selection activeCell="A91" sqref="A91:N133"/>
    </sheetView>
  </sheetViews>
  <sheetFormatPr defaultRowHeight="15" x14ac:dyDescent="0.25"/>
  <cols>
    <col min="1" max="1" width="15.7109375" customWidth="1"/>
    <col min="2" max="2" width="7.28515625" customWidth="1"/>
    <col min="3" max="12" width="5.7109375" customWidth="1"/>
    <col min="13" max="13" width="7.42578125" customWidth="1"/>
    <col min="14" max="14" width="6.85546875" customWidth="1"/>
  </cols>
  <sheetData>
    <row r="1" spans="1:14" x14ac:dyDescent="0.25">
      <c r="B1" s="1"/>
      <c r="C1" s="1"/>
      <c r="M1" s="1"/>
    </row>
    <row r="2" spans="1:14" x14ac:dyDescent="0.25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4" x14ac:dyDescent="0.25">
      <c r="A3" s="65" t="s">
        <v>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4" x14ac:dyDescent="0.25">
      <c r="A4" s="65" t="s">
        <v>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</row>
    <row r="5" spans="1:14" x14ac:dyDescent="0.25">
      <c r="A5" s="65" t="s">
        <v>28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</row>
    <row r="6" spans="1:14" x14ac:dyDescent="0.25">
      <c r="A6" s="3"/>
      <c r="B6" s="4"/>
      <c r="C6" s="4"/>
      <c r="D6" s="5"/>
      <c r="E6" s="5" t="s">
        <v>38</v>
      </c>
      <c r="F6" s="5"/>
      <c r="G6" s="5"/>
      <c r="H6" s="5"/>
      <c r="I6" s="5" t="s">
        <v>4</v>
      </c>
      <c r="J6" s="5">
        <v>1</v>
      </c>
      <c r="K6" s="5"/>
      <c r="L6" s="5"/>
      <c r="M6" s="4"/>
      <c r="N6" s="5"/>
    </row>
    <row r="7" spans="1:14" x14ac:dyDescent="0.25">
      <c r="B7" s="1"/>
      <c r="C7" s="1"/>
      <c r="F7" s="6"/>
      <c r="J7" s="2"/>
      <c r="M7" s="1"/>
    </row>
    <row r="8" spans="1:14" x14ac:dyDescent="0.25">
      <c r="A8" s="7"/>
      <c r="B8" s="66" t="s">
        <v>6</v>
      </c>
      <c r="C8" s="66"/>
      <c r="D8" s="66"/>
      <c r="E8" s="66"/>
      <c r="F8" s="8">
        <f>C19</f>
        <v>383</v>
      </c>
      <c r="G8" s="67" t="s">
        <v>83</v>
      </c>
      <c r="H8" s="67"/>
      <c r="I8" s="67"/>
      <c r="J8" s="64" t="s">
        <v>39</v>
      </c>
      <c r="K8" s="64"/>
      <c r="L8" s="64"/>
      <c r="M8" s="64"/>
      <c r="N8" s="8">
        <f>C25</f>
        <v>382</v>
      </c>
    </row>
    <row r="9" spans="1:14" x14ac:dyDescent="0.25">
      <c r="A9" s="10"/>
      <c r="B9" s="1"/>
      <c r="C9" s="1"/>
      <c r="H9" s="2"/>
      <c r="J9" s="9"/>
      <c r="L9" s="11"/>
      <c r="M9" s="1"/>
      <c r="N9" s="2"/>
    </row>
    <row r="10" spans="1:14" x14ac:dyDescent="0.25">
      <c r="A10" s="10"/>
      <c r="B10" s="64" t="s">
        <v>40</v>
      </c>
      <c r="C10" s="64"/>
      <c r="D10" s="64"/>
      <c r="E10" s="64"/>
      <c r="F10" s="8">
        <f>C31</f>
        <v>374</v>
      </c>
      <c r="G10" s="65" t="s">
        <v>81</v>
      </c>
      <c r="H10" s="65"/>
      <c r="I10" s="65"/>
      <c r="J10" s="64" t="s">
        <v>41</v>
      </c>
      <c r="K10" s="64"/>
      <c r="L10" s="64"/>
      <c r="M10" s="64"/>
      <c r="N10" s="8">
        <f>C37</f>
        <v>379</v>
      </c>
    </row>
    <row r="11" spans="1:14" x14ac:dyDescent="0.25">
      <c r="A11" s="12"/>
      <c r="B11" s="4"/>
      <c r="C11" s="13"/>
      <c r="D11" s="14"/>
      <c r="E11" s="14"/>
      <c r="F11" s="2"/>
      <c r="H11" s="2"/>
      <c r="M11" s="1"/>
    </row>
    <row r="12" spans="1:14" x14ac:dyDescent="0.25">
      <c r="A12" s="10"/>
      <c r="B12" s="15" t="s">
        <v>9</v>
      </c>
      <c r="C12" s="16" t="s">
        <v>10</v>
      </c>
      <c r="D12" s="14"/>
      <c r="E12" s="14"/>
      <c r="F12" s="11"/>
      <c r="G12" s="11"/>
      <c r="H12" s="17"/>
      <c r="I12" s="11"/>
      <c r="J12" s="11"/>
      <c r="K12" s="11"/>
      <c r="L12" s="11"/>
      <c r="M12" s="1"/>
      <c r="N12" s="11"/>
    </row>
    <row r="13" spans="1:14" x14ac:dyDescent="0.25">
      <c r="A13" s="18"/>
      <c r="B13" s="19" t="s">
        <v>11</v>
      </c>
      <c r="C13" s="20">
        <v>1</v>
      </c>
      <c r="D13" s="21">
        <v>2</v>
      </c>
      <c r="E13" s="21">
        <v>3</v>
      </c>
      <c r="F13" s="21">
        <v>4</v>
      </c>
      <c r="G13" s="21">
        <v>5</v>
      </c>
      <c r="H13" s="21">
        <v>6</v>
      </c>
      <c r="I13" s="21">
        <v>7</v>
      </c>
      <c r="J13" s="21">
        <v>8</v>
      </c>
      <c r="K13" s="21">
        <v>9</v>
      </c>
      <c r="L13" s="21">
        <v>10</v>
      </c>
      <c r="M13" s="22" t="s">
        <v>12</v>
      </c>
      <c r="N13" s="23" t="s">
        <v>11</v>
      </c>
    </row>
    <row r="14" spans="1:14" x14ac:dyDescent="0.25">
      <c r="A14" s="24" t="s">
        <v>6</v>
      </c>
      <c r="B14" s="22"/>
      <c r="C14" s="25"/>
      <c r="D14" s="21"/>
      <c r="E14" s="21"/>
      <c r="F14" s="21"/>
      <c r="G14" s="21"/>
      <c r="H14" s="21"/>
      <c r="I14" s="21"/>
      <c r="J14" s="21"/>
      <c r="K14" s="21"/>
      <c r="L14" s="21"/>
      <c r="M14" s="22"/>
      <c r="N14" s="23"/>
    </row>
    <row r="15" spans="1:14" x14ac:dyDescent="0.25">
      <c r="A15" s="26" t="s">
        <v>22</v>
      </c>
      <c r="B15" s="54">
        <v>95.33</v>
      </c>
      <c r="C15" s="27">
        <v>98</v>
      </c>
      <c r="D15" s="28"/>
      <c r="E15" s="28"/>
      <c r="F15" s="28"/>
      <c r="G15" s="28"/>
      <c r="H15" s="28"/>
      <c r="I15" s="28"/>
      <c r="J15" s="28"/>
      <c r="K15" s="28"/>
      <c r="L15" s="28"/>
      <c r="M15" s="29">
        <f>+SUM(C15:L15)</f>
        <v>98</v>
      </c>
      <c r="N15" s="30">
        <f>IF(COUNT(C15:L15),AVERAGE(C15:L15),"")</f>
        <v>98</v>
      </c>
    </row>
    <row r="16" spans="1:14" x14ac:dyDescent="0.25">
      <c r="A16" s="31" t="s">
        <v>42</v>
      </c>
      <c r="B16" s="54">
        <v>95.17</v>
      </c>
      <c r="C16" s="27">
        <v>98</v>
      </c>
      <c r="D16" s="28"/>
      <c r="E16" s="28"/>
      <c r="F16" s="28"/>
      <c r="G16" s="28"/>
      <c r="H16" s="28"/>
      <c r="I16" s="28"/>
      <c r="J16" s="28"/>
      <c r="K16" s="28"/>
      <c r="L16" s="28"/>
      <c r="M16" s="29">
        <f t="shared" ref="M16:M18" si="0">+SUM(C16:L16)</f>
        <v>98</v>
      </c>
      <c r="N16" s="30">
        <f t="shared" ref="N16:N18" si="1">IF(COUNT(C16:L16),AVERAGE(C16:L16),"")</f>
        <v>98</v>
      </c>
    </row>
    <row r="17" spans="1:14" x14ac:dyDescent="0.25">
      <c r="A17" s="31" t="s">
        <v>43</v>
      </c>
      <c r="B17" s="54">
        <v>94.9</v>
      </c>
      <c r="C17" s="27">
        <v>96</v>
      </c>
      <c r="D17" s="28"/>
      <c r="E17" s="28"/>
      <c r="F17" s="28"/>
      <c r="G17" s="28"/>
      <c r="H17" s="28"/>
      <c r="I17" s="28"/>
      <c r="J17" s="28"/>
      <c r="K17" s="28"/>
      <c r="L17" s="28"/>
      <c r="M17" s="29">
        <f t="shared" si="0"/>
        <v>96</v>
      </c>
      <c r="N17" s="30">
        <f t="shared" si="1"/>
        <v>96</v>
      </c>
    </row>
    <row r="18" spans="1:14" x14ac:dyDescent="0.25">
      <c r="A18" s="26" t="s">
        <v>44</v>
      </c>
      <c r="B18" s="55">
        <v>94.9</v>
      </c>
      <c r="C18" s="27">
        <v>91</v>
      </c>
      <c r="D18" s="28"/>
      <c r="E18" s="28"/>
      <c r="F18" s="28"/>
      <c r="G18" s="28"/>
      <c r="H18" s="28"/>
      <c r="I18" s="28"/>
      <c r="J18" s="28"/>
      <c r="K18" s="28"/>
      <c r="L18" s="28"/>
      <c r="M18" s="29">
        <f t="shared" si="0"/>
        <v>91</v>
      </c>
      <c r="N18" s="30">
        <f t="shared" si="1"/>
        <v>91</v>
      </c>
    </row>
    <row r="19" spans="1:14" x14ac:dyDescent="0.25">
      <c r="A19" s="34" t="s">
        <v>17</v>
      </c>
      <c r="B19" s="55">
        <f>SUM(B15:B18)</f>
        <v>380.29999999999995</v>
      </c>
      <c r="C19" s="35">
        <f>SUM(C15:C18)</f>
        <v>383</v>
      </c>
      <c r="D19" s="36">
        <f t="shared" ref="D19:L19" si="2">SUM(D15:D18)</f>
        <v>0</v>
      </c>
      <c r="E19" s="36">
        <f t="shared" si="2"/>
        <v>0</v>
      </c>
      <c r="F19" s="36">
        <f t="shared" si="2"/>
        <v>0</v>
      </c>
      <c r="G19" s="36">
        <f t="shared" si="2"/>
        <v>0</v>
      </c>
      <c r="H19" s="36">
        <f t="shared" si="2"/>
        <v>0</v>
      </c>
      <c r="I19" s="36">
        <f t="shared" si="2"/>
        <v>0</v>
      </c>
      <c r="J19" s="36">
        <f t="shared" si="2"/>
        <v>0</v>
      </c>
      <c r="K19" s="36">
        <f t="shared" si="2"/>
        <v>0</v>
      </c>
      <c r="L19" s="36">
        <f t="shared" si="2"/>
        <v>0</v>
      </c>
      <c r="M19" s="33">
        <f>SUM(C19:L19)</f>
        <v>383</v>
      </c>
      <c r="N19" s="30"/>
    </row>
    <row r="20" spans="1:14" x14ac:dyDescent="0.25">
      <c r="A20" s="24" t="s">
        <v>39</v>
      </c>
      <c r="B20" s="37"/>
      <c r="C20" s="38"/>
      <c r="D20" s="39"/>
      <c r="E20" s="39"/>
      <c r="F20" s="39"/>
      <c r="G20" s="39"/>
      <c r="H20" s="39"/>
      <c r="I20" s="39"/>
      <c r="J20" s="39"/>
      <c r="K20" s="39"/>
      <c r="L20" s="39"/>
      <c r="M20" s="40"/>
      <c r="N20" s="30" t="str">
        <f t="shared" ref="N20:N26" si="3">IF(COUNT(C20:L20),AVERAGE(C20:L20), " ")</f>
        <v xml:space="preserve"> </v>
      </c>
    </row>
    <row r="21" spans="1:14" x14ac:dyDescent="0.25">
      <c r="A21" s="26" t="s">
        <v>45</v>
      </c>
      <c r="B21" s="54">
        <v>96.5</v>
      </c>
      <c r="C21" s="27">
        <v>97</v>
      </c>
      <c r="D21" s="28"/>
      <c r="E21" s="28"/>
      <c r="F21" s="28"/>
      <c r="G21" s="28"/>
      <c r="H21" s="28"/>
      <c r="I21" s="28"/>
      <c r="J21" s="28"/>
      <c r="K21" s="28"/>
      <c r="L21" s="28"/>
      <c r="M21" s="29">
        <f>+SUM(C21:L21)</f>
        <v>97</v>
      </c>
      <c r="N21" s="30">
        <f>IF(COUNT(C21:L21),AVERAGE(C21:L21),"")</f>
        <v>97</v>
      </c>
    </row>
    <row r="22" spans="1:14" x14ac:dyDescent="0.25">
      <c r="A22" s="26" t="s">
        <v>46</v>
      </c>
      <c r="B22" s="41">
        <v>93.83</v>
      </c>
      <c r="C22" s="27">
        <v>96</v>
      </c>
      <c r="D22" s="28"/>
      <c r="E22" s="28"/>
      <c r="F22" s="28"/>
      <c r="G22" s="28"/>
      <c r="H22" s="28"/>
      <c r="I22" s="28"/>
      <c r="J22" s="28"/>
      <c r="K22" s="28"/>
      <c r="L22" s="28"/>
      <c r="M22" s="29">
        <f t="shared" ref="M22:M24" si="4">+SUM(C22:L22)</f>
        <v>96</v>
      </c>
      <c r="N22" s="30">
        <f t="shared" ref="N22:N24" si="5">IF(COUNT(C22:L22),AVERAGE(C22:L22),"")</f>
        <v>96</v>
      </c>
    </row>
    <row r="23" spans="1:14" x14ac:dyDescent="0.25">
      <c r="A23" s="26" t="s">
        <v>47</v>
      </c>
      <c r="B23" s="54">
        <v>92</v>
      </c>
      <c r="C23" s="27">
        <v>93</v>
      </c>
      <c r="D23" s="28"/>
      <c r="E23" s="28"/>
      <c r="F23" s="28"/>
      <c r="G23" s="28"/>
      <c r="H23" s="28"/>
      <c r="I23" s="28"/>
      <c r="J23" s="28"/>
      <c r="K23" s="28"/>
      <c r="L23" s="28"/>
      <c r="M23" s="29">
        <f t="shared" si="4"/>
        <v>93</v>
      </c>
      <c r="N23" s="30">
        <f t="shared" si="5"/>
        <v>93</v>
      </c>
    </row>
    <row r="24" spans="1:14" x14ac:dyDescent="0.25">
      <c r="A24" s="31" t="s">
        <v>48</v>
      </c>
      <c r="B24" s="54">
        <v>89.17</v>
      </c>
      <c r="C24" s="27">
        <v>96</v>
      </c>
      <c r="D24" s="28"/>
      <c r="E24" s="28"/>
      <c r="F24" s="28"/>
      <c r="G24" s="28"/>
      <c r="H24" s="28"/>
      <c r="I24" s="28"/>
      <c r="J24" s="28"/>
      <c r="K24" s="28"/>
      <c r="L24" s="28"/>
      <c r="M24" s="29">
        <f t="shared" si="4"/>
        <v>96</v>
      </c>
      <c r="N24" s="30">
        <f t="shared" si="5"/>
        <v>96</v>
      </c>
    </row>
    <row r="25" spans="1:14" x14ac:dyDescent="0.25">
      <c r="A25" s="34" t="s">
        <v>17</v>
      </c>
      <c r="B25" s="56">
        <f>SUM(B21:B24)</f>
        <v>371.5</v>
      </c>
      <c r="C25" s="27">
        <f>SUM(C21:C24)</f>
        <v>382</v>
      </c>
      <c r="D25" s="27">
        <f>SUM(D21:D24)</f>
        <v>0</v>
      </c>
      <c r="E25" s="43">
        <f t="shared" ref="E25:L25" si="6">SUM(E21:E24)</f>
        <v>0</v>
      </c>
      <c r="F25" s="43">
        <f t="shared" si="6"/>
        <v>0</v>
      </c>
      <c r="G25" s="43">
        <f t="shared" si="6"/>
        <v>0</v>
      </c>
      <c r="H25" s="43">
        <f t="shared" si="6"/>
        <v>0</v>
      </c>
      <c r="I25" s="43">
        <f t="shared" si="6"/>
        <v>0</v>
      </c>
      <c r="J25" s="43">
        <f t="shared" si="6"/>
        <v>0</v>
      </c>
      <c r="K25" s="43">
        <f t="shared" si="6"/>
        <v>0</v>
      </c>
      <c r="L25" s="43">
        <f t="shared" si="6"/>
        <v>0</v>
      </c>
      <c r="M25" s="29">
        <f>SUM(C25:L25)</f>
        <v>382</v>
      </c>
      <c r="N25" s="30"/>
    </row>
    <row r="26" spans="1:14" x14ac:dyDescent="0.25">
      <c r="A26" s="24" t="s">
        <v>49</v>
      </c>
      <c r="B26" s="57"/>
      <c r="C26" s="38"/>
      <c r="D26" s="39"/>
      <c r="E26" s="39"/>
      <c r="F26" s="39"/>
      <c r="G26" s="39"/>
      <c r="H26" s="39"/>
      <c r="I26" s="39"/>
      <c r="J26" s="39"/>
      <c r="K26" s="39"/>
      <c r="L26" s="39"/>
      <c r="M26" s="40"/>
      <c r="N26" s="30" t="str">
        <f t="shared" si="3"/>
        <v xml:space="preserve"> </v>
      </c>
    </row>
    <row r="27" spans="1:14" x14ac:dyDescent="0.25">
      <c r="A27" t="s">
        <v>50</v>
      </c>
      <c r="B27" s="56">
        <v>96.83</v>
      </c>
      <c r="C27" s="38">
        <v>97</v>
      </c>
      <c r="D27" s="39"/>
      <c r="E27" s="39"/>
      <c r="F27" s="39"/>
      <c r="G27" s="39"/>
      <c r="H27" s="39"/>
      <c r="I27" s="39"/>
      <c r="J27" s="39"/>
      <c r="K27" s="39"/>
      <c r="L27" s="39"/>
      <c r="M27" s="40">
        <f>SUM(C27:L27)</f>
        <v>97</v>
      </c>
      <c r="N27" s="30">
        <f>IF(COUNT(C27:L27),AVERAGE(C27:L27),"")</f>
        <v>97</v>
      </c>
    </row>
    <row r="28" spans="1:14" x14ac:dyDescent="0.25">
      <c r="A28" s="26" t="s">
        <v>51</v>
      </c>
      <c r="B28" s="56">
        <v>94</v>
      </c>
      <c r="C28" s="38">
        <v>90</v>
      </c>
      <c r="D28" s="39"/>
      <c r="E28" s="39"/>
      <c r="F28" s="39"/>
      <c r="G28" s="39"/>
      <c r="H28" s="39"/>
      <c r="I28" s="39"/>
      <c r="J28" s="39"/>
      <c r="K28" s="39"/>
      <c r="L28" s="39"/>
      <c r="M28" s="40">
        <f t="shared" ref="M28:M31" si="7">SUM(C28:L28)</f>
        <v>90</v>
      </c>
      <c r="N28" s="30">
        <f t="shared" ref="N28:N30" si="8">IF(COUNT(C28:L28),AVERAGE(C28:L28),"")</f>
        <v>90</v>
      </c>
    </row>
    <row r="29" spans="1:14" x14ac:dyDescent="0.25">
      <c r="A29" s="26" t="s">
        <v>52</v>
      </c>
      <c r="B29" s="56">
        <v>93.67</v>
      </c>
      <c r="C29" s="38">
        <v>93</v>
      </c>
      <c r="D29" s="39"/>
      <c r="E29" s="39"/>
      <c r="F29" s="39"/>
      <c r="G29" s="39"/>
      <c r="H29" s="39"/>
      <c r="I29" s="39"/>
      <c r="J29" s="39"/>
      <c r="K29" s="39"/>
      <c r="L29" s="39"/>
      <c r="M29" s="40">
        <f t="shared" si="7"/>
        <v>93</v>
      </c>
      <c r="N29" s="30">
        <f t="shared" si="8"/>
        <v>93</v>
      </c>
    </row>
    <row r="30" spans="1:14" x14ac:dyDescent="0.25">
      <c r="A30" s="31" t="s">
        <v>53</v>
      </c>
      <c r="B30" s="54">
        <v>92.83</v>
      </c>
      <c r="C30" s="27">
        <v>94</v>
      </c>
      <c r="D30" s="28"/>
      <c r="E30" s="28"/>
      <c r="F30" s="28"/>
      <c r="G30" s="28"/>
      <c r="H30" s="28"/>
      <c r="I30" s="28"/>
      <c r="J30" s="28"/>
      <c r="K30" s="28"/>
      <c r="L30" s="28"/>
      <c r="M30" s="40">
        <f t="shared" si="7"/>
        <v>94</v>
      </c>
      <c r="N30" s="30">
        <f t="shared" si="8"/>
        <v>94</v>
      </c>
    </row>
    <row r="31" spans="1:14" x14ac:dyDescent="0.25">
      <c r="A31" s="34" t="s">
        <v>17</v>
      </c>
      <c r="B31" s="56">
        <f>SUM(B27:B30)</f>
        <v>377.33</v>
      </c>
      <c r="C31" s="27">
        <f>SUM(C27:C30)</f>
        <v>374</v>
      </c>
      <c r="D31" s="43">
        <f t="shared" ref="D31:L31" si="9">SUM(D27:D30)</f>
        <v>0</v>
      </c>
      <c r="E31" s="43">
        <f t="shared" si="9"/>
        <v>0</v>
      </c>
      <c r="F31" s="43">
        <f t="shared" si="9"/>
        <v>0</v>
      </c>
      <c r="G31" s="43">
        <f t="shared" si="9"/>
        <v>0</v>
      </c>
      <c r="H31" s="43">
        <f t="shared" si="9"/>
        <v>0</v>
      </c>
      <c r="I31" s="43">
        <f t="shared" si="9"/>
        <v>0</v>
      </c>
      <c r="J31" s="43">
        <f t="shared" si="9"/>
        <v>0</v>
      </c>
      <c r="K31" s="43">
        <f t="shared" si="9"/>
        <v>0</v>
      </c>
      <c r="L31" s="43">
        <f t="shared" si="9"/>
        <v>0</v>
      </c>
      <c r="M31" s="40">
        <f t="shared" si="7"/>
        <v>374</v>
      </c>
      <c r="N31" s="30"/>
    </row>
    <row r="32" spans="1:14" x14ac:dyDescent="0.25">
      <c r="A32" s="24" t="s">
        <v>54</v>
      </c>
      <c r="B32" s="57"/>
      <c r="C32" s="38"/>
      <c r="D32" s="39"/>
      <c r="E32" s="39"/>
      <c r="F32" s="39"/>
      <c r="G32" s="39"/>
      <c r="H32" s="39"/>
      <c r="I32" s="39"/>
      <c r="J32" s="39"/>
      <c r="K32" s="39"/>
      <c r="L32" s="39"/>
      <c r="M32" s="40"/>
      <c r="N32" s="30"/>
    </row>
    <row r="33" spans="1:14" x14ac:dyDescent="0.25">
      <c r="A33" s="26" t="s">
        <v>55</v>
      </c>
      <c r="B33" s="56">
        <v>97</v>
      </c>
      <c r="C33" s="38">
        <v>97</v>
      </c>
      <c r="D33" s="39"/>
      <c r="E33" s="39"/>
      <c r="F33" s="39"/>
      <c r="G33" s="39"/>
      <c r="H33" s="39"/>
      <c r="I33" s="39"/>
      <c r="J33" s="39"/>
      <c r="K33" s="39"/>
      <c r="L33" s="39"/>
      <c r="M33" s="40">
        <f>+SUM(C33-L33)</f>
        <v>97</v>
      </c>
      <c r="N33" s="30">
        <f>IF(COUNT(C33:L33),AVERAGE(C33:L33),"")</f>
        <v>97</v>
      </c>
    </row>
    <row r="34" spans="1:14" x14ac:dyDescent="0.25">
      <c r="A34" s="26" t="s">
        <v>56</v>
      </c>
      <c r="B34" s="56">
        <v>94.5</v>
      </c>
      <c r="C34" s="38">
        <v>98</v>
      </c>
      <c r="D34" s="39"/>
      <c r="E34" s="39"/>
      <c r="F34" s="39"/>
      <c r="G34" s="39"/>
      <c r="H34" s="39"/>
      <c r="I34" s="39"/>
      <c r="J34" s="39"/>
      <c r="K34" s="39"/>
      <c r="L34" s="39"/>
      <c r="M34" s="40">
        <f t="shared" ref="M34:M37" si="10">+SUM(C34-L34)</f>
        <v>98</v>
      </c>
      <c r="N34" s="30">
        <f t="shared" ref="N34:N36" si="11">IF(COUNT(C34:L34),AVERAGE(C34:L34),"")</f>
        <v>98</v>
      </c>
    </row>
    <row r="35" spans="1:14" x14ac:dyDescent="0.25">
      <c r="A35" s="26" t="s">
        <v>57</v>
      </c>
      <c r="B35" s="56">
        <v>94</v>
      </c>
      <c r="C35" s="38">
        <v>96</v>
      </c>
      <c r="D35" s="39"/>
      <c r="E35" s="39"/>
      <c r="F35" s="39"/>
      <c r="G35" s="39"/>
      <c r="H35" s="39"/>
      <c r="I35" s="39"/>
      <c r="J35" s="39"/>
      <c r="K35" s="39"/>
      <c r="L35" s="39"/>
      <c r="M35" s="40">
        <f t="shared" si="10"/>
        <v>96</v>
      </c>
      <c r="N35" s="30">
        <f t="shared" si="11"/>
        <v>96</v>
      </c>
    </row>
    <row r="36" spans="1:14" x14ac:dyDescent="0.25">
      <c r="A36" s="31" t="s">
        <v>58</v>
      </c>
      <c r="B36" s="54">
        <v>88.5</v>
      </c>
      <c r="C36" s="27">
        <v>88</v>
      </c>
      <c r="D36" s="28"/>
      <c r="E36" s="28"/>
      <c r="F36" s="28"/>
      <c r="G36" s="28"/>
      <c r="H36" s="28"/>
      <c r="I36" s="28"/>
      <c r="J36" s="28"/>
      <c r="K36" s="28"/>
      <c r="L36" s="28"/>
      <c r="M36" s="40">
        <f t="shared" si="10"/>
        <v>88</v>
      </c>
      <c r="N36" s="30">
        <f t="shared" si="11"/>
        <v>88</v>
      </c>
    </row>
    <row r="37" spans="1:14" x14ac:dyDescent="0.25">
      <c r="A37" s="34" t="s">
        <v>17</v>
      </c>
      <c r="B37" s="54">
        <f>SUM(B33:B36)</f>
        <v>374</v>
      </c>
      <c r="C37" s="27">
        <f>SUM(C33:C36)</f>
        <v>379</v>
      </c>
      <c r="D37" s="43">
        <f>SUM(D33:D36)</f>
        <v>0</v>
      </c>
      <c r="E37" s="43">
        <f t="shared" ref="E37:L37" si="12">SUM(E33:E36)</f>
        <v>0</v>
      </c>
      <c r="F37" s="43">
        <f t="shared" si="12"/>
        <v>0</v>
      </c>
      <c r="G37" s="43">
        <f t="shared" si="12"/>
        <v>0</v>
      </c>
      <c r="H37" s="43">
        <f t="shared" si="12"/>
        <v>0</v>
      </c>
      <c r="I37" s="43">
        <f t="shared" si="12"/>
        <v>0</v>
      </c>
      <c r="J37" s="43">
        <f t="shared" si="12"/>
        <v>0</v>
      </c>
      <c r="K37" s="43">
        <f t="shared" si="12"/>
        <v>0</v>
      </c>
      <c r="L37" s="43">
        <f t="shared" si="12"/>
        <v>0</v>
      </c>
      <c r="M37" s="40">
        <f t="shared" si="10"/>
        <v>379</v>
      </c>
      <c r="N37" s="30"/>
    </row>
    <row r="38" spans="1:14" x14ac:dyDescent="0.25">
      <c r="A38" s="31"/>
      <c r="B38" s="41"/>
      <c r="C38" s="27"/>
      <c r="D38" s="28"/>
      <c r="E38" s="28"/>
      <c r="F38" s="28"/>
      <c r="G38" s="28"/>
      <c r="H38" s="28"/>
      <c r="I38" s="28"/>
      <c r="J38" s="28"/>
      <c r="K38" s="28"/>
      <c r="L38" s="28"/>
      <c r="M38" s="40"/>
      <c r="N38" s="30"/>
    </row>
    <row r="39" spans="1:14" x14ac:dyDescent="0.25">
      <c r="A39" s="32"/>
      <c r="B39" s="42"/>
      <c r="C39" s="38"/>
      <c r="D39" s="39"/>
      <c r="E39" s="39"/>
      <c r="F39" s="39"/>
      <c r="G39" s="39"/>
      <c r="H39" s="39"/>
      <c r="I39" s="39"/>
      <c r="J39" s="39"/>
      <c r="K39" s="39"/>
      <c r="L39" s="39"/>
      <c r="M39" s="40"/>
      <c r="N39" s="30"/>
    </row>
    <row r="40" spans="1:14" x14ac:dyDescent="0.25">
      <c r="A40" s="32"/>
      <c r="B40" s="40"/>
      <c r="C40" s="38"/>
      <c r="D40" s="46" t="s">
        <v>23</v>
      </c>
      <c r="E40" s="47" t="s">
        <v>24</v>
      </c>
      <c r="F40" s="47" t="s">
        <v>25</v>
      </c>
      <c r="G40" s="47" t="s">
        <v>26</v>
      </c>
      <c r="H40" s="47" t="s">
        <v>27</v>
      </c>
      <c r="I40" s="47" t="s">
        <v>12</v>
      </c>
      <c r="J40" s="48"/>
      <c r="K40" s="48"/>
      <c r="L40" s="48"/>
      <c r="M40" s="49"/>
      <c r="N40" s="48"/>
    </row>
    <row r="41" spans="1:14" x14ac:dyDescent="0.25">
      <c r="A41" s="50" t="s">
        <v>6</v>
      </c>
      <c r="B41" s="56">
        <f>B19</f>
        <v>380.29999999999995</v>
      </c>
      <c r="C41" s="27"/>
      <c r="D41" s="28">
        <f>J6</f>
        <v>1</v>
      </c>
      <c r="E41" s="28">
        <v>1</v>
      </c>
      <c r="F41" s="28"/>
      <c r="G41" s="28"/>
      <c r="H41" s="28">
        <f>E41*2+F41</f>
        <v>2</v>
      </c>
      <c r="I41" s="51">
        <f>+M19</f>
        <v>383</v>
      </c>
      <c r="J41" s="48"/>
      <c r="L41" s="48"/>
      <c r="M41" s="49"/>
      <c r="N41" s="48"/>
    </row>
    <row r="42" spans="1:14" x14ac:dyDescent="0.25">
      <c r="A42" s="50" t="s">
        <v>59</v>
      </c>
      <c r="B42" s="56">
        <f>B37</f>
        <v>374</v>
      </c>
      <c r="C42" s="40"/>
      <c r="D42" s="28">
        <f>J6</f>
        <v>1</v>
      </c>
      <c r="E42" s="28">
        <v>1</v>
      </c>
      <c r="F42" s="28"/>
      <c r="G42" s="28"/>
      <c r="H42" s="28">
        <f>E42*2+F42</f>
        <v>2</v>
      </c>
      <c r="I42" s="28">
        <f>+M37</f>
        <v>379</v>
      </c>
      <c r="J42" s="11"/>
      <c r="K42" s="11"/>
      <c r="L42" s="11"/>
      <c r="M42" s="1"/>
      <c r="N42" s="11"/>
    </row>
    <row r="43" spans="1:14" x14ac:dyDescent="0.25">
      <c r="A43" s="50" t="s">
        <v>49</v>
      </c>
      <c r="B43" s="56">
        <f>B31</f>
        <v>377.33</v>
      </c>
      <c r="C43" s="38"/>
      <c r="D43" s="28">
        <f>J6</f>
        <v>1</v>
      </c>
      <c r="E43" s="28"/>
      <c r="F43" s="28"/>
      <c r="G43" s="28">
        <v>1</v>
      </c>
      <c r="H43" s="28">
        <f>E43*2+F43</f>
        <v>0</v>
      </c>
      <c r="I43" s="28">
        <f>+M25</f>
        <v>382</v>
      </c>
      <c r="K43" s="48"/>
      <c r="L43" s="48"/>
      <c r="M43" s="49"/>
      <c r="N43" s="48"/>
    </row>
    <row r="44" spans="1:14" x14ac:dyDescent="0.25">
      <c r="A44" s="50" t="s">
        <v>39</v>
      </c>
      <c r="B44" s="56">
        <f>B25</f>
        <v>371.5</v>
      </c>
      <c r="C44" s="38"/>
      <c r="D44" s="28">
        <f>J6</f>
        <v>1</v>
      </c>
      <c r="E44" s="28"/>
      <c r="F44" s="28"/>
      <c r="G44" s="28">
        <v>1</v>
      </c>
      <c r="H44" s="28">
        <f t="shared" ref="H44" si="13">E44*2+F44</f>
        <v>0</v>
      </c>
      <c r="I44" s="28">
        <f>+M31</f>
        <v>374</v>
      </c>
      <c r="M44" s="1"/>
    </row>
    <row r="45" spans="1:14" x14ac:dyDescent="0.25">
      <c r="A45" s="52"/>
      <c r="B45" s="53"/>
      <c r="C45" s="53"/>
      <c r="D45" s="52"/>
      <c r="E45" s="52"/>
      <c r="F45" s="52"/>
      <c r="G45" s="52"/>
      <c r="H45" s="52"/>
      <c r="I45" s="52"/>
      <c r="M45" s="1"/>
    </row>
    <row r="47" spans="1:14" x14ac:dyDescent="0.25">
      <c r="A47" s="65" t="s">
        <v>0</v>
      </c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</row>
    <row r="48" spans="1:14" x14ac:dyDescent="0.25">
      <c r="A48" s="65" t="s">
        <v>1</v>
      </c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</row>
    <row r="49" spans="1:14" x14ac:dyDescent="0.25">
      <c r="A49" s="65" t="s">
        <v>2</v>
      </c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</row>
    <row r="50" spans="1:14" x14ac:dyDescent="0.25">
      <c r="A50" s="65" t="s">
        <v>28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</row>
    <row r="51" spans="1:14" x14ac:dyDescent="0.25">
      <c r="A51" s="3"/>
      <c r="B51" s="4"/>
      <c r="C51" s="4"/>
      <c r="D51" s="5"/>
      <c r="E51" s="5" t="s">
        <v>38</v>
      </c>
      <c r="F51" s="5"/>
      <c r="G51" s="5"/>
      <c r="H51" s="5"/>
      <c r="I51" s="5" t="s">
        <v>4</v>
      </c>
      <c r="J51" s="5">
        <v>2</v>
      </c>
      <c r="K51" s="5"/>
      <c r="L51" s="5"/>
      <c r="M51" s="4"/>
      <c r="N51" s="5"/>
    </row>
    <row r="52" spans="1:14" x14ac:dyDescent="0.25">
      <c r="B52" s="1"/>
      <c r="C52" s="1"/>
      <c r="F52" s="6"/>
      <c r="J52" s="2"/>
      <c r="M52" s="1"/>
    </row>
    <row r="53" spans="1:14" x14ac:dyDescent="0.25">
      <c r="A53" s="7"/>
      <c r="B53" s="66" t="s">
        <v>6</v>
      </c>
      <c r="C53" s="66"/>
      <c r="D53" s="66"/>
      <c r="E53" s="66"/>
      <c r="F53" s="8">
        <f>D64</f>
        <v>381</v>
      </c>
      <c r="G53" s="67" t="s">
        <v>79</v>
      </c>
      <c r="H53" s="67"/>
      <c r="I53" s="67"/>
      <c r="J53" s="64" t="s">
        <v>41</v>
      </c>
      <c r="K53" s="64"/>
      <c r="L53" s="64"/>
      <c r="M53" s="64"/>
      <c r="N53" s="8">
        <f>D82</f>
        <v>378</v>
      </c>
    </row>
    <row r="54" spans="1:14" x14ac:dyDescent="0.25">
      <c r="A54" s="10"/>
      <c r="B54" s="1"/>
      <c r="C54" s="1"/>
      <c r="H54" s="2"/>
      <c r="J54" s="9"/>
      <c r="L54" s="11"/>
      <c r="M54" s="1"/>
      <c r="N54" s="2"/>
    </row>
    <row r="55" spans="1:14" x14ac:dyDescent="0.25">
      <c r="A55" s="10"/>
      <c r="B55" s="64" t="s">
        <v>40</v>
      </c>
      <c r="C55" s="64"/>
      <c r="D55" s="64"/>
      <c r="E55" s="64"/>
      <c r="F55" s="8">
        <f>D76</f>
        <v>381</v>
      </c>
      <c r="G55" s="65" t="s">
        <v>90</v>
      </c>
      <c r="H55" s="65"/>
      <c r="I55" s="65"/>
      <c r="J55" s="64" t="s">
        <v>88</v>
      </c>
      <c r="K55" s="64"/>
      <c r="L55" s="64"/>
      <c r="M55" s="64"/>
      <c r="N55" s="8">
        <f>D70</f>
        <v>383</v>
      </c>
    </row>
    <row r="56" spans="1:14" x14ac:dyDescent="0.25">
      <c r="A56" s="12"/>
      <c r="B56" s="4"/>
      <c r="C56" s="13"/>
      <c r="D56" s="14"/>
      <c r="E56" s="14"/>
      <c r="F56" s="2"/>
      <c r="H56" s="2"/>
      <c r="M56" s="1"/>
    </row>
    <row r="57" spans="1:14" x14ac:dyDescent="0.25">
      <c r="A57" s="10"/>
      <c r="B57" s="15" t="s">
        <v>9</v>
      </c>
      <c r="C57" s="16" t="s">
        <v>10</v>
      </c>
      <c r="D57" s="14"/>
      <c r="E57" s="14"/>
      <c r="F57" s="11"/>
      <c r="G57" s="11"/>
      <c r="H57" s="17"/>
      <c r="I57" s="11"/>
      <c r="J57" s="11"/>
      <c r="K57" s="11"/>
      <c r="L57" s="11"/>
      <c r="M57" s="1"/>
      <c r="N57" s="11"/>
    </row>
    <row r="58" spans="1:14" x14ac:dyDescent="0.25">
      <c r="A58" s="18"/>
      <c r="B58" s="19" t="s">
        <v>11</v>
      </c>
      <c r="C58" s="20">
        <v>1</v>
      </c>
      <c r="D58" s="21">
        <v>2</v>
      </c>
      <c r="E58" s="21">
        <v>3</v>
      </c>
      <c r="F58" s="21">
        <v>4</v>
      </c>
      <c r="G58" s="21">
        <v>5</v>
      </c>
      <c r="H58" s="21">
        <v>6</v>
      </c>
      <c r="I58" s="21">
        <v>7</v>
      </c>
      <c r="J58" s="21">
        <v>8</v>
      </c>
      <c r="K58" s="21">
        <v>9</v>
      </c>
      <c r="L58" s="21">
        <v>10</v>
      </c>
      <c r="M58" s="22" t="s">
        <v>12</v>
      </c>
      <c r="N58" s="23" t="s">
        <v>11</v>
      </c>
    </row>
    <row r="59" spans="1:14" x14ac:dyDescent="0.25">
      <c r="A59" s="24" t="s">
        <v>6</v>
      </c>
      <c r="B59" s="22"/>
      <c r="C59" s="25"/>
      <c r="D59" s="21"/>
      <c r="E59" s="21"/>
      <c r="F59" s="21"/>
      <c r="G59" s="21"/>
      <c r="H59" s="21"/>
      <c r="I59" s="21"/>
      <c r="J59" s="21"/>
      <c r="K59" s="21"/>
      <c r="L59" s="21"/>
      <c r="M59" s="22"/>
      <c r="N59" s="23"/>
    </row>
    <row r="60" spans="1:14" x14ac:dyDescent="0.25">
      <c r="A60" s="26" t="s">
        <v>22</v>
      </c>
      <c r="B60" s="54">
        <v>95.33</v>
      </c>
      <c r="C60" s="27">
        <v>98</v>
      </c>
      <c r="D60" s="28">
        <v>97</v>
      </c>
      <c r="E60" s="28"/>
      <c r="F60" s="28"/>
      <c r="G60" s="28"/>
      <c r="H60" s="28"/>
      <c r="I60" s="28"/>
      <c r="J60" s="28"/>
      <c r="K60" s="28"/>
      <c r="L60" s="28"/>
      <c r="M60" s="29">
        <f>+SUM(C60:L60)</f>
        <v>195</v>
      </c>
      <c r="N60" s="30">
        <f>IF(COUNT(C60:L60),AVERAGE(C60:L60),"")</f>
        <v>97.5</v>
      </c>
    </row>
    <row r="61" spans="1:14" x14ac:dyDescent="0.25">
      <c r="A61" s="31" t="s">
        <v>42</v>
      </c>
      <c r="B61" s="54">
        <v>95.17</v>
      </c>
      <c r="C61" s="27">
        <v>98</v>
      </c>
      <c r="D61" s="28">
        <v>94</v>
      </c>
      <c r="E61" s="28"/>
      <c r="F61" s="28"/>
      <c r="G61" s="28"/>
      <c r="H61" s="28"/>
      <c r="I61" s="28"/>
      <c r="J61" s="28"/>
      <c r="K61" s="28"/>
      <c r="L61" s="28"/>
      <c r="M61" s="29">
        <f t="shared" ref="M61:M63" si="14">+SUM(C61:L61)</f>
        <v>192</v>
      </c>
      <c r="N61" s="30">
        <f t="shared" ref="N61:N63" si="15">IF(COUNT(C61:L61),AVERAGE(C61:L61),"")</f>
        <v>96</v>
      </c>
    </row>
    <row r="62" spans="1:14" x14ac:dyDescent="0.25">
      <c r="A62" s="31" t="s">
        <v>43</v>
      </c>
      <c r="B62" s="54">
        <v>94.9</v>
      </c>
      <c r="C62" s="27">
        <v>96</v>
      </c>
      <c r="D62" s="28">
        <v>95</v>
      </c>
      <c r="E62" s="28"/>
      <c r="F62" s="28"/>
      <c r="G62" s="28"/>
      <c r="H62" s="28"/>
      <c r="I62" s="28"/>
      <c r="J62" s="28"/>
      <c r="K62" s="28"/>
      <c r="L62" s="28"/>
      <c r="M62" s="29">
        <f t="shared" si="14"/>
        <v>191</v>
      </c>
      <c r="N62" s="30">
        <f t="shared" si="15"/>
        <v>95.5</v>
      </c>
    </row>
    <row r="63" spans="1:14" x14ac:dyDescent="0.25">
      <c r="A63" s="26" t="s">
        <v>44</v>
      </c>
      <c r="B63" s="55">
        <v>94.9</v>
      </c>
      <c r="C63" s="27">
        <v>91</v>
      </c>
      <c r="D63" s="28">
        <v>95</v>
      </c>
      <c r="E63" s="28"/>
      <c r="F63" s="28"/>
      <c r="G63" s="28"/>
      <c r="H63" s="28"/>
      <c r="I63" s="28"/>
      <c r="J63" s="28"/>
      <c r="K63" s="28"/>
      <c r="L63" s="28"/>
      <c r="M63" s="29">
        <f t="shared" si="14"/>
        <v>186</v>
      </c>
      <c r="N63" s="30">
        <f t="shared" si="15"/>
        <v>93</v>
      </c>
    </row>
    <row r="64" spans="1:14" x14ac:dyDescent="0.25">
      <c r="A64" s="34" t="s">
        <v>17</v>
      </c>
      <c r="B64" s="55">
        <f>SUM(B60:B63)</f>
        <v>380.29999999999995</v>
      </c>
      <c r="C64" s="35">
        <f>SUM(C60:C63)</f>
        <v>383</v>
      </c>
      <c r="D64" s="36">
        <f t="shared" ref="D64:L64" si="16">SUM(D60:D63)</f>
        <v>381</v>
      </c>
      <c r="E64" s="36">
        <f t="shared" si="16"/>
        <v>0</v>
      </c>
      <c r="F64" s="36">
        <f t="shared" si="16"/>
        <v>0</v>
      </c>
      <c r="G64" s="36">
        <f t="shared" si="16"/>
        <v>0</v>
      </c>
      <c r="H64" s="36">
        <f t="shared" si="16"/>
        <v>0</v>
      </c>
      <c r="I64" s="36">
        <f t="shared" si="16"/>
        <v>0</v>
      </c>
      <c r="J64" s="36">
        <f t="shared" si="16"/>
        <v>0</v>
      </c>
      <c r="K64" s="36">
        <f t="shared" si="16"/>
        <v>0</v>
      </c>
      <c r="L64" s="36">
        <f t="shared" si="16"/>
        <v>0</v>
      </c>
      <c r="M64" s="33">
        <f>SUM(C64:L64)</f>
        <v>764</v>
      </c>
      <c r="N64" s="30"/>
    </row>
    <row r="65" spans="1:14" x14ac:dyDescent="0.25">
      <c r="A65" s="24" t="s">
        <v>39</v>
      </c>
      <c r="B65" s="37"/>
      <c r="C65" s="38"/>
      <c r="D65" s="39"/>
      <c r="E65" s="39"/>
      <c r="F65" s="39"/>
      <c r="G65" s="39"/>
      <c r="H65" s="39"/>
      <c r="I65" s="39"/>
      <c r="J65" s="39"/>
      <c r="K65" s="39"/>
      <c r="L65" s="39"/>
      <c r="M65" s="40"/>
      <c r="N65" s="30" t="str">
        <f t="shared" ref="N65" si="17">IF(COUNT(C65:L65),AVERAGE(C65:L65), " ")</f>
        <v xml:space="preserve"> </v>
      </c>
    </row>
    <row r="66" spans="1:14" x14ac:dyDescent="0.25">
      <c r="A66" s="26" t="s">
        <v>45</v>
      </c>
      <c r="B66" s="54">
        <v>96.5</v>
      </c>
      <c r="C66" s="27">
        <v>97</v>
      </c>
      <c r="D66" s="28">
        <v>94</v>
      </c>
      <c r="E66" s="28"/>
      <c r="F66" s="28"/>
      <c r="G66" s="28"/>
      <c r="H66" s="28"/>
      <c r="I66" s="28"/>
      <c r="J66" s="28"/>
      <c r="K66" s="28"/>
      <c r="L66" s="28"/>
      <c r="M66" s="29">
        <f>+SUM(C66:L66)</f>
        <v>191</v>
      </c>
      <c r="N66" s="30">
        <f>IF(COUNT(C66:L66),AVERAGE(C66:L66),"")</f>
        <v>95.5</v>
      </c>
    </row>
    <row r="67" spans="1:14" x14ac:dyDescent="0.25">
      <c r="A67" s="26" t="s">
        <v>46</v>
      </c>
      <c r="B67" s="41">
        <v>93.83</v>
      </c>
      <c r="C67" s="27">
        <v>96</v>
      </c>
      <c r="D67" s="28">
        <v>97</v>
      </c>
      <c r="E67" s="28"/>
      <c r="F67" s="28"/>
      <c r="G67" s="28"/>
      <c r="H67" s="28"/>
      <c r="I67" s="28"/>
      <c r="J67" s="28"/>
      <c r="K67" s="28"/>
      <c r="L67" s="28"/>
      <c r="M67" s="29">
        <f t="shared" ref="M67:M69" si="18">+SUM(C67:L67)</f>
        <v>193</v>
      </c>
      <c r="N67" s="30">
        <f t="shared" ref="N67:N69" si="19">IF(COUNT(C67:L67),AVERAGE(C67:L67),"")</f>
        <v>96.5</v>
      </c>
    </row>
    <row r="68" spans="1:14" x14ac:dyDescent="0.25">
      <c r="A68" s="26" t="s">
        <v>47</v>
      </c>
      <c r="B68" s="54">
        <v>92</v>
      </c>
      <c r="C68" s="27">
        <v>93</v>
      </c>
      <c r="D68" s="28">
        <v>96</v>
      </c>
      <c r="E68" s="28"/>
      <c r="F68" s="28"/>
      <c r="G68" s="28"/>
      <c r="H68" s="28"/>
      <c r="I68" s="28"/>
      <c r="J68" s="28"/>
      <c r="K68" s="28"/>
      <c r="L68" s="28"/>
      <c r="M68" s="29">
        <f t="shared" si="18"/>
        <v>189</v>
      </c>
      <c r="N68" s="30">
        <f t="shared" si="19"/>
        <v>94.5</v>
      </c>
    </row>
    <row r="69" spans="1:14" x14ac:dyDescent="0.25">
      <c r="A69" s="31" t="s">
        <v>48</v>
      </c>
      <c r="B69" s="54">
        <v>89.17</v>
      </c>
      <c r="C69" s="27">
        <v>96</v>
      </c>
      <c r="D69" s="28">
        <v>96</v>
      </c>
      <c r="E69" s="28"/>
      <c r="F69" s="28"/>
      <c r="G69" s="28"/>
      <c r="H69" s="28"/>
      <c r="I69" s="28"/>
      <c r="J69" s="28"/>
      <c r="K69" s="28"/>
      <c r="L69" s="28"/>
      <c r="M69" s="29">
        <f t="shared" si="18"/>
        <v>192</v>
      </c>
      <c r="N69" s="30">
        <f t="shared" si="19"/>
        <v>96</v>
      </c>
    </row>
    <row r="70" spans="1:14" x14ac:dyDescent="0.25">
      <c r="A70" s="34" t="s">
        <v>17</v>
      </c>
      <c r="B70" s="56">
        <f>SUM(B66:B69)</f>
        <v>371.5</v>
      </c>
      <c r="C70" s="27">
        <f>SUM(C66:C69)</f>
        <v>382</v>
      </c>
      <c r="D70" s="27">
        <f>SUM(D66:D69)</f>
        <v>383</v>
      </c>
      <c r="E70" s="43">
        <f t="shared" ref="E70:L70" si="20">SUM(E66:E69)</f>
        <v>0</v>
      </c>
      <c r="F70" s="43">
        <f t="shared" si="20"/>
        <v>0</v>
      </c>
      <c r="G70" s="43">
        <f t="shared" si="20"/>
        <v>0</v>
      </c>
      <c r="H70" s="43">
        <f t="shared" si="20"/>
        <v>0</v>
      </c>
      <c r="I70" s="43">
        <f t="shared" si="20"/>
        <v>0</v>
      </c>
      <c r="J70" s="43">
        <f t="shared" si="20"/>
        <v>0</v>
      </c>
      <c r="K70" s="43">
        <f t="shared" si="20"/>
        <v>0</v>
      </c>
      <c r="L70" s="43">
        <f t="shared" si="20"/>
        <v>0</v>
      </c>
      <c r="M70" s="29">
        <f>SUM(C70:L70)</f>
        <v>765</v>
      </c>
      <c r="N70" s="30"/>
    </row>
    <row r="71" spans="1:14" x14ac:dyDescent="0.25">
      <c r="A71" s="24" t="s">
        <v>49</v>
      </c>
      <c r="B71" s="57"/>
      <c r="C71" s="38"/>
      <c r="D71" s="39"/>
      <c r="E71" s="39"/>
      <c r="F71" s="39"/>
      <c r="G71" s="39"/>
      <c r="H71" s="39"/>
      <c r="I71" s="39"/>
      <c r="J71" s="39"/>
      <c r="K71" s="39"/>
      <c r="L71" s="39"/>
      <c r="M71" s="40"/>
      <c r="N71" s="30" t="str">
        <f t="shared" ref="N71" si="21">IF(COUNT(C71:L71),AVERAGE(C71:L71), " ")</f>
        <v xml:space="preserve"> </v>
      </c>
    </row>
    <row r="72" spans="1:14" x14ac:dyDescent="0.25">
      <c r="A72" t="s">
        <v>50</v>
      </c>
      <c r="B72" s="56">
        <v>96.83</v>
      </c>
      <c r="C72" s="38">
        <v>97</v>
      </c>
      <c r="D72" s="39">
        <v>97</v>
      </c>
      <c r="E72" s="39"/>
      <c r="F72" s="39"/>
      <c r="G72" s="39"/>
      <c r="H72" s="39"/>
      <c r="I72" s="39"/>
      <c r="J72" s="39"/>
      <c r="K72" s="39"/>
      <c r="L72" s="39"/>
      <c r="M72" s="40">
        <f>SUM(C72:L72)</f>
        <v>194</v>
      </c>
      <c r="N72" s="30">
        <f>IF(COUNT(C72:L72),AVERAGE(C72:L72),"")</f>
        <v>97</v>
      </c>
    </row>
    <row r="73" spans="1:14" x14ac:dyDescent="0.25">
      <c r="A73" s="26" t="s">
        <v>51</v>
      </c>
      <c r="B73" s="56">
        <v>94</v>
      </c>
      <c r="C73" s="38">
        <v>90</v>
      </c>
      <c r="D73" s="39">
        <v>93</v>
      </c>
      <c r="E73" s="39"/>
      <c r="F73" s="39"/>
      <c r="G73" s="39"/>
      <c r="H73" s="39"/>
      <c r="I73" s="39"/>
      <c r="J73" s="39"/>
      <c r="K73" s="39"/>
      <c r="L73" s="39"/>
      <c r="M73" s="40">
        <f t="shared" ref="M73:M76" si="22">SUM(C73:L73)</f>
        <v>183</v>
      </c>
      <c r="N73" s="30">
        <f t="shared" ref="N73:N75" si="23">IF(COUNT(C73:L73),AVERAGE(C73:L73),"")</f>
        <v>91.5</v>
      </c>
    </row>
    <row r="74" spans="1:14" x14ac:dyDescent="0.25">
      <c r="A74" s="26" t="s">
        <v>52</v>
      </c>
      <c r="B74" s="56">
        <v>93.67</v>
      </c>
      <c r="C74" s="38">
        <v>93</v>
      </c>
      <c r="D74" s="39">
        <v>95</v>
      </c>
      <c r="E74" s="39"/>
      <c r="F74" s="39"/>
      <c r="G74" s="39"/>
      <c r="H74" s="39"/>
      <c r="I74" s="39"/>
      <c r="J74" s="39"/>
      <c r="K74" s="39"/>
      <c r="L74" s="39"/>
      <c r="M74" s="40">
        <f t="shared" si="22"/>
        <v>188</v>
      </c>
      <c r="N74" s="30">
        <f t="shared" si="23"/>
        <v>94</v>
      </c>
    </row>
    <row r="75" spans="1:14" x14ac:dyDescent="0.25">
      <c r="A75" s="31" t="s">
        <v>53</v>
      </c>
      <c r="B75" s="54">
        <v>92.83</v>
      </c>
      <c r="C75" s="27">
        <v>94</v>
      </c>
      <c r="D75" s="28">
        <v>96</v>
      </c>
      <c r="E75" s="28"/>
      <c r="F75" s="28"/>
      <c r="G75" s="28"/>
      <c r="H75" s="28"/>
      <c r="I75" s="28"/>
      <c r="J75" s="28"/>
      <c r="K75" s="28"/>
      <c r="L75" s="28"/>
      <c r="M75" s="40">
        <f t="shared" si="22"/>
        <v>190</v>
      </c>
      <c r="N75" s="30">
        <f t="shared" si="23"/>
        <v>95</v>
      </c>
    </row>
    <row r="76" spans="1:14" x14ac:dyDescent="0.25">
      <c r="A76" s="34" t="s">
        <v>17</v>
      </c>
      <c r="B76" s="56">
        <f>SUM(B72:B75)</f>
        <v>377.33</v>
      </c>
      <c r="C76" s="27">
        <f>SUM(C72:C75)</f>
        <v>374</v>
      </c>
      <c r="D76" s="43">
        <f t="shared" ref="D76:L76" si="24">SUM(D72:D75)</f>
        <v>381</v>
      </c>
      <c r="E76" s="43">
        <f t="shared" si="24"/>
        <v>0</v>
      </c>
      <c r="F76" s="43">
        <f t="shared" si="24"/>
        <v>0</v>
      </c>
      <c r="G76" s="43">
        <f t="shared" si="24"/>
        <v>0</v>
      </c>
      <c r="H76" s="43">
        <f t="shared" si="24"/>
        <v>0</v>
      </c>
      <c r="I76" s="43">
        <f t="shared" si="24"/>
        <v>0</v>
      </c>
      <c r="J76" s="43">
        <f t="shared" si="24"/>
        <v>0</v>
      </c>
      <c r="K76" s="43">
        <f t="shared" si="24"/>
        <v>0</v>
      </c>
      <c r="L76" s="43">
        <f t="shared" si="24"/>
        <v>0</v>
      </c>
      <c r="M76" s="40">
        <f t="shared" si="22"/>
        <v>755</v>
      </c>
      <c r="N76" s="30"/>
    </row>
    <row r="77" spans="1:14" x14ac:dyDescent="0.25">
      <c r="A77" s="24" t="s">
        <v>54</v>
      </c>
      <c r="B77" s="57"/>
      <c r="C77" s="38"/>
      <c r="D77" s="39"/>
      <c r="E77" s="39"/>
      <c r="F77" s="39"/>
      <c r="G77" s="39"/>
      <c r="H77" s="39"/>
      <c r="I77" s="39"/>
      <c r="J77" s="39"/>
      <c r="K77" s="39"/>
      <c r="L77" s="39"/>
      <c r="M77" s="40"/>
      <c r="N77" s="30"/>
    </row>
    <row r="78" spans="1:14" x14ac:dyDescent="0.25">
      <c r="A78" s="26" t="s">
        <v>55</v>
      </c>
      <c r="B78" s="56">
        <v>97</v>
      </c>
      <c r="C78" s="38">
        <v>97</v>
      </c>
      <c r="D78" s="39">
        <v>97</v>
      </c>
      <c r="E78" s="39"/>
      <c r="F78" s="39"/>
      <c r="G78" s="39"/>
      <c r="H78" s="39"/>
      <c r="I78" s="39"/>
      <c r="J78" s="39"/>
      <c r="K78" s="39"/>
      <c r="L78" s="39"/>
      <c r="M78" s="40">
        <f>+SUM(C78:L78)</f>
        <v>194</v>
      </c>
      <c r="N78" s="30">
        <f>IF(COUNT(C78:L78),AVERAGE(C78:L78),"")</f>
        <v>97</v>
      </c>
    </row>
    <row r="79" spans="1:14" x14ac:dyDescent="0.25">
      <c r="A79" s="26" t="s">
        <v>56</v>
      </c>
      <c r="B79" s="56">
        <v>94.5</v>
      </c>
      <c r="C79" s="38">
        <v>98</v>
      </c>
      <c r="D79" s="39">
        <v>97</v>
      </c>
      <c r="E79" s="39"/>
      <c r="F79" s="39"/>
      <c r="G79" s="39"/>
      <c r="H79" s="39"/>
      <c r="I79" s="39"/>
      <c r="J79" s="39"/>
      <c r="K79" s="39"/>
      <c r="L79" s="39"/>
      <c r="M79" s="40">
        <f t="shared" ref="M79:M82" si="25">+SUM(C79:L79)</f>
        <v>195</v>
      </c>
      <c r="N79" s="30">
        <f t="shared" ref="N79:N81" si="26">IF(COUNT(C79:L79),AVERAGE(C79:L79),"")</f>
        <v>97.5</v>
      </c>
    </row>
    <row r="80" spans="1:14" x14ac:dyDescent="0.25">
      <c r="A80" s="26" t="s">
        <v>57</v>
      </c>
      <c r="B80" s="56">
        <v>94</v>
      </c>
      <c r="C80" s="38">
        <v>96</v>
      </c>
      <c r="D80" s="39">
        <v>95</v>
      </c>
      <c r="E80" s="39"/>
      <c r="F80" s="39"/>
      <c r="G80" s="39"/>
      <c r="H80" s="39"/>
      <c r="I80" s="39"/>
      <c r="J80" s="39"/>
      <c r="K80" s="39"/>
      <c r="L80" s="39"/>
      <c r="M80" s="40">
        <f t="shared" si="25"/>
        <v>191</v>
      </c>
      <c r="N80" s="30">
        <f t="shared" si="26"/>
        <v>95.5</v>
      </c>
    </row>
    <row r="81" spans="1:14" x14ac:dyDescent="0.25">
      <c r="A81" s="31" t="s">
        <v>58</v>
      </c>
      <c r="B81" s="54">
        <v>88.5</v>
      </c>
      <c r="C81" s="27">
        <v>88</v>
      </c>
      <c r="D81" s="28">
        <v>89</v>
      </c>
      <c r="E81" s="28"/>
      <c r="F81" s="28"/>
      <c r="G81" s="28"/>
      <c r="H81" s="28"/>
      <c r="I81" s="28"/>
      <c r="J81" s="28"/>
      <c r="K81" s="28"/>
      <c r="L81" s="28"/>
      <c r="M81" s="40">
        <f t="shared" si="25"/>
        <v>177</v>
      </c>
      <c r="N81" s="30">
        <f t="shared" si="26"/>
        <v>88.5</v>
      </c>
    </row>
    <row r="82" spans="1:14" x14ac:dyDescent="0.25">
      <c r="A82" s="34" t="s">
        <v>17</v>
      </c>
      <c r="B82" s="54">
        <f>SUM(B78:B81)</f>
        <v>374</v>
      </c>
      <c r="C82" s="27">
        <f>SUM(C78:C81)</f>
        <v>379</v>
      </c>
      <c r="D82" s="43">
        <f>SUM(D78:D81)</f>
        <v>378</v>
      </c>
      <c r="E82" s="43">
        <f t="shared" ref="E82:L82" si="27">SUM(E78:E81)</f>
        <v>0</v>
      </c>
      <c r="F82" s="43">
        <f t="shared" si="27"/>
        <v>0</v>
      </c>
      <c r="G82" s="43">
        <f t="shared" si="27"/>
        <v>0</v>
      </c>
      <c r="H82" s="43">
        <f t="shared" si="27"/>
        <v>0</v>
      </c>
      <c r="I82" s="43">
        <f t="shared" si="27"/>
        <v>0</v>
      </c>
      <c r="J82" s="43">
        <f t="shared" si="27"/>
        <v>0</v>
      </c>
      <c r="K82" s="43">
        <f t="shared" si="27"/>
        <v>0</v>
      </c>
      <c r="L82" s="43">
        <f t="shared" si="27"/>
        <v>0</v>
      </c>
      <c r="M82" s="40">
        <f t="shared" si="25"/>
        <v>757</v>
      </c>
      <c r="N82" s="30"/>
    </row>
    <row r="83" spans="1:14" x14ac:dyDescent="0.25">
      <c r="A83" s="31"/>
      <c r="B83" s="41"/>
      <c r="C83" s="27"/>
      <c r="D83" s="28"/>
      <c r="E83" s="28"/>
      <c r="F83" s="28"/>
      <c r="G83" s="28"/>
      <c r="H83" s="28"/>
      <c r="I83" s="28"/>
      <c r="J83" s="28"/>
      <c r="K83" s="28"/>
      <c r="L83" s="28"/>
      <c r="M83" s="40"/>
      <c r="N83" s="30"/>
    </row>
    <row r="84" spans="1:14" x14ac:dyDescent="0.25">
      <c r="A84" s="32"/>
      <c r="B84" s="42"/>
      <c r="C84" s="38"/>
      <c r="D84" s="39"/>
      <c r="E84" s="39"/>
      <c r="F84" s="39"/>
      <c r="G84" s="39"/>
      <c r="H84" s="39"/>
      <c r="I84" s="39"/>
      <c r="J84" s="39"/>
      <c r="K84" s="39"/>
      <c r="L84" s="39"/>
      <c r="M84" s="40"/>
      <c r="N84" s="30"/>
    </row>
    <row r="85" spans="1:14" x14ac:dyDescent="0.25">
      <c r="A85" s="32"/>
      <c r="B85" s="40"/>
      <c r="C85" s="38"/>
      <c r="D85" s="46" t="s">
        <v>23</v>
      </c>
      <c r="E85" s="47" t="s">
        <v>24</v>
      </c>
      <c r="F85" s="47" t="s">
        <v>25</v>
      </c>
      <c r="G85" s="47" t="s">
        <v>26</v>
      </c>
      <c r="H85" s="47" t="s">
        <v>27</v>
      </c>
      <c r="I85" s="47" t="s">
        <v>12</v>
      </c>
      <c r="J85" s="48"/>
      <c r="K85" s="48"/>
      <c r="L85" s="48"/>
      <c r="M85" s="49"/>
      <c r="N85" s="48"/>
    </row>
    <row r="86" spans="1:14" x14ac:dyDescent="0.25">
      <c r="A86" s="50" t="s">
        <v>6</v>
      </c>
      <c r="B86" s="56">
        <f>B64</f>
        <v>380.29999999999995</v>
      </c>
      <c r="C86" s="27"/>
      <c r="D86" s="28">
        <f>J51</f>
        <v>2</v>
      </c>
      <c r="E86" s="28">
        <v>2</v>
      </c>
      <c r="F86" s="28"/>
      <c r="G86" s="28"/>
      <c r="H86" s="28">
        <f>E86*2+F86</f>
        <v>4</v>
      </c>
      <c r="I86" s="51">
        <f>+M64</f>
        <v>764</v>
      </c>
      <c r="J86" s="48"/>
      <c r="L86" s="48"/>
      <c r="M86" s="49"/>
      <c r="N86" s="48"/>
    </row>
    <row r="87" spans="1:14" x14ac:dyDescent="0.25">
      <c r="A87" s="50" t="s">
        <v>59</v>
      </c>
      <c r="B87" s="56">
        <f>B82</f>
        <v>374</v>
      </c>
      <c r="C87" s="40"/>
      <c r="D87" s="28">
        <f>J51</f>
        <v>2</v>
      </c>
      <c r="E87" s="28">
        <v>1</v>
      </c>
      <c r="F87" s="28"/>
      <c r="G87" s="28">
        <v>1</v>
      </c>
      <c r="H87" s="28">
        <f>E87*2+F87</f>
        <v>2</v>
      </c>
      <c r="I87" s="28">
        <f>+M82</f>
        <v>757</v>
      </c>
      <c r="J87" s="11"/>
      <c r="K87" s="11"/>
      <c r="L87" s="11"/>
      <c r="M87" s="1"/>
      <c r="N87" s="11"/>
    </row>
    <row r="88" spans="1:14" x14ac:dyDescent="0.25">
      <c r="A88" s="50" t="s">
        <v>39</v>
      </c>
      <c r="B88" s="56">
        <f>B70</f>
        <v>371.5</v>
      </c>
      <c r="C88" s="38"/>
      <c r="D88" s="28">
        <f>J51</f>
        <v>2</v>
      </c>
      <c r="E88" s="28">
        <v>1</v>
      </c>
      <c r="F88" s="28"/>
      <c r="G88" s="28">
        <v>1</v>
      </c>
      <c r="H88" s="28">
        <f t="shared" ref="H88" si="28">E88*2+F88</f>
        <v>2</v>
      </c>
      <c r="I88" s="28">
        <f>+M76</f>
        <v>755</v>
      </c>
      <c r="M88" s="1"/>
    </row>
    <row r="89" spans="1:14" x14ac:dyDescent="0.25">
      <c r="A89" s="50" t="s">
        <v>49</v>
      </c>
      <c r="B89" s="56">
        <f>B76</f>
        <v>377.33</v>
      </c>
      <c r="C89" s="38"/>
      <c r="D89" s="28">
        <f>J51</f>
        <v>2</v>
      </c>
      <c r="E89" s="28"/>
      <c r="F89" s="28"/>
      <c r="G89" s="28">
        <v>2</v>
      </c>
      <c r="H89" s="28">
        <f>E89*2+F89</f>
        <v>0</v>
      </c>
      <c r="I89" s="28">
        <f>+M76</f>
        <v>755</v>
      </c>
      <c r="K89" s="48"/>
      <c r="L89" s="48"/>
      <c r="M89" s="49"/>
      <c r="N89" s="48"/>
    </row>
    <row r="91" spans="1:14" x14ac:dyDescent="0.25">
      <c r="A91" s="65" t="s">
        <v>0</v>
      </c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</row>
    <row r="92" spans="1:14" x14ac:dyDescent="0.25">
      <c r="A92" s="65" t="s">
        <v>1</v>
      </c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</row>
    <row r="93" spans="1:14" x14ac:dyDescent="0.25">
      <c r="A93" s="65" t="s">
        <v>2</v>
      </c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</row>
    <row r="94" spans="1:14" x14ac:dyDescent="0.25">
      <c r="A94" s="65" t="s">
        <v>28</v>
      </c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</row>
    <row r="95" spans="1:14" x14ac:dyDescent="0.25">
      <c r="A95" s="3"/>
      <c r="B95" s="4"/>
      <c r="C95" s="4"/>
      <c r="D95" s="5"/>
      <c r="E95" s="5" t="s">
        <v>38</v>
      </c>
      <c r="F95" s="5"/>
      <c r="G95" s="5"/>
      <c r="H95" s="5"/>
      <c r="I95" s="5" t="s">
        <v>4</v>
      </c>
      <c r="J95" s="5">
        <v>3</v>
      </c>
      <c r="K95" s="5"/>
      <c r="L95" s="5"/>
      <c r="M95" s="4"/>
      <c r="N95" s="5"/>
    </row>
    <row r="96" spans="1:14" x14ac:dyDescent="0.25">
      <c r="B96" s="1"/>
      <c r="C96" s="1"/>
      <c r="F96" s="6"/>
      <c r="J96" s="2"/>
      <c r="M96" s="1"/>
    </row>
    <row r="97" spans="1:14" x14ac:dyDescent="0.25">
      <c r="A97" s="7"/>
      <c r="B97" s="66" t="s">
        <v>6</v>
      </c>
      <c r="C97" s="66"/>
      <c r="D97" s="66"/>
      <c r="E97" s="66"/>
      <c r="F97" s="8">
        <f>E108</f>
        <v>381</v>
      </c>
      <c r="G97" s="67" t="s">
        <v>79</v>
      </c>
      <c r="H97" s="67"/>
      <c r="I97" s="67"/>
      <c r="J97" s="64" t="s">
        <v>93</v>
      </c>
      <c r="K97" s="64"/>
      <c r="L97" s="64"/>
      <c r="M97" s="64"/>
      <c r="N97" s="8">
        <f>E120</f>
        <v>376</v>
      </c>
    </row>
    <row r="98" spans="1:14" x14ac:dyDescent="0.25">
      <c r="A98" s="10"/>
      <c r="B98" s="1"/>
      <c r="C98" s="1"/>
      <c r="H98" s="2"/>
      <c r="J98" s="9"/>
      <c r="L98" s="11"/>
      <c r="M98" s="1"/>
      <c r="N98" s="2"/>
    </row>
    <row r="99" spans="1:14" x14ac:dyDescent="0.25">
      <c r="A99" s="10"/>
      <c r="B99" s="64" t="s">
        <v>41</v>
      </c>
      <c r="C99" s="64"/>
      <c r="D99" s="64"/>
      <c r="E99" s="64"/>
      <c r="F99" s="8">
        <f>E126</f>
        <v>280</v>
      </c>
      <c r="G99" s="65"/>
      <c r="H99" s="65"/>
      <c r="I99" s="65"/>
      <c r="J99" s="64" t="s">
        <v>88</v>
      </c>
      <c r="K99" s="64"/>
      <c r="L99" s="64"/>
      <c r="M99" s="64"/>
      <c r="N99" s="8">
        <f>E114</f>
        <v>383</v>
      </c>
    </row>
    <row r="100" spans="1:14" x14ac:dyDescent="0.25">
      <c r="A100" s="12"/>
      <c r="B100" s="4"/>
      <c r="C100" s="13"/>
      <c r="D100" s="14"/>
      <c r="E100" s="14"/>
      <c r="F100" s="2"/>
      <c r="H100" s="2"/>
      <c r="M100" s="1"/>
    </row>
    <row r="101" spans="1:14" x14ac:dyDescent="0.25">
      <c r="A101" s="10"/>
      <c r="B101" s="15" t="s">
        <v>9</v>
      </c>
      <c r="C101" s="16" t="s">
        <v>10</v>
      </c>
      <c r="D101" s="14"/>
      <c r="E101" s="14"/>
      <c r="F101" s="11"/>
      <c r="G101" s="11"/>
      <c r="H101" s="17"/>
      <c r="I101" s="11"/>
      <c r="J101" s="11"/>
      <c r="K101" s="11"/>
      <c r="L101" s="11"/>
      <c r="M101" s="1"/>
      <c r="N101" s="11"/>
    </row>
    <row r="102" spans="1:14" x14ac:dyDescent="0.25">
      <c r="A102" s="18"/>
      <c r="B102" s="19" t="s">
        <v>11</v>
      </c>
      <c r="C102" s="20">
        <v>1</v>
      </c>
      <c r="D102" s="21">
        <v>2</v>
      </c>
      <c r="E102" s="21">
        <v>3</v>
      </c>
      <c r="F102" s="21">
        <v>4</v>
      </c>
      <c r="G102" s="21">
        <v>5</v>
      </c>
      <c r="H102" s="21">
        <v>6</v>
      </c>
      <c r="I102" s="21">
        <v>7</v>
      </c>
      <c r="J102" s="21">
        <v>8</v>
      </c>
      <c r="K102" s="21">
        <v>9</v>
      </c>
      <c r="L102" s="21">
        <v>10</v>
      </c>
      <c r="M102" s="22" t="s">
        <v>12</v>
      </c>
      <c r="N102" s="23" t="s">
        <v>11</v>
      </c>
    </row>
    <row r="103" spans="1:14" x14ac:dyDescent="0.25">
      <c r="A103" s="24" t="s">
        <v>6</v>
      </c>
      <c r="B103" s="22"/>
      <c r="C103" s="25"/>
      <c r="D103" s="21"/>
      <c r="E103" s="21"/>
      <c r="F103" s="21"/>
      <c r="G103" s="21"/>
      <c r="H103" s="21"/>
      <c r="I103" s="21"/>
      <c r="J103" s="21"/>
      <c r="K103" s="21"/>
      <c r="L103" s="21"/>
      <c r="M103" s="22"/>
      <c r="N103" s="23"/>
    </row>
    <row r="104" spans="1:14" x14ac:dyDescent="0.25">
      <c r="A104" s="26" t="s">
        <v>22</v>
      </c>
      <c r="B104" s="54">
        <v>95.33</v>
      </c>
      <c r="C104" s="27">
        <v>98</v>
      </c>
      <c r="D104" s="28">
        <v>97</v>
      </c>
      <c r="E104" s="28">
        <v>95</v>
      </c>
      <c r="F104" s="28"/>
      <c r="G104" s="28"/>
      <c r="H104" s="28"/>
      <c r="I104" s="28"/>
      <c r="J104" s="28"/>
      <c r="K104" s="28"/>
      <c r="L104" s="28"/>
      <c r="M104" s="29">
        <f>+SUM(C104:L104)</f>
        <v>290</v>
      </c>
      <c r="N104" s="30">
        <f>IF(COUNT(C104:L104),AVERAGE(C104:L104),"")</f>
        <v>96.666666666666671</v>
      </c>
    </row>
    <row r="105" spans="1:14" x14ac:dyDescent="0.25">
      <c r="A105" s="31" t="s">
        <v>42</v>
      </c>
      <c r="B105" s="54">
        <v>95.17</v>
      </c>
      <c r="C105" s="27">
        <v>98</v>
      </c>
      <c r="D105" s="28">
        <v>94</v>
      </c>
      <c r="E105" s="28">
        <v>96</v>
      </c>
      <c r="F105" s="28"/>
      <c r="G105" s="28"/>
      <c r="H105" s="28"/>
      <c r="I105" s="28"/>
      <c r="J105" s="28"/>
      <c r="K105" s="28"/>
      <c r="L105" s="28"/>
      <c r="M105" s="29">
        <f t="shared" ref="M105:M107" si="29">+SUM(C105:L105)</f>
        <v>288</v>
      </c>
      <c r="N105" s="30">
        <f t="shared" ref="N105:N107" si="30">IF(COUNT(C105:L105),AVERAGE(C105:L105),"")</f>
        <v>96</v>
      </c>
    </row>
    <row r="106" spans="1:14" x14ac:dyDescent="0.25">
      <c r="A106" s="31" t="s">
        <v>43</v>
      </c>
      <c r="B106" s="54">
        <v>94.9</v>
      </c>
      <c r="C106" s="27">
        <v>96</v>
      </c>
      <c r="D106" s="28">
        <v>95</v>
      </c>
      <c r="E106" s="28">
        <v>96</v>
      </c>
      <c r="F106" s="28"/>
      <c r="G106" s="28"/>
      <c r="H106" s="28"/>
      <c r="I106" s="28"/>
      <c r="J106" s="28"/>
      <c r="K106" s="28"/>
      <c r="L106" s="28"/>
      <c r="M106" s="29">
        <f t="shared" si="29"/>
        <v>287</v>
      </c>
      <c r="N106" s="30">
        <f t="shared" si="30"/>
        <v>95.666666666666671</v>
      </c>
    </row>
    <row r="107" spans="1:14" x14ac:dyDescent="0.25">
      <c r="A107" s="26" t="s">
        <v>44</v>
      </c>
      <c r="B107" s="55">
        <v>94.9</v>
      </c>
      <c r="C107" s="27">
        <v>91</v>
      </c>
      <c r="D107" s="28">
        <v>95</v>
      </c>
      <c r="E107" s="28">
        <v>94</v>
      </c>
      <c r="F107" s="28"/>
      <c r="G107" s="28"/>
      <c r="H107" s="28"/>
      <c r="I107" s="28"/>
      <c r="J107" s="28"/>
      <c r="K107" s="28"/>
      <c r="L107" s="28"/>
      <c r="M107" s="29">
        <f t="shared" si="29"/>
        <v>280</v>
      </c>
      <c r="N107" s="30">
        <f t="shared" si="30"/>
        <v>93.333333333333329</v>
      </c>
    </row>
    <row r="108" spans="1:14" x14ac:dyDescent="0.25">
      <c r="A108" s="34" t="s">
        <v>17</v>
      </c>
      <c r="B108" s="55">
        <f>SUM(B104:B107)</f>
        <v>380.29999999999995</v>
      </c>
      <c r="C108" s="35">
        <f>SUM(C104:C107)</f>
        <v>383</v>
      </c>
      <c r="D108" s="36">
        <f t="shared" ref="D108:L108" si="31">SUM(D104:D107)</f>
        <v>381</v>
      </c>
      <c r="E108" s="36">
        <f t="shared" si="31"/>
        <v>381</v>
      </c>
      <c r="F108" s="36">
        <f t="shared" si="31"/>
        <v>0</v>
      </c>
      <c r="G108" s="36">
        <f t="shared" si="31"/>
        <v>0</v>
      </c>
      <c r="H108" s="36">
        <f t="shared" si="31"/>
        <v>0</v>
      </c>
      <c r="I108" s="36">
        <f t="shared" si="31"/>
        <v>0</v>
      </c>
      <c r="J108" s="36">
        <f t="shared" si="31"/>
        <v>0</v>
      </c>
      <c r="K108" s="36">
        <f t="shared" si="31"/>
        <v>0</v>
      </c>
      <c r="L108" s="36">
        <f t="shared" si="31"/>
        <v>0</v>
      </c>
      <c r="M108" s="33">
        <f>SUM(C108:L108)</f>
        <v>1145</v>
      </c>
      <c r="N108" s="30"/>
    </row>
    <row r="109" spans="1:14" x14ac:dyDescent="0.25">
      <c r="A109" s="24" t="s">
        <v>39</v>
      </c>
      <c r="B109" s="37"/>
      <c r="C109" s="38"/>
      <c r="D109" s="39"/>
      <c r="E109" s="39"/>
      <c r="F109" s="39"/>
      <c r="G109" s="39"/>
      <c r="H109" s="39"/>
      <c r="I109" s="39"/>
      <c r="J109" s="39"/>
      <c r="K109" s="39"/>
      <c r="L109" s="39"/>
      <c r="M109" s="40"/>
      <c r="N109" s="30" t="str">
        <f t="shared" ref="N109" si="32">IF(COUNT(C109:L109),AVERAGE(C109:L109), " ")</f>
        <v xml:space="preserve"> </v>
      </c>
    </row>
    <row r="110" spans="1:14" x14ac:dyDescent="0.25">
      <c r="A110" s="26" t="s">
        <v>45</v>
      </c>
      <c r="B110" s="54">
        <v>96.5</v>
      </c>
      <c r="C110" s="27">
        <v>97</v>
      </c>
      <c r="D110" s="28">
        <v>94</v>
      </c>
      <c r="E110" s="28">
        <v>99</v>
      </c>
      <c r="F110" s="28"/>
      <c r="G110" s="28"/>
      <c r="H110" s="28"/>
      <c r="I110" s="28"/>
      <c r="J110" s="28"/>
      <c r="K110" s="28"/>
      <c r="L110" s="28"/>
      <c r="M110" s="29">
        <f>+SUM(C110:L110)</f>
        <v>290</v>
      </c>
      <c r="N110" s="30">
        <f>IF(COUNT(C110:L110),AVERAGE(C110:L110),"")</f>
        <v>96.666666666666671</v>
      </c>
    </row>
    <row r="111" spans="1:14" x14ac:dyDescent="0.25">
      <c r="A111" s="26" t="s">
        <v>46</v>
      </c>
      <c r="B111" s="41">
        <v>93.83</v>
      </c>
      <c r="C111" s="27">
        <v>96</v>
      </c>
      <c r="D111" s="28">
        <v>97</v>
      </c>
      <c r="E111" s="28">
        <v>95</v>
      </c>
      <c r="F111" s="28"/>
      <c r="G111" s="28"/>
      <c r="H111" s="28"/>
      <c r="I111" s="28"/>
      <c r="J111" s="28"/>
      <c r="K111" s="28"/>
      <c r="L111" s="28"/>
      <c r="M111" s="29">
        <f t="shared" ref="M111:M113" si="33">+SUM(C111:L111)</f>
        <v>288</v>
      </c>
      <c r="N111" s="30">
        <f t="shared" ref="N111:N113" si="34">IF(COUNT(C111:L111),AVERAGE(C111:L111),"")</f>
        <v>96</v>
      </c>
    </row>
    <row r="112" spans="1:14" x14ac:dyDescent="0.25">
      <c r="A112" s="26" t="s">
        <v>47</v>
      </c>
      <c r="B112" s="54">
        <v>92</v>
      </c>
      <c r="C112" s="27">
        <v>93</v>
      </c>
      <c r="D112" s="28">
        <v>96</v>
      </c>
      <c r="E112" s="28">
        <v>91</v>
      </c>
      <c r="F112" s="28"/>
      <c r="G112" s="28"/>
      <c r="H112" s="28"/>
      <c r="I112" s="28"/>
      <c r="J112" s="28"/>
      <c r="K112" s="28"/>
      <c r="L112" s="28"/>
      <c r="M112" s="29">
        <f t="shared" si="33"/>
        <v>280</v>
      </c>
      <c r="N112" s="30">
        <f t="shared" si="34"/>
        <v>93.333333333333329</v>
      </c>
    </row>
    <row r="113" spans="1:14" x14ac:dyDescent="0.25">
      <c r="A113" s="31" t="s">
        <v>48</v>
      </c>
      <c r="B113" s="54">
        <v>89.17</v>
      </c>
      <c r="C113" s="27">
        <v>96</v>
      </c>
      <c r="D113" s="28">
        <v>96</v>
      </c>
      <c r="E113" s="28">
        <v>98</v>
      </c>
      <c r="F113" s="28"/>
      <c r="G113" s="28"/>
      <c r="H113" s="28"/>
      <c r="I113" s="28"/>
      <c r="J113" s="28"/>
      <c r="K113" s="28"/>
      <c r="L113" s="28"/>
      <c r="M113" s="29">
        <f t="shared" si="33"/>
        <v>290</v>
      </c>
      <c r="N113" s="30">
        <f t="shared" si="34"/>
        <v>96.666666666666671</v>
      </c>
    </row>
    <row r="114" spans="1:14" x14ac:dyDescent="0.25">
      <c r="A114" s="34" t="s">
        <v>17</v>
      </c>
      <c r="B114" s="56">
        <f>SUM(B110:B113)</f>
        <v>371.5</v>
      </c>
      <c r="C114" s="27">
        <f>SUM(C110:C113)</f>
        <v>382</v>
      </c>
      <c r="D114" s="27">
        <f>SUM(D110:D113)</f>
        <v>383</v>
      </c>
      <c r="E114" s="43">
        <f t="shared" ref="E114:L114" si="35">SUM(E110:E113)</f>
        <v>383</v>
      </c>
      <c r="F114" s="43">
        <f t="shared" si="35"/>
        <v>0</v>
      </c>
      <c r="G114" s="43">
        <f t="shared" si="35"/>
        <v>0</v>
      </c>
      <c r="H114" s="43">
        <f t="shared" si="35"/>
        <v>0</v>
      </c>
      <c r="I114" s="43">
        <f t="shared" si="35"/>
        <v>0</v>
      </c>
      <c r="J114" s="43">
        <f t="shared" si="35"/>
        <v>0</v>
      </c>
      <c r="K114" s="43">
        <f t="shared" si="35"/>
        <v>0</v>
      </c>
      <c r="L114" s="43">
        <f t="shared" si="35"/>
        <v>0</v>
      </c>
      <c r="M114" s="29">
        <f>SUM(C114:L114)</f>
        <v>1148</v>
      </c>
      <c r="N114" s="30"/>
    </row>
    <row r="115" spans="1:14" x14ac:dyDescent="0.25">
      <c r="A115" s="24" t="s">
        <v>49</v>
      </c>
      <c r="B115" s="57"/>
      <c r="C115" s="38"/>
      <c r="D115" s="39"/>
      <c r="E115" s="39"/>
      <c r="F115" s="39"/>
      <c r="G115" s="39"/>
      <c r="H115" s="39"/>
      <c r="I115" s="39"/>
      <c r="J115" s="39"/>
      <c r="K115" s="39"/>
      <c r="L115" s="39"/>
      <c r="M115" s="40"/>
      <c r="N115" s="30" t="str">
        <f t="shared" ref="N115" si="36">IF(COUNT(C115:L115),AVERAGE(C115:L115), " ")</f>
        <v xml:space="preserve"> </v>
      </c>
    </row>
    <row r="116" spans="1:14" x14ac:dyDescent="0.25">
      <c r="A116" t="s">
        <v>50</v>
      </c>
      <c r="B116" s="56">
        <v>96.83</v>
      </c>
      <c r="C116" s="38">
        <v>97</v>
      </c>
      <c r="D116" s="39">
        <v>97</v>
      </c>
      <c r="E116" s="39">
        <v>98</v>
      </c>
      <c r="F116" s="39"/>
      <c r="G116" s="39"/>
      <c r="H116" s="39"/>
      <c r="I116" s="39"/>
      <c r="J116" s="39"/>
      <c r="K116" s="39"/>
      <c r="L116" s="39"/>
      <c r="M116" s="40">
        <f>SUM(C116:L116)</f>
        <v>292</v>
      </c>
      <c r="N116" s="30">
        <f>IF(COUNT(C116:L116),AVERAGE(C116:L116),"")</f>
        <v>97.333333333333329</v>
      </c>
    </row>
    <row r="117" spans="1:14" x14ac:dyDescent="0.25">
      <c r="A117" s="26" t="s">
        <v>51</v>
      </c>
      <c r="B117" s="56">
        <v>94</v>
      </c>
      <c r="C117" s="38">
        <v>90</v>
      </c>
      <c r="D117" s="39">
        <v>93</v>
      </c>
      <c r="E117" s="39">
        <v>91</v>
      </c>
      <c r="F117" s="39"/>
      <c r="G117" s="39"/>
      <c r="H117" s="39"/>
      <c r="I117" s="39"/>
      <c r="J117" s="39"/>
      <c r="K117" s="39"/>
      <c r="L117" s="39"/>
      <c r="M117" s="40">
        <f t="shared" ref="M117:M120" si="37">SUM(C117:L117)</f>
        <v>274</v>
      </c>
      <c r="N117" s="30">
        <f t="shared" ref="N117:N119" si="38">IF(COUNT(C117:L117),AVERAGE(C117:L117),"")</f>
        <v>91.333333333333329</v>
      </c>
    </row>
    <row r="118" spans="1:14" x14ac:dyDescent="0.25">
      <c r="A118" s="26" t="s">
        <v>52</v>
      </c>
      <c r="B118" s="56">
        <v>93.67</v>
      </c>
      <c r="C118" s="38">
        <v>93</v>
      </c>
      <c r="D118" s="39">
        <v>95</v>
      </c>
      <c r="E118" s="39">
        <v>92</v>
      </c>
      <c r="F118" s="39"/>
      <c r="G118" s="39"/>
      <c r="H118" s="39"/>
      <c r="I118" s="39"/>
      <c r="J118" s="39"/>
      <c r="K118" s="39"/>
      <c r="L118" s="39"/>
      <c r="M118" s="40">
        <f t="shared" si="37"/>
        <v>280</v>
      </c>
      <c r="N118" s="30">
        <f t="shared" si="38"/>
        <v>93.333333333333329</v>
      </c>
    </row>
    <row r="119" spans="1:14" x14ac:dyDescent="0.25">
      <c r="A119" s="31" t="s">
        <v>53</v>
      </c>
      <c r="B119" s="54">
        <v>92.83</v>
      </c>
      <c r="C119" s="27">
        <v>94</v>
      </c>
      <c r="D119" s="28">
        <v>96</v>
      </c>
      <c r="E119" s="28">
        <v>95</v>
      </c>
      <c r="F119" s="28"/>
      <c r="G119" s="28"/>
      <c r="H119" s="28"/>
      <c r="I119" s="28"/>
      <c r="J119" s="28"/>
      <c r="K119" s="28"/>
      <c r="L119" s="28"/>
      <c r="M119" s="40">
        <f t="shared" si="37"/>
        <v>285</v>
      </c>
      <c r="N119" s="30">
        <f t="shared" si="38"/>
        <v>95</v>
      </c>
    </row>
    <row r="120" spans="1:14" x14ac:dyDescent="0.25">
      <c r="A120" s="34" t="s">
        <v>17</v>
      </c>
      <c r="B120" s="56">
        <f>SUM(B116:B119)</f>
        <v>377.33</v>
      </c>
      <c r="C120" s="27">
        <f>SUM(C116:C119)</f>
        <v>374</v>
      </c>
      <c r="D120" s="43">
        <f t="shared" ref="D120:L120" si="39">SUM(D116:D119)</f>
        <v>381</v>
      </c>
      <c r="E120" s="43">
        <f t="shared" si="39"/>
        <v>376</v>
      </c>
      <c r="F120" s="43">
        <f t="shared" si="39"/>
        <v>0</v>
      </c>
      <c r="G120" s="43">
        <f t="shared" si="39"/>
        <v>0</v>
      </c>
      <c r="H120" s="43">
        <f t="shared" si="39"/>
        <v>0</v>
      </c>
      <c r="I120" s="43">
        <f t="shared" si="39"/>
        <v>0</v>
      </c>
      <c r="J120" s="43">
        <f t="shared" si="39"/>
        <v>0</v>
      </c>
      <c r="K120" s="43">
        <f t="shared" si="39"/>
        <v>0</v>
      </c>
      <c r="L120" s="43">
        <f t="shared" si="39"/>
        <v>0</v>
      </c>
      <c r="M120" s="40">
        <f t="shared" si="37"/>
        <v>1131</v>
      </c>
      <c r="N120" s="30"/>
    </row>
    <row r="121" spans="1:14" x14ac:dyDescent="0.25">
      <c r="A121" s="24" t="s">
        <v>54</v>
      </c>
      <c r="B121" s="57"/>
      <c r="C121" s="38"/>
      <c r="D121" s="39"/>
      <c r="E121" s="39"/>
      <c r="F121" s="39"/>
      <c r="G121" s="39"/>
      <c r="H121" s="39"/>
      <c r="I121" s="39"/>
      <c r="J121" s="39"/>
      <c r="K121" s="39"/>
      <c r="L121" s="39"/>
      <c r="M121" s="40"/>
      <c r="N121" s="30"/>
    </row>
    <row r="122" spans="1:14" x14ac:dyDescent="0.25">
      <c r="A122" s="26" t="s">
        <v>55</v>
      </c>
      <c r="B122" s="56">
        <v>97</v>
      </c>
      <c r="C122" s="38">
        <v>97</v>
      </c>
      <c r="D122" s="39">
        <v>97</v>
      </c>
      <c r="E122" s="39">
        <v>94</v>
      </c>
      <c r="F122" s="39"/>
      <c r="G122" s="39"/>
      <c r="H122" s="39"/>
      <c r="I122" s="39"/>
      <c r="J122" s="39"/>
      <c r="K122" s="39"/>
      <c r="L122" s="39"/>
      <c r="M122" s="40">
        <f>+SUM(C122:L122)</f>
        <v>288</v>
      </c>
      <c r="N122" s="30">
        <f>IF(COUNT(C122:L122),AVERAGE(C122:L122),"")</f>
        <v>96</v>
      </c>
    </row>
    <row r="123" spans="1:14" x14ac:dyDescent="0.25">
      <c r="A123" s="26" t="s">
        <v>56</v>
      </c>
      <c r="B123" s="56">
        <v>94.5</v>
      </c>
      <c r="C123" s="38">
        <v>98</v>
      </c>
      <c r="D123" s="39">
        <v>97</v>
      </c>
      <c r="E123" s="39">
        <v>94</v>
      </c>
      <c r="F123" s="39"/>
      <c r="G123" s="39"/>
      <c r="H123" s="39"/>
      <c r="I123" s="39"/>
      <c r="J123" s="39"/>
      <c r="K123" s="39"/>
      <c r="L123" s="39"/>
      <c r="M123" s="40">
        <f t="shared" ref="M123:M126" si="40">+SUM(C123:L123)</f>
        <v>289</v>
      </c>
      <c r="N123" s="30">
        <f t="shared" ref="N123:N125" si="41">IF(COUNT(C123:L123),AVERAGE(C123:L123),"")</f>
        <v>96.333333333333329</v>
      </c>
    </row>
    <row r="124" spans="1:14" x14ac:dyDescent="0.25">
      <c r="A124" s="26" t="s">
        <v>57</v>
      </c>
      <c r="B124" s="56">
        <v>94</v>
      </c>
      <c r="C124" s="38">
        <v>96</v>
      </c>
      <c r="D124" s="39">
        <v>95</v>
      </c>
      <c r="E124" s="39">
        <v>92</v>
      </c>
      <c r="F124" s="39"/>
      <c r="G124" s="39"/>
      <c r="H124" s="39"/>
      <c r="I124" s="39"/>
      <c r="J124" s="39"/>
      <c r="K124" s="39"/>
      <c r="L124" s="39"/>
      <c r="M124" s="40">
        <f t="shared" si="40"/>
        <v>283</v>
      </c>
      <c r="N124" s="30">
        <f t="shared" si="41"/>
        <v>94.333333333333329</v>
      </c>
    </row>
    <row r="125" spans="1:14" x14ac:dyDescent="0.25">
      <c r="A125" s="31" t="s">
        <v>58</v>
      </c>
      <c r="B125" s="54">
        <v>88.5</v>
      </c>
      <c r="C125" s="27">
        <v>88</v>
      </c>
      <c r="D125" s="28">
        <v>89</v>
      </c>
      <c r="E125" s="28" t="s">
        <v>94</v>
      </c>
      <c r="F125" s="28"/>
      <c r="G125" s="28"/>
      <c r="H125" s="28"/>
      <c r="I125" s="28"/>
      <c r="J125" s="28"/>
      <c r="K125" s="28"/>
      <c r="L125" s="28"/>
      <c r="M125" s="40">
        <f t="shared" si="40"/>
        <v>177</v>
      </c>
      <c r="N125" s="30">
        <f t="shared" si="41"/>
        <v>88.5</v>
      </c>
    </row>
    <row r="126" spans="1:14" x14ac:dyDescent="0.25">
      <c r="A126" s="34" t="s">
        <v>17</v>
      </c>
      <c r="B126" s="54">
        <f>SUM(B122:B125)</f>
        <v>374</v>
      </c>
      <c r="C126" s="27">
        <f>SUM(C122:C125)</f>
        <v>379</v>
      </c>
      <c r="D126" s="43">
        <f>SUM(D122:D125)</f>
        <v>378</v>
      </c>
      <c r="E126" s="43">
        <f t="shared" ref="E126:L126" si="42">SUM(E122:E125)</f>
        <v>280</v>
      </c>
      <c r="F126" s="43">
        <f t="shared" si="42"/>
        <v>0</v>
      </c>
      <c r="G126" s="43">
        <f t="shared" si="42"/>
        <v>0</v>
      </c>
      <c r="H126" s="43">
        <f t="shared" si="42"/>
        <v>0</v>
      </c>
      <c r="I126" s="43">
        <f t="shared" si="42"/>
        <v>0</v>
      </c>
      <c r="J126" s="43">
        <f t="shared" si="42"/>
        <v>0</v>
      </c>
      <c r="K126" s="43">
        <f t="shared" si="42"/>
        <v>0</v>
      </c>
      <c r="L126" s="43">
        <f t="shared" si="42"/>
        <v>0</v>
      </c>
      <c r="M126" s="40">
        <f t="shared" si="40"/>
        <v>1037</v>
      </c>
      <c r="N126" s="30"/>
    </row>
    <row r="127" spans="1:14" x14ac:dyDescent="0.25">
      <c r="A127" s="31"/>
      <c r="B127" s="41"/>
      <c r="C127" s="27"/>
      <c r="D127" s="28"/>
      <c r="E127" s="28"/>
      <c r="F127" s="28"/>
      <c r="G127" s="28"/>
      <c r="H127" s="28"/>
      <c r="I127" s="28"/>
      <c r="J127" s="28"/>
      <c r="K127" s="28"/>
      <c r="L127" s="28"/>
      <c r="M127" s="40"/>
      <c r="N127" s="30"/>
    </row>
    <row r="128" spans="1:14" x14ac:dyDescent="0.25">
      <c r="A128" s="32"/>
      <c r="B128" s="42"/>
      <c r="C128" s="38"/>
      <c r="D128" s="39"/>
      <c r="E128" s="39"/>
      <c r="F128" s="39"/>
      <c r="G128" s="39"/>
      <c r="H128" s="39"/>
      <c r="I128" s="39"/>
      <c r="J128" s="39"/>
      <c r="K128" s="39"/>
      <c r="L128" s="39"/>
      <c r="M128" s="40"/>
      <c r="N128" s="30"/>
    </row>
    <row r="129" spans="1:14" x14ac:dyDescent="0.25">
      <c r="A129" s="32"/>
      <c r="B129" s="40"/>
      <c r="C129" s="38"/>
      <c r="D129" s="46" t="s">
        <v>23</v>
      </c>
      <c r="E129" s="47" t="s">
        <v>24</v>
      </c>
      <c r="F129" s="47" t="s">
        <v>25</v>
      </c>
      <c r="G129" s="47" t="s">
        <v>26</v>
      </c>
      <c r="H129" s="47" t="s">
        <v>27</v>
      </c>
      <c r="I129" s="47" t="s">
        <v>12</v>
      </c>
      <c r="J129" s="48"/>
      <c r="K129" s="48"/>
      <c r="L129" s="48"/>
      <c r="M129" s="49"/>
      <c r="N129" s="48"/>
    </row>
    <row r="130" spans="1:14" x14ac:dyDescent="0.25">
      <c r="A130" s="50" t="s">
        <v>6</v>
      </c>
      <c r="B130" s="56">
        <f>B108</f>
        <v>380.29999999999995</v>
      </c>
      <c r="C130" s="27"/>
      <c r="D130" s="28">
        <f>J95</f>
        <v>3</v>
      </c>
      <c r="E130" s="28">
        <v>3</v>
      </c>
      <c r="F130" s="28"/>
      <c r="G130" s="28"/>
      <c r="H130" s="28">
        <f>E130*2+F130</f>
        <v>6</v>
      </c>
      <c r="I130" s="51">
        <f>+M108</f>
        <v>1145</v>
      </c>
      <c r="J130" s="48"/>
      <c r="L130" s="48"/>
      <c r="M130" s="49"/>
      <c r="N130" s="48"/>
    </row>
    <row r="131" spans="1:14" x14ac:dyDescent="0.25">
      <c r="A131" s="50" t="s">
        <v>59</v>
      </c>
      <c r="B131" s="56">
        <f>B126</f>
        <v>374</v>
      </c>
      <c r="C131" s="40"/>
      <c r="D131" s="28">
        <f>J95</f>
        <v>3</v>
      </c>
      <c r="E131" s="28">
        <v>1</v>
      </c>
      <c r="F131" s="28"/>
      <c r="G131" s="28">
        <v>1</v>
      </c>
      <c r="H131" s="28">
        <f>E131*2+F131</f>
        <v>2</v>
      </c>
      <c r="I131" s="28">
        <f>+M126</f>
        <v>1037</v>
      </c>
      <c r="J131" s="11"/>
      <c r="K131" s="11"/>
      <c r="L131" s="11"/>
      <c r="M131" s="1"/>
      <c r="N131" s="11"/>
    </row>
    <row r="132" spans="1:14" x14ac:dyDescent="0.25">
      <c r="A132" s="50" t="s">
        <v>39</v>
      </c>
      <c r="B132" s="56">
        <f>B114</f>
        <v>371.5</v>
      </c>
      <c r="C132" s="38"/>
      <c r="D132" s="28">
        <f>J95</f>
        <v>3</v>
      </c>
      <c r="E132" s="28">
        <v>1</v>
      </c>
      <c r="F132" s="28"/>
      <c r="G132" s="28">
        <v>1</v>
      </c>
      <c r="H132" s="28">
        <f t="shared" ref="H132" si="43">E132*2+F132</f>
        <v>2</v>
      </c>
      <c r="I132" s="28">
        <f>+M120</f>
        <v>1131</v>
      </c>
      <c r="M132" s="1"/>
    </row>
    <row r="133" spans="1:14" x14ac:dyDescent="0.25">
      <c r="A133" s="50" t="s">
        <v>49</v>
      </c>
      <c r="B133" s="56">
        <f>B120</f>
        <v>377.33</v>
      </c>
      <c r="C133" s="38"/>
      <c r="D133" s="28">
        <f>J95</f>
        <v>3</v>
      </c>
      <c r="E133" s="28"/>
      <c r="F133" s="28"/>
      <c r="G133" s="28">
        <v>3</v>
      </c>
      <c r="H133" s="28">
        <f>E133*2+F133</f>
        <v>0</v>
      </c>
      <c r="I133" s="28">
        <f>+M120</f>
        <v>1131</v>
      </c>
      <c r="K133" s="48"/>
      <c r="L133" s="48"/>
      <c r="M133" s="49"/>
      <c r="N133" s="48"/>
    </row>
  </sheetData>
  <mergeCells count="30">
    <mergeCell ref="B99:E99"/>
    <mergeCell ref="G99:I99"/>
    <mergeCell ref="J99:M99"/>
    <mergeCell ref="A91:N91"/>
    <mergeCell ref="A92:N92"/>
    <mergeCell ref="A93:N93"/>
    <mergeCell ref="A94:N94"/>
    <mergeCell ref="B97:E97"/>
    <mergeCell ref="G97:I97"/>
    <mergeCell ref="J97:M97"/>
    <mergeCell ref="B10:E10"/>
    <mergeCell ref="J10:M10"/>
    <mergeCell ref="A2:N2"/>
    <mergeCell ref="A3:N3"/>
    <mergeCell ref="A4:N4"/>
    <mergeCell ref="A5:N5"/>
    <mergeCell ref="B8:E8"/>
    <mergeCell ref="J8:M8"/>
    <mergeCell ref="G10:I10"/>
    <mergeCell ref="G8:I8"/>
    <mergeCell ref="B55:E55"/>
    <mergeCell ref="G55:I55"/>
    <mergeCell ref="J55:M55"/>
    <mergeCell ref="A47:N47"/>
    <mergeCell ref="A48:N48"/>
    <mergeCell ref="A49:N49"/>
    <mergeCell ref="A50:N50"/>
    <mergeCell ref="B53:E53"/>
    <mergeCell ref="G53:I53"/>
    <mergeCell ref="J53:M53"/>
  </mergeCells>
  <pageMargins left="0.25" right="0.25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99D3E-1ACA-48DE-AF37-8F296FBAD478}">
  <dimension ref="A1:N139"/>
  <sheetViews>
    <sheetView tabSelected="1" topLeftCell="A95" workbookViewId="0">
      <selection activeCell="R108" sqref="R108"/>
    </sheetView>
  </sheetViews>
  <sheetFormatPr defaultRowHeight="15" x14ac:dyDescent="0.25"/>
  <cols>
    <col min="1" max="1" width="16" customWidth="1"/>
    <col min="2" max="2" width="6.7109375" customWidth="1"/>
    <col min="3" max="12" width="5.7109375" customWidth="1"/>
    <col min="13" max="13" width="5.42578125" customWidth="1"/>
    <col min="14" max="14" width="7.28515625" customWidth="1"/>
  </cols>
  <sheetData>
    <row r="1" spans="1:14" x14ac:dyDescent="0.25">
      <c r="B1" s="1"/>
      <c r="C1" s="1"/>
      <c r="M1" s="1"/>
    </row>
    <row r="2" spans="1:14" x14ac:dyDescent="0.25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4" x14ac:dyDescent="0.25">
      <c r="A3" s="65" t="s">
        <v>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4" x14ac:dyDescent="0.25">
      <c r="A4" s="65" t="s">
        <v>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</row>
    <row r="5" spans="1:14" x14ac:dyDescent="0.25">
      <c r="A5" s="65" t="s">
        <v>28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</row>
    <row r="6" spans="1:14" x14ac:dyDescent="0.25">
      <c r="A6" s="3"/>
      <c r="B6" s="4"/>
      <c r="C6" s="4"/>
      <c r="D6" s="5"/>
      <c r="E6" s="5" t="s">
        <v>60</v>
      </c>
      <c r="F6" s="5"/>
      <c r="G6" s="5"/>
      <c r="H6" s="5"/>
      <c r="I6" s="5" t="s">
        <v>4</v>
      </c>
      <c r="J6" s="5">
        <v>1</v>
      </c>
      <c r="K6" s="5"/>
      <c r="L6" s="5"/>
      <c r="M6" s="4"/>
      <c r="N6" s="5"/>
    </row>
    <row r="7" spans="1:14" x14ac:dyDescent="0.25">
      <c r="B7" s="1"/>
      <c r="C7" s="1"/>
      <c r="F7" s="6"/>
      <c r="J7" s="2"/>
      <c r="M7" s="1"/>
    </row>
    <row r="8" spans="1:14" x14ac:dyDescent="0.25">
      <c r="A8" s="7"/>
      <c r="B8" s="66" t="s">
        <v>61</v>
      </c>
      <c r="C8" s="66"/>
      <c r="D8" s="66"/>
      <c r="E8" s="66"/>
      <c r="F8" s="8">
        <f>C19</f>
        <v>362</v>
      </c>
      <c r="H8" s="6" t="s">
        <v>83</v>
      </c>
      <c r="J8" s="64" t="s">
        <v>62</v>
      </c>
      <c r="K8" s="64"/>
      <c r="L8" s="64"/>
      <c r="M8" s="64"/>
      <c r="N8" s="8">
        <f>C25</f>
        <v>180</v>
      </c>
    </row>
    <row r="9" spans="1:14" x14ac:dyDescent="0.25">
      <c r="A9" s="10"/>
      <c r="B9" s="1"/>
      <c r="C9" s="1"/>
      <c r="H9" s="2"/>
      <c r="J9" s="9"/>
      <c r="L9" s="11"/>
      <c r="M9" s="1"/>
      <c r="N9" s="2"/>
    </row>
    <row r="10" spans="1:14" x14ac:dyDescent="0.25">
      <c r="A10" s="10"/>
      <c r="B10" s="64" t="s">
        <v>63</v>
      </c>
      <c r="C10" s="64"/>
      <c r="D10" s="64"/>
      <c r="E10" s="64"/>
      <c r="F10" s="8">
        <f>C31</f>
        <v>267</v>
      </c>
      <c r="H10" s="6" t="s">
        <v>81</v>
      </c>
      <c r="J10" s="64" t="s">
        <v>64</v>
      </c>
      <c r="K10" s="64"/>
      <c r="L10" s="64"/>
      <c r="M10" s="64"/>
      <c r="N10" s="8">
        <f>C37</f>
        <v>355</v>
      </c>
    </row>
    <row r="11" spans="1:14" x14ac:dyDescent="0.25">
      <c r="A11" s="12"/>
      <c r="B11" s="4"/>
      <c r="C11" s="13"/>
      <c r="D11" s="14"/>
      <c r="E11" s="14"/>
      <c r="F11" s="2"/>
      <c r="H11" s="2"/>
      <c r="M11" s="1"/>
    </row>
    <row r="12" spans="1:14" x14ac:dyDescent="0.25">
      <c r="A12" s="10"/>
      <c r="B12" s="15" t="s">
        <v>9</v>
      </c>
      <c r="C12" s="16" t="s">
        <v>10</v>
      </c>
      <c r="D12" s="14"/>
      <c r="E12" s="14"/>
      <c r="F12" s="11"/>
      <c r="G12" s="11"/>
      <c r="H12" s="17"/>
      <c r="I12" s="11"/>
      <c r="J12" s="11"/>
      <c r="K12" s="11"/>
      <c r="L12" s="11"/>
      <c r="M12" s="1"/>
      <c r="N12" s="11"/>
    </row>
    <row r="13" spans="1:14" x14ac:dyDescent="0.25">
      <c r="A13" s="18"/>
      <c r="B13" s="19" t="s">
        <v>11</v>
      </c>
      <c r="C13" s="20">
        <v>1</v>
      </c>
      <c r="D13" s="21">
        <v>2</v>
      </c>
      <c r="E13" s="21">
        <v>3</v>
      </c>
      <c r="F13" s="21">
        <v>4</v>
      </c>
      <c r="G13" s="21">
        <v>5</v>
      </c>
      <c r="H13" s="21">
        <v>6</v>
      </c>
      <c r="I13" s="21">
        <v>7</v>
      </c>
      <c r="J13" s="21">
        <v>8</v>
      </c>
      <c r="K13" s="21">
        <v>9</v>
      </c>
      <c r="L13" s="21">
        <v>10</v>
      </c>
      <c r="M13" s="22" t="s">
        <v>12</v>
      </c>
      <c r="N13" s="23" t="s">
        <v>11</v>
      </c>
    </row>
    <row r="14" spans="1:14" x14ac:dyDescent="0.25">
      <c r="A14" s="24" t="s">
        <v>61</v>
      </c>
      <c r="B14" s="22"/>
      <c r="C14" s="25"/>
      <c r="D14" s="21"/>
      <c r="E14" s="21"/>
      <c r="F14" s="21"/>
      <c r="G14" s="21"/>
      <c r="H14" s="21"/>
      <c r="I14" s="21"/>
      <c r="J14" s="21"/>
      <c r="K14" s="21"/>
      <c r="L14" s="21"/>
      <c r="M14" s="22"/>
      <c r="N14" s="23"/>
    </row>
    <row r="15" spans="1:14" x14ac:dyDescent="0.25">
      <c r="A15" s="26" t="s">
        <v>65</v>
      </c>
      <c r="B15" s="54">
        <v>94.67</v>
      </c>
      <c r="C15" s="27">
        <v>91</v>
      </c>
      <c r="D15" s="28"/>
      <c r="E15" s="28"/>
      <c r="F15" s="28"/>
      <c r="G15" s="28"/>
      <c r="H15" s="28"/>
      <c r="I15" s="28"/>
      <c r="J15" s="28"/>
      <c r="K15" s="28"/>
      <c r="L15" s="28"/>
      <c r="M15" s="29">
        <f>+SUM(C15:L15)</f>
        <v>91</v>
      </c>
      <c r="N15" s="30">
        <f>IF(COUNT(C15:L15),AVERAGE(C15:L15),"")</f>
        <v>91</v>
      </c>
    </row>
    <row r="16" spans="1:14" x14ac:dyDescent="0.25">
      <c r="A16" s="31" t="s">
        <v>66</v>
      </c>
      <c r="B16" s="54">
        <v>94</v>
      </c>
      <c r="C16" s="27">
        <v>93</v>
      </c>
      <c r="D16" s="28"/>
      <c r="E16" s="28"/>
      <c r="F16" s="28"/>
      <c r="G16" s="28"/>
      <c r="H16" s="28"/>
      <c r="I16" s="28"/>
      <c r="J16" s="28"/>
      <c r="K16" s="28"/>
      <c r="L16" s="28"/>
      <c r="M16" s="29">
        <f t="shared" ref="M16:M18" si="0">+SUM(C16:L16)</f>
        <v>93</v>
      </c>
      <c r="N16" s="30">
        <f t="shared" ref="N16:N18" si="1">IF(COUNT(C16:L16),AVERAGE(C16:L16),"")</f>
        <v>93</v>
      </c>
    </row>
    <row r="17" spans="1:14" x14ac:dyDescent="0.25">
      <c r="A17" s="31" t="s">
        <v>67</v>
      </c>
      <c r="B17" s="54">
        <v>92.5</v>
      </c>
      <c r="C17" s="59">
        <v>88</v>
      </c>
      <c r="D17" s="28"/>
      <c r="E17" s="28"/>
      <c r="F17" s="28"/>
      <c r="G17" s="28"/>
      <c r="H17" s="28"/>
      <c r="I17" s="28"/>
      <c r="J17" s="28"/>
      <c r="K17" s="28"/>
      <c r="L17" s="28"/>
      <c r="M17" s="29">
        <f t="shared" si="0"/>
        <v>88</v>
      </c>
      <c r="N17" s="30">
        <f t="shared" si="1"/>
        <v>88</v>
      </c>
    </row>
    <row r="18" spans="1:14" x14ac:dyDescent="0.25">
      <c r="A18" s="26" t="s">
        <v>85</v>
      </c>
      <c r="B18" s="55">
        <v>89.5</v>
      </c>
      <c r="C18" s="27">
        <v>90</v>
      </c>
      <c r="D18" s="28"/>
      <c r="E18" s="28"/>
      <c r="F18" s="28"/>
      <c r="G18" s="28"/>
      <c r="H18" s="28"/>
      <c r="I18" s="28"/>
      <c r="J18" s="28"/>
      <c r="K18" s="28"/>
      <c r="L18" s="28"/>
      <c r="M18" s="29">
        <f t="shared" si="0"/>
        <v>90</v>
      </c>
      <c r="N18" s="30">
        <f t="shared" si="1"/>
        <v>90</v>
      </c>
    </row>
    <row r="19" spans="1:14" x14ac:dyDescent="0.25">
      <c r="A19" s="34" t="s">
        <v>17</v>
      </c>
      <c r="B19" s="55">
        <f>SUM(B15:B18)</f>
        <v>370.67</v>
      </c>
      <c r="C19" s="35">
        <f>SUM(C15:C18)</f>
        <v>362</v>
      </c>
      <c r="D19" s="36">
        <f t="shared" ref="D19:L19" si="2">SUM(D15:D18)</f>
        <v>0</v>
      </c>
      <c r="E19" s="36">
        <f t="shared" si="2"/>
        <v>0</v>
      </c>
      <c r="F19" s="36">
        <f t="shared" si="2"/>
        <v>0</v>
      </c>
      <c r="G19" s="36">
        <f t="shared" si="2"/>
        <v>0</v>
      </c>
      <c r="H19" s="36">
        <f t="shared" si="2"/>
        <v>0</v>
      </c>
      <c r="I19" s="36">
        <f t="shared" si="2"/>
        <v>0</v>
      </c>
      <c r="J19" s="36">
        <f t="shared" si="2"/>
        <v>0</v>
      </c>
      <c r="K19" s="36">
        <f t="shared" si="2"/>
        <v>0</v>
      </c>
      <c r="L19" s="36">
        <f t="shared" si="2"/>
        <v>0</v>
      </c>
      <c r="M19" s="33">
        <f>SUM(C19:L19)</f>
        <v>362</v>
      </c>
      <c r="N19" s="30"/>
    </row>
    <row r="20" spans="1:14" x14ac:dyDescent="0.25">
      <c r="A20" s="24" t="s">
        <v>62</v>
      </c>
      <c r="B20" s="37"/>
      <c r="C20" s="38"/>
      <c r="D20" s="39"/>
      <c r="E20" s="39"/>
      <c r="F20" s="39"/>
      <c r="G20" s="39"/>
      <c r="H20" s="39"/>
      <c r="I20" s="39"/>
      <c r="J20" s="39"/>
      <c r="K20" s="39"/>
      <c r="L20" s="39"/>
      <c r="M20" s="40"/>
      <c r="N20" s="30" t="str">
        <f t="shared" ref="N20:N26" si="3">IF(COUNT(C20:L20),AVERAGE(C20:L20), " ")</f>
        <v xml:space="preserve"> </v>
      </c>
    </row>
    <row r="21" spans="1:14" x14ac:dyDescent="0.25">
      <c r="A21" s="26" t="s">
        <v>68</v>
      </c>
      <c r="B21" s="54">
        <v>88</v>
      </c>
      <c r="C21" s="27" t="s">
        <v>86</v>
      </c>
      <c r="D21" s="28"/>
      <c r="E21" s="28"/>
      <c r="F21" s="28"/>
      <c r="G21" s="28"/>
      <c r="H21" s="28"/>
      <c r="I21" s="28"/>
      <c r="J21" s="28"/>
      <c r="K21" s="28"/>
      <c r="L21" s="28"/>
      <c r="M21" s="29">
        <f>+SUM(C21:L21)</f>
        <v>0</v>
      </c>
      <c r="N21" s="30" t="str">
        <f>IF(COUNT(C21:L21),AVERAGE(C21:L21),"")</f>
        <v/>
      </c>
    </row>
    <row r="22" spans="1:14" x14ac:dyDescent="0.25">
      <c r="A22" s="26" t="s">
        <v>69</v>
      </c>
      <c r="B22" s="41">
        <v>87.89</v>
      </c>
      <c r="C22" s="27">
        <v>87</v>
      </c>
      <c r="D22" s="28"/>
      <c r="E22" s="28"/>
      <c r="F22" s="28"/>
      <c r="G22" s="28"/>
      <c r="H22" s="28"/>
      <c r="I22" s="28"/>
      <c r="J22" s="28"/>
      <c r="K22" s="28"/>
      <c r="L22" s="28"/>
      <c r="M22" s="29">
        <f t="shared" ref="M22:M24" si="4">+SUM(C22:L22)</f>
        <v>87</v>
      </c>
      <c r="N22" s="30">
        <f t="shared" ref="N22:N24" si="5">IF(COUNT(C22:L22),AVERAGE(C22:L22),"")</f>
        <v>87</v>
      </c>
    </row>
    <row r="23" spans="1:14" x14ac:dyDescent="0.25">
      <c r="A23" s="26" t="s">
        <v>70</v>
      </c>
      <c r="B23" s="54">
        <v>87.8</v>
      </c>
      <c r="C23" s="27">
        <v>93</v>
      </c>
      <c r="D23" s="28"/>
      <c r="E23" s="28"/>
      <c r="F23" s="28"/>
      <c r="G23" s="28"/>
      <c r="H23" s="28"/>
      <c r="I23" s="28"/>
      <c r="J23" s="28"/>
      <c r="K23" s="28"/>
      <c r="L23" s="28"/>
      <c r="M23" s="29">
        <f t="shared" si="4"/>
        <v>93</v>
      </c>
      <c r="N23" s="30">
        <f t="shared" si="5"/>
        <v>93</v>
      </c>
    </row>
    <row r="24" spans="1:14" x14ac:dyDescent="0.25">
      <c r="A24" s="31" t="s">
        <v>71</v>
      </c>
      <c r="B24" s="54">
        <v>87.5</v>
      </c>
      <c r="C24" s="27" t="s">
        <v>86</v>
      </c>
      <c r="D24" s="28"/>
      <c r="E24" s="28"/>
      <c r="F24" s="28"/>
      <c r="G24" s="28"/>
      <c r="H24" s="28"/>
      <c r="I24" s="28"/>
      <c r="J24" s="28"/>
      <c r="K24" s="28"/>
      <c r="L24" s="28"/>
      <c r="M24" s="29">
        <f t="shared" si="4"/>
        <v>0</v>
      </c>
      <c r="N24" s="30" t="str">
        <f t="shared" si="5"/>
        <v/>
      </c>
    </row>
    <row r="25" spans="1:14" x14ac:dyDescent="0.25">
      <c r="A25" s="34" t="s">
        <v>17</v>
      </c>
      <c r="B25" s="56">
        <f>SUM(B21:B24)</f>
        <v>351.19</v>
      </c>
      <c r="C25" s="27">
        <f>SUM(C21:C24)</f>
        <v>180</v>
      </c>
      <c r="D25" s="27">
        <f>SUM(D21:D24)</f>
        <v>0</v>
      </c>
      <c r="E25" s="43">
        <f t="shared" ref="E25:L25" si="6">SUM(E21:E24)</f>
        <v>0</v>
      </c>
      <c r="F25" s="43">
        <f t="shared" si="6"/>
        <v>0</v>
      </c>
      <c r="G25" s="43">
        <f t="shared" si="6"/>
        <v>0</v>
      </c>
      <c r="H25" s="43">
        <f t="shared" si="6"/>
        <v>0</v>
      </c>
      <c r="I25" s="43">
        <f t="shared" si="6"/>
        <v>0</v>
      </c>
      <c r="J25" s="43">
        <f t="shared" si="6"/>
        <v>0</v>
      </c>
      <c r="K25" s="43">
        <f t="shared" si="6"/>
        <v>0</v>
      </c>
      <c r="L25" s="43">
        <f t="shared" si="6"/>
        <v>0</v>
      </c>
      <c r="M25" s="29">
        <f>SUM(C25:L25)</f>
        <v>180</v>
      </c>
      <c r="N25" s="30"/>
    </row>
    <row r="26" spans="1:14" x14ac:dyDescent="0.25">
      <c r="A26" s="24" t="s">
        <v>63</v>
      </c>
      <c r="B26" s="57"/>
      <c r="C26" s="38"/>
      <c r="D26" s="39"/>
      <c r="E26" s="39"/>
      <c r="F26" s="39"/>
      <c r="G26" s="39"/>
      <c r="H26" s="39"/>
      <c r="I26" s="39"/>
      <c r="J26" s="39"/>
      <c r="K26" s="39"/>
      <c r="L26" s="39"/>
      <c r="M26" s="40"/>
      <c r="N26" s="30" t="str">
        <f t="shared" si="3"/>
        <v xml:space="preserve"> </v>
      </c>
    </row>
    <row r="27" spans="1:14" x14ac:dyDescent="0.25">
      <c r="A27" t="s">
        <v>72</v>
      </c>
      <c r="B27" s="56">
        <v>93.5</v>
      </c>
      <c r="C27" s="38">
        <v>93</v>
      </c>
      <c r="D27" s="39"/>
      <c r="E27" s="39"/>
      <c r="F27" s="39"/>
      <c r="G27" s="39"/>
      <c r="H27" s="39"/>
      <c r="I27" s="39"/>
      <c r="J27" s="39"/>
      <c r="K27" s="39"/>
      <c r="L27" s="39"/>
      <c r="M27" s="40">
        <f>SUM(C27:L27)</f>
        <v>93</v>
      </c>
      <c r="N27" s="30">
        <f>IF(COUNT(C27:L27),AVERAGE(C27:L27),"")</f>
        <v>93</v>
      </c>
    </row>
    <row r="28" spans="1:14" x14ac:dyDescent="0.25">
      <c r="A28" s="26" t="s">
        <v>73</v>
      </c>
      <c r="B28" s="56">
        <v>92.4</v>
      </c>
      <c r="C28" s="38">
        <v>87</v>
      </c>
      <c r="D28" s="39"/>
      <c r="E28" s="39"/>
      <c r="F28" s="39"/>
      <c r="G28" s="39"/>
      <c r="H28" s="39"/>
      <c r="I28" s="39"/>
      <c r="J28" s="39"/>
      <c r="K28" s="39"/>
      <c r="L28" s="39"/>
      <c r="M28" s="40">
        <f t="shared" ref="M28:M31" si="7">SUM(C28:L28)</f>
        <v>87</v>
      </c>
      <c r="N28" s="30">
        <f t="shared" ref="N28:N30" si="8">IF(COUNT(C28:L28),AVERAGE(C28:L28),"")</f>
        <v>87</v>
      </c>
    </row>
    <row r="29" spans="1:14" x14ac:dyDescent="0.25">
      <c r="A29" s="26" t="s">
        <v>74</v>
      </c>
      <c r="B29" s="56">
        <v>90.89</v>
      </c>
      <c r="C29" s="38">
        <v>87</v>
      </c>
      <c r="D29" s="39"/>
      <c r="E29" s="39"/>
      <c r="F29" s="39"/>
      <c r="G29" s="39"/>
      <c r="H29" s="39"/>
      <c r="I29" s="39"/>
      <c r="J29" s="39"/>
      <c r="K29" s="39"/>
      <c r="L29" s="39"/>
      <c r="M29" s="40">
        <f t="shared" si="7"/>
        <v>87</v>
      </c>
      <c r="N29" s="30">
        <f t="shared" si="8"/>
        <v>87</v>
      </c>
    </row>
    <row r="30" spans="1:14" x14ac:dyDescent="0.25">
      <c r="A30" s="31" t="s">
        <v>75</v>
      </c>
      <c r="B30" s="54">
        <v>88.6</v>
      </c>
      <c r="C30" s="27" t="s">
        <v>86</v>
      </c>
      <c r="D30" s="28"/>
      <c r="E30" s="28"/>
      <c r="F30" s="28"/>
      <c r="G30" s="28"/>
      <c r="H30" s="28"/>
      <c r="I30" s="28"/>
      <c r="J30" s="28"/>
      <c r="K30" s="28"/>
      <c r="L30" s="28"/>
      <c r="M30" s="40">
        <f t="shared" si="7"/>
        <v>0</v>
      </c>
      <c r="N30" s="30" t="str">
        <f t="shared" si="8"/>
        <v/>
      </c>
    </row>
    <row r="31" spans="1:14" x14ac:dyDescent="0.25">
      <c r="A31" s="34" t="s">
        <v>17</v>
      </c>
      <c r="B31" s="56">
        <f>SUM(B27:B30)</f>
        <v>365.39</v>
      </c>
      <c r="C31" s="27">
        <f>SUM(C27:C30)</f>
        <v>267</v>
      </c>
      <c r="D31" s="43">
        <f t="shared" ref="D31:L31" si="9">SUM(D27:D30)</f>
        <v>0</v>
      </c>
      <c r="E31" s="43">
        <f t="shared" si="9"/>
        <v>0</v>
      </c>
      <c r="F31" s="43">
        <f t="shared" si="9"/>
        <v>0</v>
      </c>
      <c r="G31" s="43">
        <f t="shared" si="9"/>
        <v>0</v>
      </c>
      <c r="H31" s="43">
        <f t="shared" si="9"/>
        <v>0</v>
      </c>
      <c r="I31" s="43">
        <f t="shared" si="9"/>
        <v>0</v>
      </c>
      <c r="J31" s="43">
        <f t="shared" si="9"/>
        <v>0</v>
      </c>
      <c r="K31" s="43">
        <f t="shared" si="9"/>
        <v>0</v>
      </c>
      <c r="L31" s="43">
        <f t="shared" si="9"/>
        <v>0</v>
      </c>
      <c r="M31" s="40">
        <f t="shared" si="7"/>
        <v>267</v>
      </c>
      <c r="N31" s="30"/>
    </row>
    <row r="32" spans="1:14" x14ac:dyDescent="0.25">
      <c r="A32" s="24" t="s">
        <v>64</v>
      </c>
      <c r="B32" s="57"/>
      <c r="C32" s="38"/>
      <c r="D32" s="39"/>
      <c r="E32" s="39"/>
      <c r="F32" s="39"/>
      <c r="G32" s="39"/>
      <c r="H32" s="39"/>
      <c r="I32" s="39"/>
      <c r="J32" s="39"/>
      <c r="K32" s="39"/>
      <c r="L32" s="39"/>
      <c r="M32" s="40"/>
      <c r="N32" s="30"/>
    </row>
    <row r="33" spans="1:14" x14ac:dyDescent="0.25">
      <c r="A33" s="26" t="s">
        <v>76</v>
      </c>
      <c r="B33" s="56">
        <v>93.83</v>
      </c>
      <c r="C33" s="38">
        <v>89</v>
      </c>
      <c r="D33" s="39"/>
      <c r="E33" s="39"/>
      <c r="F33" s="39"/>
      <c r="G33" s="39"/>
      <c r="H33" s="39"/>
      <c r="I33" s="39"/>
      <c r="J33" s="39"/>
      <c r="K33" s="39"/>
      <c r="L33" s="39"/>
      <c r="M33" s="40">
        <f>+SUM(C33-L33)</f>
        <v>89</v>
      </c>
      <c r="N33" s="30">
        <f>IF(COUNT(C33:L33),AVERAGE(C33:L33),"")</f>
        <v>89</v>
      </c>
    </row>
    <row r="34" spans="1:14" x14ac:dyDescent="0.25">
      <c r="A34" s="26" t="s">
        <v>77</v>
      </c>
      <c r="B34" s="56">
        <v>89.5</v>
      </c>
      <c r="C34" s="38">
        <v>96</v>
      </c>
      <c r="D34" s="39"/>
      <c r="E34" s="39"/>
      <c r="F34" s="39"/>
      <c r="G34" s="39"/>
      <c r="H34" s="39"/>
      <c r="I34" s="39"/>
      <c r="J34" s="39"/>
      <c r="K34" s="39"/>
      <c r="L34" s="39"/>
      <c r="M34" s="40">
        <f t="shared" ref="M34:M37" si="10">+SUM(C34-L34)</f>
        <v>96</v>
      </c>
      <c r="N34" s="30">
        <f t="shared" ref="N34:N36" si="11">IF(COUNT(C34:L34),AVERAGE(C34:L34),"")</f>
        <v>96</v>
      </c>
    </row>
    <row r="35" spans="1:14" x14ac:dyDescent="0.25">
      <c r="A35" s="26" t="s">
        <v>80</v>
      </c>
      <c r="B35" s="56">
        <v>87.83</v>
      </c>
      <c r="C35" s="38">
        <v>81</v>
      </c>
      <c r="D35" s="39"/>
      <c r="E35" s="39"/>
      <c r="F35" s="39"/>
      <c r="G35" s="39"/>
      <c r="H35" s="39"/>
      <c r="I35" s="39"/>
      <c r="J35" s="39"/>
      <c r="K35" s="39"/>
      <c r="L35" s="39"/>
      <c r="M35" s="40">
        <f t="shared" si="10"/>
        <v>81</v>
      </c>
      <c r="N35" s="30">
        <f t="shared" si="11"/>
        <v>81</v>
      </c>
    </row>
    <row r="36" spans="1:14" x14ac:dyDescent="0.25">
      <c r="A36" s="31" t="s">
        <v>78</v>
      </c>
      <c r="B36" s="54">
        <v>86.33</v>
      </c>
      <c r="C36" s="27">
        <v>89</v>
      </c>
      <c r="D36" s="28"/>
      <c r="E36" s="28"/>
      <c r="F36" s="28"/>
      <c r="G36" s="28"/>
      <c r="H36" s="28"/>
      <c r="I36" s="28"/>
      <c r="J36" s="28"/>
      <c r="K36" s="28"/>
      <c r="L36" s="28"/>
      <c r="M36" s="40">
        <f t="shared" si="10"/>
        <v>89</v>
      </c>
      <c r="N36" s="30">
        <f t="shared" si="11"/>
        <v>89</v>
      </c>
    </row>
    <row r="37" spans="1:14" x14ac:dyDescent="0.25">
      <c r="A37" s="34" t="s">
        <v>17</v>
      </c>
      <c r="B37" s="54">
        <f>SUM(B33:B36)</f>
        <v>357.48999999999995</v>
      </c>
      <c r="C37" s="27">
        <f>SUM(C33:C36)</f>
        <v>355</v>
      </c>
      <c r="D37" s="43"/>
      <c r="E37" s="43">
        <f t="shared" ref="E37:L37" si="12">SUM(E33:E36)</f>
        <v>0</v>
      </c>
      <c r="F37" s="43">
        <f t="shared" si="12"/>
        <v>0</v>
      </c>
      <c r="G37" s="43">
        <f t="shared" si="12"/>
        <v>0</v>
      </c>
      <c r="H37" s="43">
        <f t="shared" si="12"/>
        <v>0</v>
      </c>
      <c r="I37" s="43">
        <f t="shared" si="12"/>
        <v>0</v>
      </c>
      <c r="J37" s="43">
        <f t="shared" si="12"/>
        <v>0</v>
      </c>
      <c r="K37" s="43">
        <f t="shared" si="12"/>
        <v>0</v>
      </c>
      <c r="L37" s="43">
        <f t="shared" si="12"/>
        <v>0</v>
      </c>
      <c r="M37" s="40">
        <f t="shared" si="10"/>
        <v>355</v>
      </c>
      <c r="N37" s="30"/>
    </row>
    <row r="38" spans="1:14" x14ac:dyDescent="0.25">
      <c r="A38" s="31"/>
      <c r="B38" s="41"/>
      <c r="C38" s="27"/>
      <c r="D38" s="28"/>
      <c r="E38" s="28"/>
      <c r="F38" s="28"/>
      <c r="G38" s="28"/>
      <c r="H38" s="28"/>
      <c r="I38" s="28"/>
      <c r="J38" s="28"/>
      <c r="K38" s="28"/>
      <c r="L38" s="28"/>
      <c r="M38" s="40"/>
      <c r="N38" s="30"/>
    </row>
    <row r="39" spans="1:14" x14ac:dyDescent="0.25">
      <c r="A39" s="32"/>
      <c r="B39" s="42"/>
      <c r="C39" s="38"/>
      <c r="D39" s="39"/>
      <c r="E39" s="39"/>
      <c r="F39" s="39"/>
      <c r="G39" s="39"/>
      <c r="H39" s="39"/>
      <c r="I39" s="39"/>
      <c r="J39" s="39"/>
      <c r="K39" s="39"/>
      <c r="L39" s="39"/>
      <c r="M39" s="40"/>
      <c r="N39" s="30"/>
    </row>
    <row r="40" spans="1:14" x14ac:dyDescent="0.25">
      <c r="A40" s="32"/>
      <c r="B40" s="40"/>
      <c r="C40" s="38"/>
      <c r="D40" s="46" t="s">
        <v>23</v>
      </c>
      <c r="E40" s="47" t="s">
        <v>24</v>
      </c>
      <c r="F40" s="47" t="s">
        <v>25</v>
      </c>
      <c r="G40" s="47" t="s">
        <v>26</v>
      </c>
      <c r="H40" s="47" t="s">
        <v>27</v>
      </c>
      <c r="I40" s="47" t="s">
        <v>12</v>
      </c>
      <c r="J40" s="48"/>
      <c r="K40" s="48"/>
      <c r="L40" s="48"/>
      <c r="M40" s="49"/>
      <c r="N40" s="48"/>
    </row>
    <row r="41" spans="1:14" x14ac:dyDescent="0.25">
      <c r="A41" s="50" t="s">
        <v>64</v>
      </c>
      <c r="B41" s="56">
        <f>B37</f>
        <v>357.48999999999995</v>
      </c>
      <c r="C41" s="40"/>
      <c r="D41" s="28">
        <f>J6</f>
        <v>1</v>
      </c>
      <c r="E41" s="28">
        <v>1</v>
      </c>
      <c r="F41" s="28"/>
      <c r="G41" s="28"/>
      <c r="H41" s="28">
        <f>E41*2+F41</f>
        <v>2</v>
      </c>
      <c r="I41" s="28">
        <f>+M37</f>
        <v>355</v>
      </c>
      <c r="J41" s="48"/>
      <c r="L41" s="48"/>
      <c r="M41" s="49"/>
      <c r="N41" s="48"/>
    </row>
    <row r="42" spans="1:14" x14ac:dyDescent="0.25">
      <c r="A42" s="50" t="s">
        <v>61</v>
      </c>
      <c r="B42" s="56">
        <f>B19</f>
        <v>370.67</v>
      </c>
      <c r="C42" s="27"/>
      <c r="D42" s="28">
        <f>J6</f>
        <v>1</v>
      </c>
      <c r="E42" s="28">
        <v>1</v>
      </c>
      <c r="F42" s="28"/>
      <c r="G42" s="28"/>
      <c r="H42" s="28">
        <f>E42*2+F42</f>
        <v>2</v>
      </c>
      <c r="I42" s="51">
        <f>+M19</f>
        <v>362</v>
      </c>
      <c r="J42" s="11"/>
      <c r="K42" s="11"/>
      <c r="L42" s="11"/>
      <c r="M42" s="1"/>
      <c r="N42" s="11"/>
    </row>
    <row r="43" spans="1:14" x14ac:dyDescent="0.25">
      <c r="A43" s="50" t="s">
        <v>63</v>
      </c>
      <c r="B43" s="56">
        <f>B31</f>
        <v>365.39</v>
      </c>
      <c r="C43" s="38"/>
      <c r="D43" s="28">
        <f>J6</f>
        <v>1</v>
      </c>
      <c r="E43" s="28"/>
      <c r="F43" s="28"/>
      <c r="G43" s="28">
        <v>1</v>
      </c>
      <c r="H43" s="28">
        <f>E43*2+F43</f>
        <v>0</v>
      </c>
      <c r="I43" s="28">
        <f>+M31</f>
        <v>267</v>
      </c>
      <c r="K43" s="48"/>
      <c r="L43" s="48"/>
      <c r="M43" s="49"/>
      <c r="N43" s="48"/>
    </row>
    <row r="44" spans="1:14" x14ac:dyDescent="0.25">
      <c r="A44" s="50" t="s">
        <v>62</v>
      </c>
      <c r="B44" s="56">
        <f>B25</f>
        <v>351.19</v>
      </c>
      <c r="C44" s="38"/>
      <c r="D44" s="28">
        <f>J6</f>
        <v>1</v>
      </c>
      <c r="E44" s="28"/>
      <c r="F44" s="28"/>
      <c r="G44" s="28">
        <v>1</v>
      </c>
      <c r="H44" s="28">
        <f t="shared" ref="H44" si="13">E44*2+F44</f>
        <v>0</v>
      </c>
      <c r="I44" s="28">
        <f>+M25</f>
        <v>180</v>
      </c>
      <c r="M44" s="1"/>
    </row>
    <row r="45" spans="1:14" x14ac:dyDescent="0.25">
      <c r="A45" s="52"/>
      <c r="B45" s="53"/>
      <c r="C45" s="53"/>
      <c r="D45" s="52"/>
      <c r="E45" s="52"/>
      <c r="F45" s="52"/>
      <c r="G45" s="52"/>
      <c r="H45" s="52"/>
      <c r="I45" s="52"/>
      <c r="M45" s="1"/>
    </row>
    <row r="47" spans="1:14" x14ac:dyDescent="0.25">
      <c r="A47" s="60" t="s">
        <v>84</v>
      </c>
    </row>
    <row r="48" spans="1:14" x14ac:dyDescent="0.25">
      <c r="A48" s="65" t="s">
        <v>0</v>
      </c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</row>
    <row r="49" spans="1:14" x14ac:dyDescent="0.25">
      <c r="A49" s="65" t="s">
        <v>1</v>
      </c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</row>
    <row r="50" spans="1:14" x14ac:dyDescent="0.25">
      <c r="A50" s="65" t="s">
        <v>2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</row>
    <row r="51" spans="1:14" x14ac:dyDescent="0.25">
      <c r="A51" s="65" t="s">
        <v>28</v>
      </c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</row>
    <row r="52" spans="1:14" x14ac:dyDescent="0.25">
      <c r="A52" s="3"/>
      <c r="B52" s="4"/>
      <c r="C52" s="4"/>
      <c r="D52" s="5"/>
      <c r="E52" s="5" t="s">
        <v>60</v>
      </c>
      <c r="F52" s="5"/>
      <c r="G52" s="5"/>
      <c r="H52" s="5"/>
      <c r="I52" s="5" t="s">
        <v>4</v>
      </c>
      <c r="J52" s="5">
        <v>2</v>
      </c>
      <c r="K52" s="5"/>
      <c r="L52" s="5"/>
      <c r="M52" s="4"/>
      <c r="N52" s="5"/>
    </row>
    <row r="53" spans="1:14" x14ac:dyDescent="0.25">
      <c r="B53" s="1"/>
      <c r="C53" s="1"/>
      <c r="F53" s="6"/>
      <c r="J53" s="2"/>
      <c r="M53" s="1"/>
    </row>
    <row r="54" spans="1:14" x14ac:dyDescent="0.25">
      <c r="A54" s="7"/>
      <c r="B54" s="66" t="s">
        <v>61</v>
      </c>
      <c r="C54" s="66"/>
      <c r="D54" s="66"/>
      <c r="E54" s="66"/>
      <c r="F54" s="8">
        <f>D65</f>
        <v>363</v>
      </c>
      <c r="H54" s="6" t="s">
        <v>79</v>
      </c>
      <c r="J54" s="64" t="s">
        <v>64</v>
      </c>
      <c r="K54" s="64"/>
      <c r="L54" s="64"/>
      <c r="M54" s="64"/>
      <c r="N54" s="8">
        <f>D83</f>
        <v>358</v>
      </c>
    </row>
    <row r="55" spans="1:14" x14ac:dyDescent="0.25">
      <c r="A55" s="10"/>
      <c r="B55" s="1"/>
      <c r="C55" s="1"/>
      <c r="H55" s="2"/>
      <c r="J55" s="9"/>
      <c r="L55" s="11"/>
      <c r="M55" s="1"/>
      <c r="N55" s="2"/>
    </row>
    <row r="56" spans="1:14" x14ac:dyDescent="0.25">
      <c r="A56" s="10"/>
      <c r="B56" s="64" t="s">
        <v>63</v>
      </c>
      <c r="C56" s="64"/>
      <c r="D56" s="64"/>
      <c r="E56" s="64"/>
      <c r="F56" s="8">
        <f>D77</f>
        <v>263</v>
      </c>
      <c r="H56" s="6" t="s">
        <v>79</v>
      </c>
      <c r="J56" s="64" t="s">
        <v>89</v>
      </c>
      <c r="K56" s="64"/>
      <c r="L56" s="64"/>
      <c r="M56" s="64"/>
      <c r="N56" s="8">
        <f>D71</f>
        <v>87</v>
      </c>
    </row>
    <row r="57" spans="1:14" x14ac:dyDescent="0.25">
      <c r="A57" s="12"/>
      <c r="B57" s="4"/>
      <c r="C57" s="13"/>
      <c r="D57" s="14"/>
      <c r="E57" s="14"/>
      <c r="F57" s="2"/>
      <c r="H57" s="2"/>
      <c r="M57" s="1"/>
    </row>
    <row r="58" spans="1:14" x14ac:dyDescent="0.25">
      <c r="A58" s="10"/>
      <c r="B58" s="15" t="s">
        <v>9</v>
      </c>
      <c r="C58" s="16" t="s">
        <v>10</v>
      </c>
      <c r="D58" s="14"/>
      <c r="E58" s="14"/>
      <c r="F58" s="11"/>
      <c r="G58" s="11"/>
      <c r="H58" s="17"/>
      <c r="I58" s="11"/>
      <c r="J58" s="11"/>
      <c r="K58" s="11"/>
      <c r="L58" s="11"/>
      <c r="M58" s="1"/>
      <c r="N58" s="11"/>
    </row>
    <row r="59" spans="1:14" x14ac:dyDescent="0.25">
      <c r="A59" s="18"/>
      <c r="B59" s="19" t="s">
        <v>11</v>
      </c>
      <c r="C59" s="20">
        <v>1</v>
      </c>
      <c r="D59" s="21">
        <v>2</v>
      </c>
      <c r="E59" s="21">
        <v>3</v>
      </c>
      <c r="F59" s="21">
        <v>4</v>
      </c>
      <c r="G59" s="21">
        <v>5</v>
      </c>
      <c r="H59" s="21">
        <v>6</v>
      </c>
      <c r="I59" s="21">
        <v>7</v>
      </c>
      <c r="J59" s="21">
        <v>8</v>
      </c>
      <c r="K59" s="21">
        <v>9</v>
      </c>
      <c r="L59" s="21">
        <v>10</v>
      </c>
      <c r="M59" s="22" t="s">
        <v>12</v>
      </c>
      <c r="N59" s="23" t="s">
        <v>11</v>
      </c>
    </row>
    <row r="60" spans="1:14" x14ac:dyDescent="0.25">
      <c r="A60" s="24" t="s">
        <v>61</v>
      </c>
      <c r="B60" s="22"/>
      <c r="C60" s="25"/>
      <c r="D60" s="21"/>
      <c r="E60" s="21"/>
      <c r="F60" s="21"/>
      <c r="G60" s="21"/>
      <c r="H60" s="21"/>
      <c r="I60" s="21"/>
      <c r="J60" s="21"/>
      <c r="K60" s="21"/>
      <c r="L60" s="21"/>
      <c r="M60" s="22"/>
      <c r="N60" s="23"/>
    </row>
    <row r="61" spans="1:14" x14ac:dyDescent="0.25">
      <c r="A61" s="26" t="s">
        <v>65</v>
      </c>
      <c r="B61" s="54">
        <v>94.67</v>
      </c>
      <c r="C61" s="27">
        <v>91</v>
      </c>
      <c r="D61" s="28">
        <v>95</v>
      </c>
      <c r="E61" s="28"/>
      <c r="F61" s="28"/>
      <c r="G61" s="28"/>
      <c r="H61" s="28"/>
      <c r="I61" s="28"/>
      <c r="J61" s="28"/>
      <c r="K61" s="28"/>
      <c r="L61" s="28"/>
      <c r="M61" s="29">
        <f>+SUM(C61:L61)</f>
        <v>186</v>
      </c>
      <c r="N61" s="30">
        <f>IF(COUNT(C61:L61),AVERAGE(C61:L61),"")</f>
        <v>93</v>
      </c>
    </row>
    <row r="62" spans="1:14" x14ac:dyDescent="0.25">
      <c r="A62" s="31" t="s">
        <v>66</v>
      </c>
      <c r="B62" s="54">
        <v>94</v>
      </c>
      <c r="C62" s="27">
        <v>93</v>
      </c>
      <c r="D62" s="28">
        <v>96</v>
      </c>
      <c r="E62" s="28"/>
      <c r="F62" s="28"/>
      <c r="G62" s="28"/>
      <c r="H62" s="28"/>
      <c r="I62" s="28"/>
      <c r="J62" s="28"/>
      <c r="K62" s="28"/>
      <c r="L62" s="28"/>
      <c r="M62" s="29">
        <f t="shared" ref="M62:M64" si="14">+SUM(C62:L62)</f>
        <v>189</v>
      </c>
      <c r="N62" s="30">
        <f t="shared" ref="N62:N64" si="15">IF(COUNT(C62:L62),AVERAGE(C62:L62),"")</f>
        <v>94.5</v>
      </c>
    </row>
    <row r="63" spans="1:14" x14ac:dyDescent="0.25">
      <c r="A63" s="31" t="s">
        <v>67</v>
      </c>
      <c r="B63" s="54">
        <v>92.5</v>
      </c>
      <c r="C63" s="59">
        <v>88</v>
      </c>
      <c r="D63" s="28">
        <v>86</v>
      </c>
      <c r="E63" s="28"/>
      <c r="F63" s="28"/>
      <c r="G63" s="28"/>
      <c r="H63" s="28"/>
      <c r="I63" s="28"/>
      <c r="J63" s="28"/>
      <c r="K63" s="28"/>
      <c r="L63" s="28"/>
      <c r="M63" s="29">
        <f t="shared" si="14"/>
        <v>174</v>
      </c>
      <c r="N63" s="30">
        <f t="shared" si="15"/>
        <v>87</v>
      </c>
    </row>
    <row r="64" spans="1:14" x14ac:dyDescent="0.25">
      <c r="A64" s="26" t="s">
        <v>85</v>
      </c>
      <c r="B64" s="55">
        <v>89.5</v>
      </c>
      <c r="C64" s="27">
        <v>90</v>
      </c>
      <c r="D64" s="28">
        <v>86</v>
      </c>
      <c r="E64" s="28"/>
      <c r="F64" s="28"/>
      <c r="G64" s="28"/>
      <c r="H64" s="28"/>
      <c r="I64" s="28"/>
      <c r="J64" s="28"/>
      <c r="K64" s="28"/>
      <c r="L64" s="28"/>
      <c r="M64" s="29">
        <f t="shared" si="14"/>
        <v>176</v>
      </c>
      <c r="N64" s="30">
        <f t="shared" si="15"/>
        <v>88</v>
      </c>
    </row>
    <row r="65" spans="1:14" x14ac:dyDescent="0.25">
      <c r="A65" s="34" t="s">
        <v>17</v>
      </c>
      <c r="B65" s="55">
        <f>SUM(B61:B64)</f>
        <v>370.67</v>
      </c>
      <c r="C65" s="35">
        <f>SUM(C61:C64)</f>
        <v>362</v>
      </c>
      <c r="D65" s="36">
        <f t="shared" ref="D65:L65" si="16">SUM(D61:D64)</f>
        <v>363</v>
      </c>
      <c r="E65" s="36">
        <f t="shared" si="16"/>
        <v>0</v>
      </c>
      <c r="F65" s="36">
        <f t="shared" si="16"/>
        <v>0</v>
      </c>
      <c r="G65" s="36">
        <f t="shared" si="16"/>
        <v>0</v>
      </c>
      <c r="H65" s="36">
        <f t="shared" si="16"/>
        <v>0</v>
      </c>
      <c r="I65" s="36">
        <f t="shared" si="16"/>
        <v>0</v>
      </c>
      <c r="J65" s="36">
        <f t="shared" si="16"/>
        <v>0</v>
      </c>
      <c r="K65" s="36">
        <f t="shared" si="16"/>
        <v>0</v>
      </c>
      <c r="L65" s="36">
        <f t="shared" si="16"/>
        <v>0</v>
      </c>
      <c r="M65" s="33">
        <f>SUM(C65:L65)</f>
        <v>725</v>
      </c>
      <c r="N65" s="30"/>
    </row>
    <row r="66" spans="1:14" x14ac:dyDescent="0.25">
      <c r="A66" s="24" t="s">
        <v>62</v>
      </c>
      <c r="B66" s="37"/>
      <c r="C66" s="38"/>
      <c r="D66" s="39"/>
      <c r="E66" s="39"/>
      <c r="F66" s="39"/>
      <c r="G66" s="39"/>
      <c r="H66" s="39"/>
      <c r="I66" s="39"/>
      <c r="J66" s="39"/>
      <c r="K66" s="39"/>
      <c r="L66" s="39"/>
      <c r="M66" s="40"/>
      <c r="N66" s="30" t="str">
        <f t="shared" ref="N66" si="17">IF(COUNT(C66:L66),AVERAGE(C66:L66), " ")</f>
        <v xml:space="preserve"> </v>
      </c>
    </row>
    <row r="67" spans="1:14" x14ac:dyDescent="0.25">
      <c r="A67" s="26" t="s">
        <v>68</v>
      </c>
      <c r="B67" s="54">
        <v>88</v>
      </c>
      <c r="C67" s="27" t="s">
        <v>86</v>
      </c>
      <c r="D67" s="28" t="s">
        <v>86</v>
      </c>
      <c r="E67" s="28"/>
      <c r="F67" s="28"/>
      <c r="G67" s="28"/>
      <c r="H67" s="28"/>
      <c r="I67" s="28"/>
      <c r="J67" s="28"/>
      <c r="K67" s="28"/>
      <c r="L67" s="28"/>
      <c r="M67" s="29">
        <f>+SUM(C67:L67)</f>
        <v>0</v>
      </c>
      <c r="N67" s="30" t="str">
        <f>IF(COUNT(C67:L67),AVERAGE(C67:L67),"")</f>
        <v/>
      </c>
    </row>
    <row r="68" spans="1:14" x14ac:dyDescent="0.25">
      <c r="A68" s="26" t="s">
        <v>69</v>
      </c>
      <c r="B68" s="41">
        <v>87.89</v>
      </c>
      <c r="C68" s="27">
        <v>87</v>
      </c>
      <c r="D68" s="28">
        <v>87</v>
      </c>
      <c r="E68" s="28"/>
      <c r="F68" s="28"/>
      <c r="G68" s="28"/>
      <c r="H68" s="28"/>
      <c r="I68" s="28"/>
      <c r="J68" s="28"/>
      <c r="K68" s="28"/>
      <c r="L68" s="28"/>
      <c r="M68" s="29">
        <f t="shared" ref="M68:M70" si="18">+SUM(C68:L68)</f>
        <v>174</v>
      </c>
      <c r="N68" s="30">
        <f t="shared" ref="N68:N70" si="19">IF(COUNT(C68:L68),AVERAGE(C68:L68),"")</f>
        <v>87</v>
      </c>
    </row>
    <row r="69" spans="1:14" x14ac:dyDescent="0.25">
      <c r="A69" s="26" t="s">
        <v>70</v>
      </c>
      <c r="B69" s="54">
        <v>87.8</v>
      </c>
      <c r="C69" s="27">
        <v>93</v>
      </c>
      <c r="D69" s="28" t="s">
        <v>86</v>
      </c>
      <c r="E69" s="28"/>
      <c r="F69" s="28"/>
      <c r="G69" s="28"/>
      <c r="H69" s="28"/>
      <c r="I69" s="28"/>
      <c r="J69" s="28"/>
      <c r="K69" s="28"/>
      <c r="L69" s="28"/>
      <c r="M69" s="29">
        <f t="shared" si="18"/>
        <v>93</v>
      </c>
      <c r="N69" s="30">
        <f t="shared" si="19"/>
        <v>93</v>
      </c>
    </row>
    <row r="70" spans="1:14" x14ac:dyDescent="0.25">
      <c r="A70" s="31" t="s">
        <v>71</v>
      </c>
      <c r="B70" s="54">
        <v>87.5</v>
      </c>
      <c r="C70" s="27" t="s">
        <v>86</v>
      </c>
      <c r="D70" s="28" t="s">
        <v>86</v>
      </c>
      <c r="E70" s="28"/>
      <c r="F70" s="28"/>
      <c r="G70" s="28"/>
      <c r="H70" s="28"/>
      <c r="I70" s="28"/>
      <c r="J70" s="28"/>
      <c r="K70" s="28"/>
      <c r="L70" s="28"/>
      <c r="M70" s="29">
        <f t="shared" si="18"/>
        <v>0</v>
      </c>
      <c r="N70" s="30" t="str">
        <f t="shared" si="19"/>
        <v/>
      </c>
    </row>
    <row r="71" spans="1:14" x14ac:dyDescent="0.25">
      <c r="A71" s="34" t="s">
        <v>17</v>
      </c>
      <c r="B71" s="56">
        <f>SUM(B67:B70)</f>
        <v>351.19</v>
      </c>
      <c r="C71" s="27">
        <f>SUM(C67:C70)</f>
        <v>180</v>
      </c>
      <c r="D71" s="27">
        <f>SUM(D67:D70)</f>
        <v>87</v>
      </c>
      <c r="E71" s="43">
        <f t="shared" ref="E71:L71" si="20">SUM(E67:E70)</f>
        <v>0</v>
      </c>
      <c r="F71" s="43">
        <f t="shared" si="20"/>
        <v>0</v>
      </c>
      <c r="G71" s="43">
        <f t="shared" si="20"/>
        <v>0</v>
      </c>
      <c r="H71" s="43">
        <f t="shared" si="20"/>
        <v>0</v>
      </c>
      <c r="I71" s="43">
        <f t="shared" si="20"/>
        <v>0</v>
      </c>
      <c r="J71" s="43">
        <f t="shared" si="20"/>
        <v>0</v>
      </c>
      <c r="K71" s="43">
        <f t="shared" si="20"/>
        <v>0</v>
      </c>
      <c r="L71" s="43">
        <f t="shared" si="20"/>
        <v>0</v>
      </c>
      <c r="M71" s="29">
        <f>SUM(C71:L71)</f>
        <v>267</v>
      </c>
      <c r="N71" s="30"/>
    </row>
    <row r="72" spans="1:14" x14ac:dyDescent="0.25">
      <c r="A72" s="24" t="s">
        <v>63</v>
      </c>
      <c r="B72" s="57"/>
      <c r="C72" s="38"/>
      <c r="D72" s="39"/>
      <c r="E72" s="39"/>
      <c r="F72" s="39"/>
      <c r="G72" s="39"/>
      <c r="H72" s="39"/>
      <c r="I72" s="39"/>
      <c r="J72" s="39"/>
      <c r="K72" s="39"/>
      <c r="L72" s="39"/>
      <c r="M72" s="40"/>
      <c r="N72" s="30" t="str">
        <f t="shared" ref="N72" si="21">IF(COUNT(C72:L72),AVERAGE(C72:L72), " ")</f>
        <v xml:space="preserve"> </v>
      </c>
    </row>
    <row r="73" spans="1:14" x14ac:dyDescent="0.25">
      <c r="A73" t="s">
        <v>72</v>
      </c>
      <c r="B73" s="56">
        <v>93.5</v>
      </c>
      <c r="C73" s="38">
        <v>93</v>
      </c>
      <c r="D73" s="39">
        <v>92</v>
      </c>
      <c r="E73" s="39"/>
      <c r="F73" s="39"/>
      <c r="G73" s="39"/>
      <c r="H73" s="39"/>
      <c r="I73" s="39"/>
      <c r="J73" s="39"/>
      <c r="K73" s="39"/>
      <c r="L73" s="39"/>
      <c r="M73" s="40">
        <f>SUM(C73:L73)</f>
        <v>185</v>
      </c>
      <c r="N73" s="30">
        <f>IF(COUNT(C73:L73),AVERAGE(C73:L73),"")</f>
        <v>92.5</v>
      </c>
    </row>
    <row r="74" spans="1:14" x14ac:dyDescent="0.25">
      <c r="A74" s="26" t="s">
        <v>73</v>
      </c>
      <c r="B74" s="56">
        <v>92.4</v>
      </c>
      <c r="C74" s="38">
        <v>87</v>
      </c>
      <c r="D74" s="39">
        <v>92</v>
      </c>
      <c r="E74" s="39"/>
      <c r="F74" s="39"/>
      <c r="G74" s="39"/>
      <c r="H74" s="39"/>
      <c r="I74" s="39"/>
      <c r="J74" s="39"/>
      <c r="K74" s="39"/>
      <c r="L74" s="39"/>
      <c r="M74" s="40">
        <f t="shared" ref="M74:M77" si="22">SUM(C74:L74)</f>
        <v>179</v>
      </c>
      <c r="N74" s="30">
        <f t="shared" ref="N74:N76" si="23">IF(COUNT(C74:L74),AVERAGE(C74:L74),"")</f>
        <v>89.5</v>
      </c>
    </row>
    <row r="75" spans="1:14" x14ac:dyDescent="0.25">
      <c r="A75" s="26" t="s">
        <v>74</v>
      </c>
      <c r="B75" s="56">
        <v>90.89</v>
      </c>
      <c r="C75" s="38">
        <v>87</v>
      </c>
      <c r="D75" s="39">
        <v>79</v>
      </c>
      <c r="E75" s="39"/>
      <c r="F75" s="39"/>
      <c r="G75" s="39"/>
      <c r="H75" s="39"/>
      <c r="I75" s="39"/>
      <c r="J75" s="39"/>
      <c r="K75" s="39"/>
      <c r="L75" s="39"/>
      <c r="M75" s="40">
        <f t="shared" si="22"/>
        <v>166</v>
      </c>
      <c r="N75" s="30">
        <f t="shared" si="23"/>
        <v>83</v>
      </c>
    </row>
    <row r="76" spans="1:14" x14ac:dyDescent="0.25">
      <c r="A76" s="31" t="s">
        <v>75</v>
      </c>
      <c r="B76" s="54">
        <v>88.6</v>
      </c>
      <c r="C76" s="27" t="s">
        <v>86</v>
      </c>
      <c r="D76" s="28" t="s">
        <v>86</v>
      </c>
      <c r="E76" s="28"/>
      <c r="F76" s="28"/>
      <c r="G76" s="28"/>
      <c r="H76" s="28"/>
      <c r="I76" s="28"/>
      <c r="J76" s="28"/>
      <c r="K76" s="28"/>
      <c r="L76" s="28"/>
      <c r="M76" s="40">
        <f t="shared" si="22"/>
        <v>0</v>
      </c>
      <c r="N76" s="30" t="str">
        <f t="shared" si="23"/>
        <v/>
      </c>
    </row>
    <row r="77" spans="1:14" x14ac:dyDescent="0.25">
      <c r="A77" s="34" t="s">
        <v>17</v>
      </c>
      <c r="B77" s="56">
        <f>SUM(B73:B76)</f>
        <v>365.39</v>
      </c>
      <c r="C77" s="27">
        <f>SUM(C73:C76)</f>
        <v>267</v>
      </c>
      <c r="D77" s="43">
        <f t="shared" ref="D77:L77" si="24">SUM(D73:D76)</f>
        <v>263</v>
      </c>
      <c r="E77" s="43">
        <f t="shared" si="24"/>
        <v>0</v>
      </c>
      <c r="F77" s="43">
        <f t="shared" si="24"/>
        <v>0</v>
      </c>
      <c r="G77" s="43">
        <f t="shared" si="24"/>
        <v>0</v>
      </c>
      <c r="H77" s="43">
        <f t="shared" si="24"/>
        <v>0</v>
      </c>
      <c r="I77" s="43">
        <f t="shared" si="24"/>
        <v>0</v>
      </c>
      <c r="J77" s="43">
        <f t="shared" si="24"/>
        <v>0</v>
      </c>
      <c r="K77" s="43">
        <f t="shared" si="24"/>
        <v>0</v>
      </c>
      <c r="L77" s="43">
        <f t="shared" si="24"/>
        <v>0</v>
      </c>
      <c r="M77" s="40">
        <f t="shared" si="22"/>
        <v>530</v>
      </c>
      <c r="N77" s="30"/>
    </row>
    <row r="78" spans="1:14" x14ac:dyDescent="0.25">
      <c r="A78" s="24" t="s">
        <v>64</v>
      </c>
      <c r="B78" s="57"/>
      <c r="C78" s="38"/>
      <c r="D78" s="39"/>
      <c r="E78" s="39"/>
      <c r="F78" s="39"/>
      <c r="G78" s="39"/>
      <c r="H78" s="39"/>
      <c r="I78" s="39"/>
      <c r="J78" s="39"/>
      <c r="K78" s="39"/>
      <c r="L78" s="39"/>
      <c r="M78" s="40"/>
      <c r="N78" s="30"/>
    </row>
    <row r="79" spans="1:14" x14ac:dyDescent="0.25">
      <c r="A79" s="26" t="s">
        <v>76</v>
      </c>
      <c r="B79" s="56">
        <v>93.83</v>
      </c>
      <c r="C79" s="38">
        <v>89</v>
      </c>
      <c r="D79" s="39">
        <v>91</v>
      </c>
      <c r="E79" s="39"/>
      <c r="F79" s="39"/>
      <c r="G79" s="39"/>
      <c r="H79" s="39"/>
      <c r="I79" s="39"/>
      <c r="J79" s="39"/>
      <c r="K79" s="39"/>
      <c r="L79" s="39"/>
      <c r="M79" s="40">
        <f>+SUM(C79:L79)</f>
        <v>180</v>
      </c>
      <c r="N79" s="30">
        <f>IF(COUNT(C79:L79),AVERAGE(C79:L79),"")</f>
        <v>90</v>
      </c>
    </row>
    <row r="80" spans="1:14" x14ac:dyDescent="0.25">
      <c r="A80" s="26" t="s">
        <v>77</v>
      </c>
      <c r="B80" s="56">
        <v>89.5</v>
      </c>
      <c r="C80" s="38">
        <v>96</v>
      </c>
      <c r="D80" s="39">
        <v>90</v>
      </c>
      <c r="E80" s="39"/>
      <c r="F80" s="39"/>
      <c r="G80" s="39"/>
      <c r="H80" s="39"/>
      <c r="I80" s="39"/>
      <c r="J80" s="39"/>
      <c r="K80" s="39"/>
      <c r="L80" s="39"/>
      <c r="M80" s="40">
        <f t="shared" ref="M80:M83" si="25">+SUM(C80:L80)</f>
        <v>186</v>
      </c>
      <c r="N80" s="30">
        <f t="shared" ref="N80:N82" si="26">IF(COUNT(C80:L80),AVERAGE(C80:L80),"")</f>
        <v>93</v>
      </c>
    </row>
    <row r="81" spans="1:14" x14ac:dyDescent="0.25">
      <c r="A81" s="26" t="s">
        <v>80</v>
      </c>
      <c r="B81" s="56">
        <v>87.83</v>
      </c>
      <c r="C81" s="38">
        <v>81</v>
      </c>
      <c r="D81" s="39">
        <v>88</v>
      </c>
      <c r="E81" s="39"/>
      <c r="F81" s="39"/>
      <c r="G81" s="39"/>
      <c r="H81" s="39"/>
      <c r="I81" s="39"/>
      <c r="J81" s="39"/>
      <c r="K81" s="39"/>
      <c r="L81" s="39"/>
      <c r="M81" s="40">
        <f t="shared" si="25"/>
        <v>169</v>
      </c>
      <c r="N81" s="30">
        <f t="shared" si="26"/>
        <v>84.5</v>
      </c>
    </row>
    <row r="82" spans="1:14" x14ac:dyDescent="0.25">
      <c r="A82" s="31" t="s">
        <v>78</v>
      </c>
      <c r="B82" s="54">
        <v>86.33</v>
      </c>
      <c r="C82" s="27">
        <v>89</v>
      </c>
      <c r="D82" s="28">
        <v>89</v>
      </c>
      <c r="E82" s="28"/>
      <c r="F82" s="28"/>
      <c r="G82" s="28"/>
      <c r="H82" s="28"/>
      <c r="I82" s="28"/>
      <c r="J82" s="28"/>
      <c r="K82" s="28"/>
      <c r="L82" s="28"/>
      <c r="M82" s="40">
        <f t="shared" si="25"/>
        <v>178</v>
      </c>
      <c r="N82" s="30">
        <f t="shared" si="26"/>
        <v>89</v>
      </c>
    </row>
    <row r="83" spans="1:14" x14ac:dyDescent="0.25">
      <c r="A83" s="34" t="s">
        <v>17</v>
      </c>
      <c r="B83" s="54">
        <f>SUM(B79:B82)</f>
        <v>357.48999999999995</v>
      </c>
      <c r="C83" s="27">
        <f>SUM(C79:C82)</f>
        <v>355</v>
      </c>
      <c r="D83" s="43">
        <f>SUM(D79:D82)</f>
        <v>358</v>
      </c>
      <c r="E83" s="43">
        <f t="shared" ref="E83:L83" si="27">SUM(E79:E82)</f>
        <v>0</v>
      </c>
      <c r="F83" s="43">
        <f t="shared" si="27"/>
        <v>0</v>
      </c>
      <c r="G83" s="43">
        <f t="shared" si="27"/>
        <v>0</v>
      </c>
      <c r="H83" s="43">
        <f t="shared" si="27"/>
        <v>0</v>
      </c>
      <c r="I83" s="43">
        <f t="shared" si="27"/>
        <v>0</v>
      </c>
      <c r="J83" s="43">
        <f t="shared" si="27"/>
        <v>0</v>
      </c>
      <c r="K83" s="43">
        <f t="shared" si="27"/>
        <v>0</v>
      </c>
      <c r="L83" s="43">
        <f t="shared" si="27"/>
        <v>0</v>
      </c>
      <c r="M83" s="40">
        <f t="shared" si="25"/>
        <v>713</v>
      </c>
      <c r="N83" s="30"/>
    </row>
    <row r="84" spans="1:14" x14ac:dyDescent="0.25">
      <c r="A84" s="31"/>
      <c r="B84" s="41"/>
      <c r="C84" s="27"/>
      <c r="D84" s="28"/>
      <c r="E84" s="28"/>
      <c r="F84" s="28"/>
      <c r="G84" s="28"/>
      <c r="H84" s="28"/>
      <c r="I84" s="28"/>
      <c r="J84" s="28"/>
      <c r="K84" s="28"/>
      <c r="L84" s="28"/>
      <c r="M84" s="40"/>
      <c r="N84" s="30"/>
    </row>
    <row r="85" spans="1:14" x14ac:dyDescent="0.25">
      <c r="A85" s="32"/>
      <c r="B85" s="42"/>
      <c r="C85" s="38"/>
      <c r="D85" s="39"/>
      <c r="E85" s="39"/>
      <c r="F85" s="39"/>
      <c r="G85" s="39"/>
      <c r="H85" s="39"/>
      <c r="I85" s="39"/>
      <c r="J85" s="39"/>
      <c r="K85" s="39"/>
      <c r="L85" s="39"/>
      <c r="M85" s="40"/>
      <c r="N85" s="30"/>
    </row>
    <row r="86" spans="1:14" x14ac:dyDescent="0.25">
      <c r="A86" s="32"/>
      <c r="B86" s="40"/>
      <c r="C86" s="38"/>
      <c r="D86" s="46" t="s">
        <v>23</v>
      </c>
      <c r="E86" s="47" t="s">
        <v>24</v>
      </c>
      <c r="F86" s="47" t="s">
        <v>25</v>
      </c>
      <c r="G86" s="47" t="s">
        <v>26</v>
      </c>
      <c r="H86" s="47" t="s">
        <v>27</v>
      </c>
      <c r="I86" s="47" t="s">
        <v>12</v>
      </c>
      <c r="J86" s="48"/>
      <c r="K86" s="48"/>
      <c r="L86" s="48"/>
      <c r="M86" s="49"/>
      <c r="N86" s="48"/>
    </row>
    <row r="87" spans="1:14" x14ac:dyDescent="0.25">
      <c r="A87" s="50" t="s">
        <v>61</v>
      </c>
      <c r="B87" s="56">
        <f>B63</f>
        <v>92.5</v>
      </c>
      <c r="C87" s="27"/>
      <c r="D87" s="28">
        <f>J52</f>
        <v>2</v>
      </c>
      <c r="E87" s="28">
        <v>2</v>
      </c>
      <c r="F87" s="28"/>
      <c r="G87" s="28"/>
      <c r="H87" s="28">
        <f>E87*2+F87</f>
        <v>4</v>
      </c>
      <c r="I87" s="51">
        <f>+M65</f>
        <v>725</v>
      </c>
      <c r="J87" s="11"/>
      <c r="K87" s="11"/>
      <c r="L87" s="11"/>
      <c r="M87" s="1"/>
      <c r="N87" s="11"/>
    </row>
    <row r="88" spans="1:14" x14ac:dyDescent="0.25">
      <c r="A88" s="50" t="s">
        <v>64</v>
      </c>
      <c r="B88" s="56">
        <f>B83</f>
        <v>357.48999999999995</v>
      </c>
      <c r="C88" s="40"/>
      <c r="D88" s="28">
        <f>J52</f>
        <v>2</v>
      </c>
      <c r="E88" s="28">
        <v>1</v>
      </c>
      <c r="F88" s="28"/>
      <c r="G88" s="28">
        <v>1</v>
      </c>
      <c r="H88" s="28">
        <f>E88*2+F88</f>
        <v>2</v>
      </c>
      <c r="I88" s="28">
        <f>+M83</f>
        <v>713</v>
      </c>
      <c r="J88" s="48"/>
      <c r="L88" s="48"/>
      <c r="M88" s="49"/>
      <c r="N88" s="48"/>
    </row>
    <row r="89" spans="1:14" x14ac:dyDescent="0.25">
      <c r="A89" s="50" t="s">
        <v>63</v>
      </c>
      <c r="B89" s="56">
        <f>B77</f>
        <v>365.39</v>
      </c>
      <c r="C89" s="38"/>
      <c r="D89" s="28">
        <f>J52</f>
        <v>2</v>
      </c>
      <c r="E89" s="28">
        <v>1</v>
      </c>
      <c r="F89" s="28"/>
      <c r="G89" s="28">
        <v>1</v>
      </c>
      <c r="H89" s="28">
        <f>E89*2+F89</f>
        <v>2</v>
      </c>
      <c r="I89" s="28">
        <f>+M77</f>
        <v>530</v>
      </c>
      <c r="K89" s="48"/>
      <c r="L89" s="48"/>
      <c r="M89" s="49"/>
      <c r="N89" s="48"/>
    </row>
    <row r="90" spans="1:14" x14ac:dyDescent="0.25">
      <c r="A90" s="50" t="s">
        <v>62</v>
      </c>
      <c r="B90" s="56">
        <f>B71</f>
        <v>351.19</v>
      </c>
      <c r="C90" s="38"/>
      <c r="D90" s="28">
        <f>J52</f>
        <v>2</v>
      </c>
      <c r="E90" s="28"/>
      <c r="F90" s="28"/>
      <c r="G90" s="28">
        <v>2</v>
      </c>
      <c r="H90" s="28">
        <f t="shared" ref="H90" si="28">E90*2+F90</f>
        <v>0</v>
      </c>
      <c r="I90" s="28">
        <f>+M71</f>
        <v>267</v>
      </c>
      <c r="M90" s="1"/>
    </row>
    <row r="91" spans="1:14" x14ac:dyDescent="0.25">
      <c r="A91" s="52"/>
      <c r="B91" s="53"/>
      <c r="C91" s="53"/>
      <c r="D91" s="52"/>
      <c r="E91" s="52"/>
      <c r="F91" s="52"/>
      <c r="G91" s="52"/>
      <c r="H91" s="52"/>
      <c r="I91" s="52"/>
      <c r="M91" s="1"/>
    </row>
    <row r="93" spans="1:14" x14ac:dyDescent="0.25">
      <c r="A93" s="60" t="s">
        <v>84</v>
      </c>
    </row>
    <row r="94" spans="1:14" x14ac:dyDescent="0.25">
      <c r="A94" s="65" t="s">
        <v>0</v>
      </c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</row>
    <row r="95" spans="1:14" x14ac:dyDescent="0.25">
      <c r="A95" s="65" t="s">
        <v>1</v>
      </c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</row>
    <row r="96" spans="1:14" x14ac:dyDescent="0.25">
      <c r="A96" s="65" t="s">
        <v>2</v>
      </c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</row>
    <row r="97" spans="1:14" x14ac:dyDescent="0.25">
      <c r="A97" s="65" t="s">
        <v>28</v>
      </c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</row>
    <row r="98" spans="1:14" x14ac:dyDescent="0.25">
      <c r="A98" s="3"/>
      <c r="B98" s="4"/>
      <c r="C98" s="4"/>
      <c r="D98" s="5"/>
      <c r="E98" s="5" t="s">
        <v>60</v>
      </c>
      <c r="F98" s="5"/>
      <c r="G98" s="5"/>
      <c r="H98" s="5"/>
      <c r="I98" s="5" t="s">
        <v>4</v>
      </c>
      <c r="J98" s="5">
        <v>3</v>
      </c>
      <c r="K98" s="5"/>
      <c r="L98" s="5"/>
      <c r="M98" s="4"/>
      <c r="N98" s="5"/>
    </row>
    <row r="99" spans="1:14" x14ac:dyDescent="0.25">
      <c r="B99" s="1"/>
      <c r="C99" s="1"/>
      <c r="F99" s="6"/>
      <c r="J99" s="2"/>
      <c r="M99" s="1"/>
    </row>
    <row r="100" spans="1:14" x14ac:dyDescent="0.25">
      <c r="A100" s="7"/>
      <c r="B100" s="66" t="s">
        <v>61</v>
      </c>
      <c r="C100" s="66"/>
      <c r="D100" s="66"/>
      <c r="E100" s="66"/>
      <c r="F100" s="8">
        <f>E111</f>
        <v>372</v>
      </c>
      <c r="H100" s="6" t="s">
        <v>79</v>
      </c>
      <c r="J100" s="64" t="s">
        <v>63</v>
      </c>
      <c r="K100" s="64"/>
      <c r="L100" s="64"/>
      <c r="M100" s="64"/>
      <c r="N100" s="8">
        <f>E123</f>
        <v>256</v>
      </c>
    </row>
    <row r="101" spans="1:14" x14ac:dyDescent="0.25">
      <c r="A101" s="10"/>
      <c r="B101" s="1"/>
      <c r="C101" s="1"/>
      <c r="H101" s="2"/>
      <c r="J101" s="9"/>
      <c r="L101" s="11"/>
      <c r="M101" s="1"/>
      <c r="N101" s="2"/>
    </row>
    <row r="102" spans="1:14" x14ac:dyDescent="0.25">
      <c r="A102" s="10"/>
      <c r="B102" s="64" t="s">
        <v>95</v>
      </c>
      <c r="C102" s="64"/>
      <c r="D102" s="64"/>
      <c r="E102" s="64"/>
      <c r="F102" s="8">
        <f>E129</f>
        <v>347</v>
      </c>
      <c r="H102" s="6" t="s">
        <v>79</v>
      </c>
      <c r="J102" s="64" t="s">
        <v>89</v>
      </c>
      <c r="K102" s="64"/>
      <c r="L102" s="64"/>
      <c r="M102" s="64"/>
      <c r="N102" s="8">
        <f>E117</f>
        <v>267</v>
      </c>
    </row>
    <row r="103" spans="1:14" x14ac:dyDescent="0.25">
      <c r="A103" s="12"/>
      <c r="B103" s="4"/>
      <c r="C103" s="13"/>
      <c r="D103" s="14"/>
      <c r="E103" s="14"/>
      <c r="H103" s="2"/>
      <c r="M103" s="1"/>
    </row>
    <row r="104" spans="1:14" x14ac:dyDescent="0.25">
      <c r="A104" s="10"/>
      <c r="B104" s="15" t="s">
        <v>9</v>
      </c>
      <c r="C104" s="62" t="s">
        <v>10</v>
      </c>
      <c r="D104" s="14"/>
      <c r="E104" s="14"/>
      <c r="F104" s="11"/>
      <c r="G104" s="11"/>
      <c r="H104" s="17"/>
      <c r="I104" s="11"/>
      <c r="J104" s="11"/>
      <c r="K104" s="11"/>
      <c r="L104" s="11"/>
      <c r="M104" s="1"/>
      <c r="N104" s="11"/>
    </row>
    <row r="105" spans="1:14" x14ac:dyDescent="0.25">
      <c r="A105" s="18"/>
      <c r="B105" s="19" t="s">
        <v>11</v>
      </c>
      <c r="C105" s="20">
        <v>1</v>
      </c>
      <c r="D105" s="21">
        <v>2</v>
      </c>
      <c r="E105" s="21">
        <v>3</v>
      </c>
      <c r="F105" s="21">
        <v>4</v>
      </c>
      <c r="G105" s="21">
        <v>5</v>
      </c>
      <c r="H105" s="21">
        <v>6</v>
      </c>
      <c r="I105" s="21">
        <v>7</v>
      </c>
      <c r="J105" s="21">
        <v>8</v>
      </c>
      <c r="K105" s="21">
        <v>9</v>
      </c>
      <c r="L105" s="21">
        <v>10</v>
      </c>
      <c r="M105" s="22" t="s">
        <v>12</v>
      </c>
      <c r="N105" s="23" t="s">
        <v>11</v>
      </c>
    </row>
    <row r="106" spans="1:14" x14ac:dyDescent="0.25">
      <c r="A106" s="24" t="s">
        <v>61</v>
      </c>
      <c r="B106" s="22"/>
      <c r="C106" s="25"/>
      <c r="D106" s="21"/>
      <c r="E106" s="21"/>
      <c r="F106" s="21"/>
      <c r="G106" s="21"/>
      <c r="H106" s="21"/>
      <c r="I106" s="21"/>
      <c r="J106" s="21"/>
      <c r="K106" s="21"/>
      <c r="L106" s="21"/>
      <c r="M106" s="22"/>
      <c r="N106" s="23"/>
    </row>
    <row r="107" spans="1:14" x14ac:dyDescent="0.25">
      <c r="A107" s="26" t="s">
        <v>65</v>
      </c>
      <c r="B107" s="54">
        <v>94.67</v>
      </c>
      <c r="C107" s="27">
        <v>91</v>
      </c>
      <c r="D107" s="28">
        <v>95</v>
      </c>
      <c r="E107" s="28">
        <v>96</v>
      </c>
      <c r="F107" s="28"/>
      <c r="G107" s="28"/>
      <c r="H107" s="28"/>
      <c r="I107" s="28"/>
      <c r="J107" s="28"/>
      <c r="K107" s="28"/>
      <c r="L107" s="28"/>
      <c r="M107" s="29">
        <f>+SUM(C107:L107)</f>
        <v>282</v>
      </c>
      <c r="N107" s="30">
        <f>IF(COUNT(C107:L107),AVERAGE(C107:L107),"")</f>
        <v>94</v>
      </c>
    </row>
    <row r="108" spans="1:14" x14ac:dyDescent="0.25">
      <c r="A108" s="31" t="s">
        <v>66</v>
      </c>
      <c r="B108" s="54">
        <v>94</v>
      </c>
      <c r="C108" s="27">
        <v>93</v>
      </c>
      <c r="D108" s="28">
        <v>96</v>
      </c>
      <c r="E108" s="28">
        <v>96</v>
      </c>
      <c r="F108" s="28"/>
      <c r="G108" s="28"/>
      <c r="H108" s="28"/>
      <c r="I108" s="28"/>
      <c r="J108" s="28"/>
      <c r="K108" s="28"/>
      <c r="L108" s="28"/>
      <c r="M108" s="29">
        <f t="shared" ref="M108:M110" si="29">+SUM(C108:L108)</f>
        <v>285</v>
      </c>
      <c r="N108" s="30">
        <f t="shared" ref="N108:N110" si="30">IF(COUNT(C108:L108),AVERAGE(C108:L108),"")</f>
        <v>95</v>
      </c>
    </row>
    <row r="109" spans="1:14" x14ac:dyDescent="0.25">
      <c r="A109" s="31" t="s">
        <v>67</v>
      </c>
      <c r="B109" s="54">
        <v>92.5</v>
      </c>
      <c r="C109" s="59">
        <v>88</v>
      </c>
      <c r="D109" s="28">
        <v>86</v>
      </c>
      <c r="E109" s="28">
        <v>91</v>
      </c>
      <c r="F109" s="28"/>
      <c r="G109" s="28"/>
      <c r="H109" s="28"/>
      <c r="I109" s="28"/>
      <c r="J109" s="28"/>
      <c r="K109" s="28"/>
      <c r="L109" s="28"/>
      <c r="M109" s="29">
        <f t="shared" si="29"/>
        <v>265</v>
      </c>
      <c r="N109" s="30">
        <f t="shared" si="30"/>
        <v>88.333333333333329</v>
      </c>
    </row>
    <row r="110" spans="1:14" x14ac:dyDescent="0.25">
      <c r="A110" s="26" t="s">
        <v>85</v>
      </c>
      <c r="B110" s="55">
        <v>89.5</v>
      </c>
      <c r="C110" s="27">
        <v>90</v>
      </c>
      <c r="D110" s="28">
        <v>86</v>
      </c>
      <c r="E110" s="28">
        <v>89</v>
      </c>
      <c r="F110" s="28"/>
      <c r="G110" s="28"/>
      <c r="H110" s="28"/>
      <c r="I110" s="28"/>
      <c r="J110" s="28"/>
      <c r="K110" s="28"/>
      <c r="L110" s="28"/>
      <c r="M110" s="29">
        <f t="shared" si="29"/>
        <v>265</v>
      </c>
      <c r="N110" s="30">
        <f t="shared" si="30"/>
        <v>88.333333333333329</v>
      </c>
    </row>
    <row r="111" spans="1:14" x14ac:dyDescent="0.25">
      <c r="A111" s="34" t="s">
        <v>17</v>
      </c>
      <c r="B111" s="55">
        <f>SUM(B107:B110)</f>
        <v>370.67</v>
      </c>
      <c r="C111" s="35">
        <f>SUM(C107:C110)</f>
        <v>362</v>
      </c>
      <c r="D111" s="36">
        <f t="shared" ref="D111:L111" si="31">SUM(D107:D110)</f>
        <v>363</v>
      </c>
      <c r="E111" s="36">
        <f t="shared" si="31"/>
        <v>372</v>
      </c>
      <c r="F111" s="36">
        <f t="shared" si="31"/>
        <v>0</v>
      </c>
      <c r="G111" s="36">
        <f t="shared" si="31"/>
        <v>0</v>
      </c>
      <c r="H111" s="36">
        <f t="shared" si="31"/>
        <v>0</v>
      </c>
      <c r="I111" s="36">
        <f t="shared" si="31"/>
        <v>0</v>
      </c>
      <c r="J111" s="36">
        <f t="shared" si="31"/>
        <v>0</v>
      </c>
      <c r="K111" s="36">
        <f t="shared" si="31"/>
        <v>0</v>
      </c>
      <c r="L111" s="36">
        <f t="shared" si="31"/>
        <v>0</v>
      </c>
      <c r="M111" s="33">
        <f>SUM(C111:L111)</f>
        <v>1097</v>
      </c>
      <c r="N111" s="30"/>
    </row>
    <row r="112" spans="1:14" x14ac:dyDescent="0.25">
      <c r="A112" s="24" t="s">
        <v>62</v>
      </c>
      <c r="B112" s="37"/>
      <c r="C112" s="38"/>
      <c r="D112" s="39"/>
      <c r="E112" s="39"/>
      <c r="F112" s="39"/>
      <c r="G112" s="39"/>
      <c r="H112" s="39"/>
      <c r="I112" s="39"/>
      <c r="J112" s="39"/>
      <c r="K112" s="39"/>
      <c r="L112" s="39"/>
      <c r="M112" s="40"/>
      <c r="N112" s="30" t="str">
        <f t="shared" ref="N112" si="32">IF(COUNT(C112:L112),AVERAGE(C112:L112), " ")</f>
        <v xml:space="preserve"> </v>
      </c>
    </row>
    <row r="113" spans="1:14" x14ac:dyDescent="0.25">
      <c r="A113" s="26" t="s">
        <v>68</v>
      </c>
      <c r="B113" s="54">
        <v>88</v>
      </c>
      <c r="C113" s="27" t="s">
        <v>86</v>
      </c>
      <c r="D113" s="28" t="s">
        <v>86</v>
      </c>
      <c r="E113" s="28">
        <v>94</v>
      </c>
      <c r="F113" s="28"/>
      <c r="G113" s="28"/>
      <c r="H113" s="28"/>
      <c r="I113" s="28"/>
      <c r="J113" s="28"/>
      <c r="K113" s="28"/>
      <c r="L113" s="28"/>
      <c r="M113" s="29">
        <f>+SUM(C113:L113)</f>
        <v>94</v>
      </c>
      <c r="N113" s="30">
        <f>IF(COUNT(C113:L113),AVERAGE(C113:L113),"")</f>
        <v>94</v>
      </c>
    </row>
    <row r="114" spans="1:14" x14ac:dyDescent="0.25">
      <c r="A114" s="26" t="s">
        <v>69</v>
      </c>
      <c r="B114" s="41">
        <v>87.89</v>
      </c>
      <c r="C114" s="27">
        <v>87</v>
      </c>
      <c r="D114" s="28">
        <v>87</v>
      </c>
      <c r="E114" s="28">
        <v>84</v>
      </c>
      <c r="F114" s="28"/>
      <c r="G114" s="28"/>
      <c r="H114" s="28"/>
      <c r="I114" s="28"/>
      <c r="J114" s="28"/>
      <c r="K114" s="28"/>
      <c r="L114" s="28"/>
      <c r="M114" s="29">
        <f t="shared" ref="M114:M116" si="33">+SUM(C114:L114)</f>
        <v>258</v>
      </c>
      <c r="N114" s="30">
        <f t="shared" ref="N114:N116" si="34">IF(COUNT(C114:L114),AVERAGE(C114:L114),"")</f>
        <v>86</v>
      </c>
    </row>
    <row r="115" spans="1:14" x14ac:dyDescent="0.25">
      <c r="A115" s="26" t="s">
        <v>70</v>
      </c>
      <c r="B115" s="54">
        <v>87.8</v>
      </c>
      <c r="C115" s="27">
        <v>93</v>
      </c>
      <c r="D115" s="28" t="s">
        <v>86</v>
      </c>
      <c r="E115" s="28">
        <v>89</v>
      </c>
      <c r="F115" s="28"/>
      <c r="G115" s="28"/>
      <c r="H115" s="28"/>
      <c r="I115" s="28"/>
      <c r="J115" s="28"/>
      <c r="K115" s="28"/>
      <c r="L115" s="28"/>
      <c r="M115" s="29">
        <f t="shared" si="33"/>
        <v>182</v>
      </c>
      <c r="N115" s="30">
        <f t="shared" si="34"/>
        <v>91</v>
      </c>
    </row>
    <row r="116" spans="1:14" x14ac:dyDescent="0.25">
      <c r="A116" s="31" t="s">
        <v>71</v>
      </c>
      <c r="B116" s="54">
        <v>87.5</v>
      </c>
      <c r="C116" s="27" t="s">
        <v>86</v>
      </c>
      <c r="D116" s="28" t="s">
        <v>86</v>
      </c>
      <c r="E116" s="28" t="s">
        <v>86</v>
      </c>
      <c r="F116" s="28"/>
      <c r="G116" s="28"/>
      <c r="H116" s="28"/>
      <c r="I116" s="28"/>
      <c r="J116" s="28"/>
      <c r="K116" s="28"/>
      <c r="L116" s="28"/>
      <c r="M116" s="29">
        <f t="shared" si="33"/>
        <v>0</v>
      </c>
      <c r="N116" s="30" t="str">
        <f t="shared" si="34"/>
        <v/>
      </c>
    </row>
    <row r="117" spans="1:14" x14ac:dyDescent="0.25">
      <c r="A117" s="34" t="s">
        <v>17</v>
      </c>
      <c r="B117" s="56">
        <f>SUM(B113:B116)</f>
        <v>351.19</v>
      </c>
      <c r="C117" s="27">
        <f>SUM(C113:C116)</f>
        <v>180</v>
      </c>
      <c r="D117" s="27">
        <f>SUM(D113:D116)</f>
        <v>87</v>
      </c>
      <c r="E117" s="43">
        <f t="shared" ref="E117:L117" si="35">SUM(E113:E116)</f>
        <v>267</v>
      </c>
      <c r="F117" s="43">
        <f t="shared" si="35"/>
        <v>0</v>
      </c>
      <c r="G117" s="43">
        <f t="shared" si="35"/>
        <v>0</v>
      </c>
      <c r="H117" s="43">
        <f t="shared" si="35"/>
        <v>0</v>
      </c>
      <c r="I117" s="43">
        <f t="shared" si="35"/>
        <v>0</v>
      </c>
      <c r="J117" s="43">
        <f t="shared" si="35"/>
        <v>0</v>
      </c>
      <c r="K117" s="43">
        <f t="shared" si="35"/>
        <v>0</v>
      </c>
      <c r="L117" s="43">
        <f t="shared" si="35"/>
        <v>0</v>
      </c>
      <c r="M117" s="29">
        <f>SUM(C117:L117)</f>
        <v>534</v>
      </c>
      <c r="N117" s="30"/>
    </row>
    <row r="118" spans="1:14" x14ac:dyDescent="0.25">
      <c r="A118" s="24" t="s">
        <v>63</v>
      </c>
      <c r="B118" s="57"/>
      <c r="C118" s="38"/>
      <c r="D118" s="39"/>
      <c r="E118" s="39"/>
      <c r="F118" s="39"/>
      <c r="G118" s="39"/>
      <c r="H118" s="39"/>
      <c r="I118" s="39"/>
      <c r="J118" s="39"/>
      <c r="K118" s="39"/>
      <c r="L118" s="39"/>
      <c r="M118" s="40"/>
      <c r="N118" s="30" t="str">
        <f t="shared" ref="N118" si="36">IF(COUNT(C118:L118),AVERAGE(C118:L118), " ")</f>
        <v xml:space="preserve"> </v>
      </c>
    </row>
    <row r="119" spans="1:14" x14ac:dyDescent="0.25">
      <c r="A119" t="s">
        <v>72</v>
      </c>
      <c r="B119" s="56">
        <v>93.5</v>
      </c>
      <c r="C119" s="38">
        <v>93</v>
      </c>
      <c r="D119" s="39">
        <v>92</v>
      </c>
      <c r="E119" s="39">
        <v>93</v>
      </c>
      <c r="F119" s="39"/>
      <c r="G119" s="39"/>
      <c r="H119" s="39"/>
      <c r="I119" s="39"/>
      <c r="J119" s="39"/>
      <c r="K119" s="39"/>
      <c r="L119" s="39"/>
      <c r="M119" s="40">
        <f>SUM(C119:L119)</f>
        <v>278</v>
      </c>
      <c r="N119" s="30">
        <f>IF(COUNT(C119:L119),AVERAGE(C119:L119),"")</f>
        <v>92.666666666666671</v>
      </c>
    </row>
    <row r="120" spans="1:14" x14ac:dyDescent="0.25">
      <c r="A120" s="26" t="s">
        <v>73</v>
      </c>
      <c r="B120" s="56">
        <v>92.4</v>
      </c>
      <c r="C120" s="38">
        <v>87</v>
      </c>
      <c r="D120" s="39">
        <v>92</v>
      </c>
      <c r="E120" s="39">
        <v>86</v>
      </c>
      <c r="F120" s="39"/>
      <c r="G120" s="39"/>
      <c r="H120" s="39"/>
      <c r="I120" s="39"/>
      <c r="J120" s="39"/>
      <c r="K120" s="39"/>
      <c r="L120" s="39"/>
      <c r="M120" s="40">
        <f t="shared" ref="M120:M123" si="37">SUM(C120:L120)</f>
        <v>265</v>
      </c>
      <c r="N120" s="30">
        <f t="shared" ref="N120:N122" si="38">IF(COUNT(C120:L120),AVERAGE(C120:L120),"")</f>
        <v>88.333333333333329</v>
      </c>
    </row>
    <row r="121" spans="1:14" x14ac:dyDescent="0.25">
      <c r="A121" s="26" t="s">
        <v>74</v>
      </c>
      <c r="B121" s="56">
        <v>90.89</v>
      </c>
      <c r="C121" s="38">
        <v>87</v>
      </c>
      <c r="D121" s="39">
        <v>79</v>
      </c>
      <c r="E121" s="39">
        <v>77</v>
      </c>
      <c r="F121" s="39"/>
      <c r="G121" s="39"/>
      <c r="H121" s="39"/>
      <c r="I121" s="39"/>
      <c r="J121" s="39"/>
      <c r="K121" s="39"/>
      <c r="L121" s="39"/>
      <c r="M121" s="40">
        <f t="shared" si="37"/>
        <v>243</v>
      </c>
      <c r="N121" s="30">
        <f t="shared" si="38"/>
        <v>81</v>
      </c>
    </row>
    <row r="122" spans="1:14" x14ac:dyDescent="0.25">
      <c r="A122" s="31" t="s">
        <v>75</v>
      </c>
      <c r="B122" s="54">
        <v>88.6</v>
      </c>
      <c r="C122" s="27" t="s">
        <v>86</v>
      </c>
      <c r="D122" s="28" t="s">
        <v>86</v>
      </c>
      <c r="E122" s="28" t="s">
        <v>86</v>
      </c>
      <c r="F122" s="28"/>
      <c r="G122" s="28"/>
      <c r="H122" s="28"/>
      <c r="I122" s="28"/>
      <c r="J122" s="28"/>
      <c r="K122" s="28"/>
      <c r="L122" s="28"/>
      <c r="M122" s="40">
        <f t="shared" si="37"/>
        <v>0</v>
      </c>
      <c r="N122" s="30" t="str">
        <f t="shared" si="38"/>
        <v/>
      </c>
    </row>
    <row r="123" spans="1:14" x14ac:dyDescent="0.25">
      <c r="A123" s="34" t="s">
        <v>17</v>
      </c>
      <c r="B123" s="56">
        <f>SUM(B119:B122)</f>
        <v>365.39</v>
      </c>
      <c r="C123" s="27">
        <f>SUM(C119:C122)</f>
        <v>267</v>
      </c>
      <c r="D123" s="43">
        <f t="shared" ref="D123:L123" si="39">SUM(D119:D122)</f>
        <v>263</v>
      </c>
      <c r="E123" s="43">
        <f t="shared" si="39"/>
        <v>256</v>
      </c>
      <c r="F123" s="43">
        <f t="shared" si="39"/>
        <v>0</v>
      </c>
      <c r="G123" s="43">
        <f t="shared" si="39"/>
        <v>0</v>
      </c>
      <c r="H123" s="43">
        <f t="shared" si="39"/>
        <v>0</v>
      </c>
      <c r="I123" s="43">
        <f t="shared" si="39"/>
        <v>0</v>
      </c>
      <c r="J123" s="43">
        <f t="shared" si="39"/>
        <v>0</v>
      </c>
      <c r="K123" s="43">
        <f t="shared" si="39"/>
        <v>0</v>
      </c>
      <c r="L123" s="43">
        <f t="shared" si="39"/>
        <v>0</v>
      </c>
      <c r="M123" s="40">
        <f t="shared" si="37"/>
        <v>786</v>
      </c>
      <c r="N123" s="30"/>
    </row>
    <row r="124" spans="1:14" x14ac:dyDescent="0.25">
      <c r="A124" s="24" t="s">
        <v>64</v>
      </c>
      <c r="B124" s="57"/>
      <c r="C124" s="38"/>
      <c r="D124" s="39"/>
      <c r="E124" s="39"/>
      <c r="F124" s="39"/>
      <c r="G124" s="39"/>
      <c r="H124" s="39"/>
      <c r="I124" s="39"/>
      <c r="J124" s="39"/>
      <c r="K124" s="39"/>
      <c r="L124" s="39"/>
      <c r="M124" s="40"/>
      <c r="N124" s="30"/>
    </row>
    <row r="125" spans="1:14" x14ac:dyDescent="0.25">
      <c r="A125" s="26" t="s">
        <v>76</v>
      </c>
      <c r="B125" s="56">
        <v>93.83</v>
      </c>
      <c r="C125" s="38">
        <v>89</v>
      </c>
      <c r="D125" s="39">
        <v>91</v>
      </c>
      <c r="E125" s="39">
        <v>92</v>
      </c>
      <c r="F125" s="39"/>
      <c r="G125" s="39"/>
      <c r="H125" s="39"/>
      <c r="I125" s="39"/>
      <c r="J125" s="39"/>
      <c r="K125" s="39"/>
      <c r="L125" s="39"/>
      <c r="M125" s="40">
        <f>+SUM(C125:L125)</f>
        <v>272</v>
      </c>
      <c r="N125" s="30">
        <f>IF(COUNT(C125:L125),AVERAGE(C125:L125),"")</f>
        <v>90.666666666666671</v>
      </c>
    </row>
    <row r="126" spans="1:14" x14ac:dyDescent="0.25">
      <c r="A126" s="26" t="s">
        <v>77</v>
      </c>
      <c r="B126" s="56">
        <v>89.5</v>
      </c>
      <c r="C126" s="38">
        <v>96</v>
      </c>
      <c r="D126" s="39">
        <v>90</v>
      </c>
      <c r="E126" s="39">
        <v>93</v>
      </c>
      <c r="F126" s="39"/>
      <c r="G126" s="39"/>
      <c r="H126" s="39"/>
      <c r="I126" s="39"/>
      <c r="J126" s="39"/>
      <c r="K126" s="39"/>
      <c r="L126" s="39"/>
      <c r="M126" s="40">
        <f t="shared" ref="M126:M129" si="40">+SUM(C126:L126)</f>
        <v>279</v>
      </c>
      <c r="N126" s="30">
        <f t="shared" ref="N126:N128" si="41">IF(COUNT(C126:L126),AVERAGE(C126:L126),"")</f>
        <v>93</v>
      </c>
    </row>
    <row r="127" spans="1:14" x14ac:dyDescent="0.25">
      <c r="A127" s="26" t="s">
        <v>80</v>
      </c>
      <c r="B127" s="56">
        <v>87.83</v>
      </c>
      <c r="C127" s="38">
        <v>81</v>
      </c>
      <c r="D127" s="39">
        <v>88</v>
      </c>
      <c r="E127" s="63">
        <v>82</v>
      </c>
      <c r="F127" s="39"/>
      <c r="G127" s="39"/>
      <c r="H127" s="39"/>
      <c r="I127" s="39"/>
      <c r="J127" s="39"/>
      <c r="K127" s="39"/>
      <c r="L127" s="39"/>
      <c r="M127" s="40">
        <f t="shared" si="40"/>
        <v>251</v>
      </c>
      <c r="N127" s="30">
        <f t="shared" si="41"/>
        <v>83.666666666666671</v>
      </c>
    </row>
    <row r="128" spans="1:14" x14ac:dyDescent="0.25">
      <c r="A128" s="31" t="s">
        <v>78</v>
      </c>
      <c r="B128" s="54">
        <v>86.33</v>
      </c>
      <c r="C128" s="27">
        <v>89</v>
      </c>
      <c r="D128" s="28">
        <v>89</v>
      </c>
      <c r="E128" s="28">
        <v>80</v>
      </c>
      <c r="F128" s="28"/>
      <c r="G128" s="28"/>
      <c r="H128" s="28"/>
      <c r="I128" s="28"/>
      <c r="J128" s="28"/>
      <c r="K128" s="28"/>
      <c r="L128" s="28"/>
      <c r="M128" s="40">
        <f t="shared" si="40"/>
        <v>258</v>
      </c>
      <c r="N128" s="30">
        <f t="shared" si="41"/>
        <v>86</v>
      </c>
    </row>
    <row r="129" spans="1:14" x14ac:dyDescent="0.25">
      <c r="A129" s="34" t="s">
        <v>17</v>
      </c>
      <c r="B129" s="54">
        <f>SUM(B125:B128)</f>
        <v>357.48999999999995</v>
      </c>
      <c r="C129" s="27">
        <f>SUM(C125:C128)</f>
        <v>355</v>
      </c>
      <c r="D129" s="43">
        <f>SUM(D125:D128)</f>
        <v>358</v>
      </c>
      <c r="E129" s="43">
        <f t="shared" ref="E129:L129" si="42">SUM(E125:E128)</f>
        <v>347</v>
      </c>
      <c r="F129" s="43">
        <f t="shared" si="42"/>
        <v>0</v>
      </c>
      <c r="G129" s="43">
        <f t="shared" si="42"/>
        <v>0</v>
      </c>
      <c r="H129" s="43">
        <f t="shared" si="42"/>
        <v>0</v>
      </c>
      <c r="I129" s="43">
        <f t="shared" si="42"/>
        <v>0</v>
      </c>
      <c r="J129" s="43">
        <f t="shared" si="42"/>
        <v>0</v>
      </c>
      <c r="K129" s="43">
        <f t="shared" si="42"/>
        <v>0</v>
      </c>
      <c r="L129" s="43">
        <f t="shared" si="42"/>
        <v>0</v>
      </c>
      <c r="M129" s="40">
        <f t="shared" si="40"/>
        <v>1060</v>
      </c>
      <c r="N129" s="30"/>
    </row>
    <row r="130" spans="1:14" x14ac:dyDescent="0.25">
      <c r="A130" s="31"/>
      <c r="B130" s="41"/>
      <c r="C130" s="27"/>
      <c r="D130" s="28"/>
      <c r="E130" s="28"/>
      <c r="F130" s="28"/>
      <c r="G130" s="28"/>
      <c r="H130" s="28"/>
      <c r="I130" s="28"/>
      <c r="J130" s="28"/>
      <c r="K130" s="28"/>
      <c r="L130" s="28"/>
      <c r="M130" s="40"/>
      <c r="N130" s="30"/>
    </row>
    <row r="131" spans="1:14" x14ac:dyDescent="0.25">
      <c r="A131" s="32"/>
      <c r="B131" s="42"/>
      <c r="C131" s="38"/>
      <c r="D131" s="39"/>
      <c r="E131" s="39"/>
      <c r="F131" s="39"/>
      <c r="G131" s="39"/>
      <c r="H131" s="39"/>
      <c r="I131" s="39"/>
      <c r="J131" s="39"/>
      <c r="K131" s="39"/>
      <c r="L131" s="39"/>
      <c r="M131" s="40"/>
      <c r="N131" s="30"/>
    </row>
    <row r="132" spans="1:14" x14ac:dyDescent="0.25">
      <c r="A132" s="32"/>
      <c r="B132" s="40"/>
      <c r="C132" s="38"/>
      <c r="D132" s="46" t="s">
        <v>23</v>
      </c>
      <c r="E132" s="47" t="s">
        <v>24</v>
      </c>
      <c r="F132" s="47" t="s">
        <v>25</v>
      </c>
      <c r="G132" s="47" t="s">
        <v>26</v>
      </c>
      <c r="H132" s="47" t="s">
        <v>27</v>
      </c>
      <c r="I132" s="47" t="s">
        <v>12</v>
      </c>
      <c r="J132" s="48"/>
      <c r="K132" s="48"/>
      <c r="L132" s="48"/>
      <c r="M132" s="49"/>
      <c r="N132" s="48"/>
    </row>
    <row r="133" spans="1:14" x14ac:dyDescent="0.25">
      <c r="A133" s="50" t="s">
        <v>61</v>
      </c>
      <c r="B133" s="56">
        <f>B109</f>
        <v>92.5</v>
      </c>
      <c r="C133" s="27"/>
      <c r="D133" s="28">
        <f>J98</f>
        <v>3</v>
      </c>
      <c r="E133" s="28">
        <v>3</v>
      </c>
      <c r="F133" s="28"/>
      <c r="G133" s="28"/>
      <c r="H133" s="28">
        <f>E133*2+F133</f>
        <v>6</v>
      </c>
      <c r="I133" s="51">
        <f>+M111</f>
        <v>1097</v>
      </c>
      <c r="J133" s="11"/>
      <c r="K133" s="11"/>
      <c r="L133" s="11"/>
      <c r="M133" s="1"/>
      <c r="N133" s="11"/>
    </row>
    <row r="134" spans="1:14" x14ac:dyDescent="0.25">
      <c r="A134" s="50" t="s">
        <v>64</v>
      </c>
      <c r="B134" s="56">
        <f>B129</f>
        <v>357.48999999999995</v>
      </c>
      <c r="C134" s="40"/>
      <c r="D134" s="28">
        <f>J98</f>
        <v>3</v>
      </c>
      <c r="E134" s="28">
        <v>2</v>
      </c>
      <c r="F134" s="28"/>
      <c r="G134" s="28">
        <v>1</v>
      </c>
      <c r="H134" s="28">
        <f>E134*2+F134</f>
        <v>4</v>
      </c>
      <c r="I134" s="28">
        <f>+M129</f>
        <v>1060</v>
      </c>
      <c r="J134" s="48"/>
      <c r="L134" s="48"/>
      <c r="M134" s="49"/>
      <c r="N134" s="48"/>
    </row>
    <row r="135" spans="1:14" x14ac:dyDescent="0.25">
      <c r="A135" s="50" t="s">
        <v>63</v>
      </c>
      <c r="B135" s="56">
        <f>B123</f>
        <v>365.39</v>
      </c>
      <c r="C135" s="38"/>
      <c r="D135" s="28">
        <f>J98</f>
        <v>3</v>
      </c>
      <c r="E135" s="28">
        <v>1</v>
      </c>
      <c r="F135" s="28"/>
      <c r="G135" s="28">
        <v>2</v>
      </c>
      <c r="H135" s="28">
        <f>E135*2+F135</f>
        <v>2</v>
      </c>
      <c r="I135" s="28">
        <f>+M123</f>
        <v>786</v>
      </c>
      <c r="K135" s="48"/>
      <c r="L135" s="48"/>
      <c r="M135" s="49"/>
      <c r="N135" s="48"/>
    </row>
    <row r="136" spans="1:14" x14ac:dyDescent="0.25">
      <c r="A136" s="50" t="s">
        <v>62</v>
      </c>
      <c r="B136" s="56">
        <f>B117</f>
        <v>351.19</v>
      </c>
      <c r="C136" s="38"/>
      <c r="D136" s="28">
        <f>J98</f>
        <v>3</v>
      </c>
      <c r="E136" s="28"/>
      <c r="F136" s="28"/>
      <c r="G136" s="28">
        <v>3</v>
      </c>
      <c r="H136" s="28">
        <f t="shared" ref="H136" si="43">E136*2+F136</f>
        <v>0</v>
      </c>
      <c r="I136" s="28">
        <f>+M117</f>
        <v>534</v>
      </c>
      <c r="M136" s="1"/>
    </row>
    <row r="137" spans="1:14" x14ac:dyDescent="0.25">
      <c r="A137" s="52"/>
      <c r="B137" s="53"/>
      <c r="C137" s="53"/>
      <c r="D137" s="52"/>
      <c r="E137" s="52"/>
      <c r="F137" s="52"/>
      <c r="G137" s="52"/>
      <c r="H137" s="52"/>
      <c r="I137" s="52"/>
      <c r="M137" s="1"/>
    </row>
    <row r="139" spans="1:14" x14ac:dyDescent="0.25">
      <c r="A139" s="60" t="s">
        <v>84</v>
      </c>
    </row>
  </sheetData>
  <mergeCells count="24">
    <mergeCell ref="B102:E102"/>
    <mergeCell ref="J102:M102"/>
    <mergeCell ref="A94:N94"/>
    <mergeCell ref="A95:N95"/>
    <mergeCell ref="A96:N96"/>
    <mergeCell ref="A97:N97"/>
    <mergeCell ref="B100:E100"/>
    <mergeCell ref="J100:M100"/>
    <mergeCell ref="B10:E10"/>
    <mergeCell ref="J10:M10"/>
    <mergeCell ref="A2:N2"/>
    <mergeCell ref="A3:N3"/>
    <mergeCell ref="A4:N4"/>
    <mergeCell ref="A5:N5"/>
    <mergeCell ref="B8:E8"/>
    <mergeCell ref="J8:M8"/>
    <mergeCell ref="B56:E56"/>
    <mergeCell ref="J56:M56"/>
    <mergeCell ref="A48:N48"/>
    <mergeCell ref="A49:N49"/>
    <mergeCell ref="A50:N50"/>
    <mergeCell ref="A51:N51"/>
    <mergeCell ref="B54:E54"/>
    <mergeCell ref="J54:M54"/>
  </mergeCells>
  <pageMargins left="0.25" right="0.25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Division 1</vt:lpstr>
      <vt:lpstr>Division 2</vt:lpstr>
      <vt:lpstr>Division 3</vt:lpstr>
      <vt:lpstr>'Division 1'!Print_Area</vt:lpstr>
      <vt:lpstr>'Division 2'!Print_Area</vt:lpstr>
      <vt:lpstr>'Division 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rogers</dc:creator>
  <cp:lastModifiedBy>pamela rogers</cp:lastModifiedBy>
  <cp:lastPrinted>2024-12-10T09:50:07Z</cp:lastPrinted>
  <dcterms:created xsi:type="dcterms:W3CDTF">2024-10-17T09:52:21Z</dcterms:created>
  <dcterms:modified xsi:type="dcterms:W3CDTF">2024-12-10T09:50:13Z</dcterms:modified>
</cp:coreProperties>
</file>