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00"/>
  </bookViews>
  <sheets>
    <sheet name="Sheet1" sheetId="1" r:id="rId1"/>
  </sheets>
  <definedNames>
    <definedName name="_xlnm.Print_Area" localSheetId="0">Sheet1!$A$342:$P$377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6" i="1" l="1"/>
  <c r="G376" i="1"/>
  <c r="G375" i="1"/>
  <c r="G374" i="1"/>
  <c r="G373" i="1"/>
  <c r="N371" i="1"/>
  <c r="N370" i="1"/>
  <c r="L376" i="1"/>
  <c r="M368" i="1"/>
  <c r="F354" i="1"/>
  <c r="L368" i="1"/>
  <c r="K368" i="1"/>
  <c r="J368" i="1"/>
  <c r="I368" i="1"/>
  <c r="H368" i="1"/>
  <c r="G368" i="1"/>
  <c r="F368" i="1"/>
  <c r="E368" i="1"/>
  <c r="D368" i="1"/>
  <c r="C368" i="1"/>
  <c r="O367" i="1"/>
  <c r="N367" i="1"/>
  <c r="O366" i="1"/>
  <c r="N366" i="1"/>
  <c r="M364" i="1"/>
  <c r="F351" i="1"/>
  <c r="L364" i="1"/>
  <c r="K364" i="1"/>
  <c r="J364" i="1"/>
  <c r="I364" i="1"/>
  <c r="H364" i="1"/>
  <c r="G364" i="1"/>
  <c r="F364" i="1"/>
  <c r="E364" i="1"/>
  <c r="D364" i="1"/>
  <c r="C364" i="1"/>
  <c r="O363" i="1"/>
  <c r="N363" i="1"/>
  <c r="O362" i="1"/>
  <c r="N362" i="1"/>
  <c r="M360" i="1"/>
  <c r="F348" i="1"/>
  <c r="L360" i="1"/>
  <c r="K360" i="1"/>
  <c r="J360" i="1"/>
  <c r="I360" i="1"/>
  <c r="H360" i="1"/>
  <c r="G360" i="1"/>
  <c r="F360" i="1"/>
  <c r="E360" i="1"/>
  <c r="D360" i="1"/>
  <c r="C360" i="1"/>
  <c r="O359" i="1"/>
  <c r="N359" i="1"/>
  <c r="O358" i="1"/>
  <c r="N358" i="1"/>
  <c r="B347" i="1"/>
  <c r="B346" i="1"/>
  <c r="K338" i="1"/>
  <c r="G338" i="1"/>
  <c r="K337" i="1"/>
  <c r="G337" i="1"/>
  <c r="K336" i="1"/>
  <c r="G336" i="1"/>
  <c r="K335" i="1"/>
  <c r="G335" i="1"/>
  <c r="N332" i="1"/>
  <c r="N331" i="1"/>
  <c r="L338" i="1"/>
  <c r="M329" i="1"/>
  <c r="L329" i="1"/>
  <c r="M314" i="1"/>
  <c r="K329" i="1"/>
  <c r="J329" i="1"/>
  <c r="I329" i="1"/>
  <c r="H329" i="1"/>
  <c r="G329" i="1"/>
  <c r="F329" i="1"/>
  <c r="E329" i="1"/>
  <c r="D329" i="1"/>
  <c r="C329" i="1"/>
  <c r="O328" i="1"/>
  <c r="N328" i="1"/>
  <c r="O327" i="1"/>
  <c r="N327" i="1"/>
  <c r="M325" i="1"/>
  <c r="L325" i="1"/>
  <c r="F314" i="1"/>
  <c r="K325" i="1"/>
  <c r="J325" i="1"/>
  <c r="I325" i="1"/>
  <c r="H325" i="1"/>
  <c r="G325" i="1"/>
  <c r="F325" i="1"/>
  <c r="E325" i="1"/>
  <c r="D325" i="1"/>
  <c r="C325" i="1"/>
  <c r="O324" i="1"/>
  <c r="N324" i="1"/>
  <c r="O323" i="1"/>
  <c r="N323" i="1"/>
  <c r="M321" i="1"/>
  <c r="L321" i="1"/>
  <c r="F310" i="1"/>
  <c r="K321" i="1"/>
  <c r="J321" i="1"/>
  <c r="I321" i="1"/>
  <c r="H321" i="1"/>
  <c r="G321" i="1"/>
  <c r="F321" i="1"/>
  <c r="E321" i="1"/>
  <c r="D321" i="1"/>
  <c r="C321" i="1"/>
  <c r="O320" i="1"/>
  <c r="N320" i="1"/>
  <c r="O319" i="1"/>
  <c r="N319" i="1"/>
  <c r="B309" i="1"/>
  <c r="B308" i="1"/>
  <c r="K300" i="1"/>
  <c r="G300" i="1"/>
  <c r="K299" i="1"/>
  <c r="G299" i="1"/>
  <c r="K298" i="1"/>
  <c r="G298" i="1"/>
  <c r="K297" i="1"/>
  <c r="G297" i="1"/>
  <c r="N294" i="1"/>
  <c r="N293" i="1"/>
  <c r="L300" i="1"/>
  <c r="M291" i="1"/>
  <c r="L291" i="1"/>
  <c r="K291" i="1"/>
  <c r="M272" i="1"/>
  <c r="J291" i="1"/>
  <c r="I291" i="1"/>
  <c r="H291" i="1"/>
  <c r="G291" i="1"/>
  <c r="F291" i="1"/>
  <c r="E291" i="1"/>
  <c r="D291" i="1"/>
  <c r="C291" i="1"/>
  <c r="O290" i="1"/>
  <c r="N290" i="1"/>
  <c r="O289" i="1"/>
  <c r="N289" i="1"/>
  <c r="M287" i="1"/>
  <c r="L287" i="1"/>
  <c r="K287" i="1"/>
  <c r="F275" i="1"/>
  <c r="J287" i="1"/>
  <c r="I287" i="1"/>
  <c r="H287" i="1"/>
  <c r="G287" i="1"/>
  <c r="F287" i="1"/>
  <c r="E287" i="1"/>
  <c r="D287" i="1"/>
  <c r="C287" i="1"/>
  <c r="O286" i="1"/>
  <c r="N286" i="1"/>
  <c r="O285" i="1"/>
  <c r="N285" i="1"/>
  <c r="M283" i="1"/>
  <c r="L283" i="1"/>
  <c r="K283" i="1"/>
  <c r="F272" i="1"/>
  <c r="J283" i="1"/>
  <c r="I283" i="1"/>
  <c r="H283" i="1"/>
  <c r="G283" i="1"/>
  <c r="F283" i="1"/>
  <c r="E283" i="1"/>
  <c r="D283" i="1"/>
  <c r="C283" i="1"/>
  <c r="O282" i="1"/>
  <c r="N282" i="1"/>
  <c r="O281" i="1"/>
  <c r="N281" i="1"/>
  <c r="B271" i="1"/>
  <c r="B270" i="1"/>
  <c r="J244" i="1"/>
  <c r="F233" i="1"/>
  <c r="N254" i="1"/>
  <c r="L261" i="1"/>
  <c r="K261" i="1"/>
  <c r="G261" i="1"/>
  <c r="D252" i="1"/>
  <c r="E252" i="1"/>
  <c r="F252" i="1"/>
  <c r="G252" i="1"/>
  <c r="H252" i="1"/>
  <c r="I252" i="1"/>
  <c r="J252" i="1"/>
  <c r="F237" i="1"/>
  <c r="K252" i="1"/>
  <c r="L252" i="1"/>
  <c r="M252" i="1"/>
  <c r="K260" i="1"/>
  <c r="G260" i="1"/>
  <c r="D248" i="1"/>
  <c r="E248" i="1"/>
  <c r="F248" i="1"/>
  <c r="G248" i="1"/>
  <c r="H248" i="1"/>
  <c r="I248" i="1"/>
  <c r="J248" i="1"/>
  <c r="N233" i="1"/>
  <c r="K248" i="1"/>
  <c r="L248" i="1"/>
  <c r="M248" i="1"/>
  <c r="K259" i="1"/>
  <c r="G259" i="1"/>
  <c r="D244" i="1"/>
  <c r="E244" i="1"/>
  <c r="F244" i="1"/>
  <c r="G244" i="1"/>
  <c r="H244" i="1"/>
  <c r="I244" i="1"/>
  <c r="K244" i="1"/>
  <c r="L244" i="1"/>
  <c r="M244" i="1"/>
  <c r="K258" i="1"/>
  <c r="G258" i="1"/>
  <c r="N255" i="1"/>
  <c r="C252" i="1"/>
  <c r="O251" i="1"/>
  <c r="N251" i="1"/>
  <c r="O250" i="1"/>
  <c r="N250" i="1"/>
  <c r="C248" i="1"/>
  <c r="O247" i="1"/>
  <c r="N247" i="1"/>
  <c r="O246" i="1"/>
  <c r="N246" i="1"/>
  <c r="C244" i="1"/>
  <c r="O243" i="1"/>
  <c r="N243" i="1"/>
  <c r="O242" i="1"/>
  <c r="N242" i="1"/>
  <c r="B232" i="1"/>
  <c r="B231" i="1"/>
  <c r="F198" i="1"/>
  <c r="K223" i="1"/>
  <c r="G223" i="1"/>
  <c r="K222" i="1"/>
  <c r="G222" i="1"/>
  <c r="K221" i="1"/>
  <c r="G221" i="1"/>
  <c r="K220" i="1"/>
  <c r="G220" i="1"/>
  <c r="N217" i="1"/>
  <c r="N216" i="1"/>
  <c r="L223" i="1"/>
  <c r="M214" i="1"/>
  <c r="L214" i="1"/>
  <c r="K214" i="1"/>
  <c r="J214" i="1"/>
  <c r="I214" i="1"/>
  <c r="F199" i="1"/>
  <c r="H214" i="1"/>
  <c r="G214" i="1"/>
  <c r="F214" i="1"/>
  <c r="E214" i="1"/>
  <c r="D214" i="1"/>
  <c r="C214" i="1"/>
  <c r="O213" i="1"/>
  <c r="N213" i="1"/>
  <c r="O212" i="1"/>
  <c r="N212" i="1"/>
  <c r="M210" i="1"/>
  <c r="L210" i="1"/>
  <c r="K210" i="1"/>
  <c r="J210" i="1"/>
  <c r="I210" i="1"/>
  <c r="N199" i="1"/>
  <c r="H210" i="1"/>
  <c r="G210" i="1"/>
  <c r="F210" i="1"/>
  <c r="E210" i="1"/>
  <c r="D210" i="1"/>
  <c r="C210" i="1"/>
  <c r="O209" i="1"/>
  <c r="N209" i="1"/>
  <c r="O208" i="1"/>
  <c r="N208" i="1"/>
  <c r="M206" i="1"/>
  <c r="L206" i="1"/>
  <c r="K206" i="1"/>
  <c r="J206" i="1"/>
  <c r="I206" i="1"/>
  <c r="F195" i="1"/>
  <c r="H206" i="1"/>
  <c r="G206" i="1"/>
  <c r="F206" i="1"/>
  <c r="E206" i="1"/>
  <c r="D206" i="1"/>
  <c r="C206" i="1"/>
  <c r="O205" i="1"/>
  <c r="N205" i="1"/>
  <c r="O204" i="1"/>
  <c r="N204" i="1"/>
  <c r="B194" i="1"/>
  <c r="B193" i="1"/>
  <c r="M159" i="1"/>
  <c r="M160" i="1"/>
  <c r="M156" i="1"/>
  <c r="M155" i="1"/>
  <c r="E156" i="1"/>
  <c r="E155" i="1"/>
  <c r="K185" i="1"/>
  <c r="G185" i="1"/>
  <c r="K183" i="1"/>
  <c r="G183" i="1"/>
  <c r="K184" i="1"/>
  <c r="G184" i="1"/>
  <c r="K182" i="1"/>
  <c r="G182" i="1"/>
  <c r="N179" i="1"/>
  <c r="N178" i="1"/>
  <c r="L185" i="1"/>
  <c r="M176" i="1"/>
  <c r="L176" i="1"/>
  <c r="K176" i="1"/>
  <c r="J176" i="1"/>
  <c r="I176" i="1"/>
  <c r="H176" i="1"/>
  <c r="N157" i="1"/>
  <c r="G176" i="1"/>
  <c r="F176" i="1"/>
  <c r="E176" i="1"/>
  <c r="D176" i="1"/>
  <c r="C176" i="1"/>
  <c r="O175" i="1"/>
  <c r="N175" i="1"/>
  <c r="O174" i="1"/>
  <c r="N174" i="1"/>
  <c r="M172" i="1"/>
  <c r="L172" i="1"/>
  <c r="K172" i="1"/>
  <c r="J172" i="1"/>
  <c r="I172" i="1"/>
  <c r="H172" i="1"/>
  <c r="N161" i="1"/>
  <c r="G172" i="1"/>
  <c r="F172" i="1"/>
  <c r="E172" i="1"/>
  <c r="D172" i="1"/>
  <c r="C172" i="1"/>
  <c r="O171" i="1"/>
  <c r="N171" i="1"/>
  <c r="O170" i="1"/>
  <c r="N170" i="1"/>
  <c r="M168" i="1"/>
  <c r="L168" i="1"/>
  <c r="K168" i="1"/>
  <c r="J168" i="1"/>
  <c r="I168" i="1"/>
  <c r="H168" i="1"/>
  <c r="F157" i="1"/>
  <c r="G168" i="1"/>
  <c r="F168" i="1"/>
  <c r="E168" i="1"/>
  <c r="D168" i="1"/>
  <c r="C168" i="1"/>
  <c r="O167" i="1"/>
  <c r="N167" i="1"/>
  <c r="O166" i="1"/>
  <c r="N166" i="1"/>
  <c r="B156" i="1"/>
  <c r="B155" i="1"/>
  <c r="G145" i="1"/>
  <c r="K145" i="1"/>
  <c r="L120" i="1"/>
  <c r="L117" i="1"/>
  <c r="D117" i="1"/>
  <c r="D116" i="1"/>
  <c r="K144" i="1"/>
  <c r="G144" i="1"/>
  <c r="K143" i="1"/>
  <c r="G143" i="1"/>
  <c r="K146" i="1"/>
  <c r="G146" i="1"/>
  <c r="N140" i="1"/>
  <c r="M137" i="1"/>
  <c r="L137" i="1"/>
  <c r="K137" i="1"/>
  <c r="J137" i="1"/>
  <c r="I137" i="1"/>
  <c r="H137" i="1"/>
  <c r="F137" i="1"/>
  <c r="E137" i="1"/>
  <c r="D137" i="1"/>
  <c r="C137" i="1"/>
  <c r="O135" i="1"/>
  <c r="N135" i="1"/>
  <c r="M133" i="1"/>
  <c r="L133" i="1"/>
  <c r="K133" i="1"/>
  <c r="J133" i="1"/>
  <c r="I133" i="1"/>
  <c r="H133" i="1"/>
  <c r="G133" i="1"/>
  <c r="M118" i="1"/>
  <c r="F133" i="1"/>
  <c r="E133" i="1"/>
  <c r="D133" i="1"/>
  <c r="C133" i="1"/>
  <c r="O132" i="1"/>
  <c r="N132" i="1"/>
  <c r="O131" i="1"/>
  <c r="N131" i="1"/>
  <c r="M129" i="1"/>
  <c r="L129" i="1"/>
  <c r="K129" i="1"/>
  <c r="J129" i="1"/>
  <c r="I129" i="1"/>
  <c r="H129" i="1"/>
  <c r="G129" i="1"/>
  <c r="E118" i="1"/>
  <c r="F129" i="1"/>
  <c r="E129" i="1"/>
  <c r="D129" i="1"/>
  <c r="C129" i="1"/>
  <c r="O128" i="1"/>
  <c r="N128" i="1"/>
  <c r="O127" i="1"/>
  <c r="N127" i="1"/>
  <c r="B117" i="1"/>
  <c r="B116" i="1"/>
  <c r="G106" i="1"/>
  <c r="K106" i="1"/>
  <c r="K107" i="1"/>
  <c r="G107" i="1"/>
  <c r="K105" i="1"/>
  <c r="G105" i="1"/>
  <c r="K104" i="1"/>
  <c r="G104" i="1"/>
  <c r="N101" i="1"/>
  <c r="N100" i="1"/>
  <c r="L105" i="1"/>
  <c r="M99" i="1"/>
  <c r="L99" i="1"/>
  <c r="K99" i="1"/>
  <c r="J99" i="1"/>
  <c r="I99" i="1"/>
  <c r="H99" i="1"/>
  <c r="G99" i="1"/>
  <c r="F99" i="1"/>
  <c r="L84" i="1"/>
  <c r="E99" i="1"/>
  <c r="D99" i="1"/>
  <c r="C99" i="1"/>
  <c r="O98" i="1"/>
  <c r="N98" i="1"/>
  <c r="O97" i="1"/>
  <c r="N97" i="1"/>
  <c r="M95" i="1"/>
  <c r="L95" i="1"/>
  <c r="K95" i="1"/>
  <c r="J95" i="1"/>
  <c r="I95" i="1"/>
  <c r="H95" i="1"/>
  <c r="G95" i="1"/>
  <c r="F95" i="1"/>
  <c r="E84" i="1"/>
  <c r="E95" i="1"/>
  <c r="D95" i="1"/>
  <c r="C95" i="1"/>
  <c r="O94" i="1"/>
  <c r="N94" i="1"/>
  <c r="O93" i="1"/>
  <c r="N93" i="1"/>
  <c r="M91" i="1"/>
  <c r="L91" i="1"/>
  <c r="K91" i="1"/>
  <c r="J91" i="1"/>
  <c r="I91" i="1"/>
  <c r="H91" i="1"/>
  <c r="G91" i="1"/>
  <c r="F91" i="1"/>
  <c r="E80" i="1"/>
  <c r="E91" i="1"/>
  <c r="D91" i="1"/>
  <c r="C91" i="1"/>
  <c r="O90" i="1"/>
  <c r="N90" i="1"/>
  <c r="O89" i="1"/>
  <c r="N89" i="1"/>
  <c r="B83" i="1"/>
  <c r="B82" i="1"/>
  <c r="B79" i="1"/>
  <c r="B78" i="1"/>
  <c r="N64" i="1"/>
  <c r="L70" i="1"/>
  <c r="D47" i="1"/>
  <c r="J47" i="1"/>
  <c r="D46" i="1"/>
  <c r="B47" i="1"/>
  <c r="B46" i="1"/>
  <c r="D44" i="1"/>
  <c r="D43" i="1"/>
  <c r="M44" i="1"/>
  <c r="M43" i="1"/>
  <c r="J44" i="1"/>
  <c r="J43" i="1"/>
  <c r="K70" i="1"/>
  <c r="G70" i="1"/>
  <c r="K71" i="1"/>
  <c r="G71" i="1"/>
  <c r="K69" i="1"/>
  <c r="G69" i="1"/>
  <c r="K68" i="1"/>
  <c r="G68" i="1"/>
  <c r="N65" i="1"/>
  <c r="M63" i="1"/>
  <c r="L63" i="1"/>
  <c r="K63" i="1"/>
  <c r="J63" i="1"/>
  <c r="I63" i="1"/>
  <c r="H63" i="1"/>
  <c r="G63" i="1"/>
  <c r="F63" i="1"/>
  <c r="E63" i="1"/>
  <c r="D63" i="1"/>
  <c r="C63" i="1"/>
  <c r="O62" i="1"/>
  <c r="N62" i="1"/>
  <c r="O61" i="1"/>
  <c r="N61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O57" i="1"/>
  <c r="N57" i="1"/>
  <c r="M55" i="1"/>
  <c r="L55" i="1"/>
  <c r="K55" i="1"/>
  <c r="J55" i="1"/>
  <c r="I55" i="1"/>
  <c r="H55" i="1"/>
  <c r="G55" i="1"/>
  <c r="F55" i="1"/>
  <c r="E55" i="1"/>
  <c r="D55" i="1"/>
  <c r="C55" i="1"/>
  <c r="O54" i="1"/>
  <c r="N54" i="1"/>
  <c r="O53" i="1"/>
  <c r="N53" i="1"/>
  <c r="B44" i="1"/>
  <c r="B43" i="1"/>
  <c r="L35" i="1"/>
  <c r="K33" i="1"/>
  <c r="K34" i="1"/>
  <c r="K35" i="1"/>
  <c r="G35" i="1"/>
  <c r="G33" i="1"/>
  <c r="G32" i="1"/>
  <c r="D19" i="1"/>
  <c r="E11" i="1"/>
  <c r="N8" i="1"/>
  <c r="E8" i="1"/>
  <c r="B11" i="1"/>
  <c r="J10" i="1"/>
  <c r="B10" i="1"/>
  <c r="J8" i="1"/>
  <c r="J7" i="1"/>
  <c r="G34" i="1"/>
  <c r="K32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O25" i="1"/>
  <c r="N25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O21" i="1"/>
  <c r="N21" i="1"/>
  <c r="M19" i="1"/>
  <c r="L19" i="1"/>
  <c r="K19" i="1"/>
  <c r="J19" i="1"/>
  <c r="I19" i="1"/>
  <c r="H19" i="1"/>
  <c r="G19" i="1"/>
  <c r="F19" i="1"/>
  <c r="E19" i="1"/>
  <c r="C19" i="1"/>
  <c r="O18" i="1"/>
  <c r="N18" i="1"/>
  <c r="O17" i="1"/>
  <c r="N17" i="1"/>
  <c r="B8" i="1"/>
  <c r="B7" i="1"/>
  <c r="N29" i="1"/>
  <c r="N139" i="1"/>
  <c r="L146" i="1"/>
  <c r="O136" i="1"/>
  <c r="L121" i="1"/>
  <c r="N136" i="1"/>
  <c r="G137" i="1"/>
  <c r="M122" i="1"/>
  <c r="N368" i="1"/>
  <c r="L375" i="1"/>
  <c r="N287" i="1"/>
  <c r="L298" i="1"/>
  <c r="N364" i="1"/>
  <c r="L374" i="1"/>
  <c r="N360" i="1"/>
  <c r="L373" i="1"/>
  <c r="N329" i="1"/>
  <c r="L337" i="1"/>
  <c r="N325" i="1"/>
  <c r="L336" i="1"/>
  <c r="N321" i="1"/>
  <c r="L335" i="1"/>
  <c r="N291" i="1"/>
  <c r="L299" i="1"/>
  <c r="N283" i="1"/>
  <c r="L297" i="1"/>
  <c r="N129" i="1"/>
  <c r="L143" i="1"/>
  <c r="N133" i="1"/>
  <c r="L145" i="1"/>
  <c r="N168" i="1"/>
  <c r="L182" i="1"/>
  <c r="N176" i="1"/>
  <c r="L184" i="1"/>
  <c r="N44" i="1"/>
  <c r="N55" i="1"/>
  <c r="L69" i="1"/>
  <c r="E44" i="1"/>
  <c r="N137" i="1"/>
  <c r="L144" i="1"/>
  <c r="N172" i="1"/>
  <c r="L183" i="1"/>
  <c r="N95" i="1"/>
  <c r="L104" i="1"/>
  <c r="N27" i="1"/>
  <c r="L34" i="1"/>
  <c r="N214" i="1"/>
  <c r="L222" i="1"/>
  <c r="N19" i="1"/>
  <c r="L33" i="1"/>
  <c r="N23" i="1"/>
  <c r="L32" i="1"/>
  <c r="N252" i="1"/>
  <c r="L260" i="1"/>
  <c r="N244" i="1"/>
  <c r="L258" i="1"/>
  <c r="E47" i="1"/>
  <c r="N59" i="1"/>
  <c r="L68" i="1"/>
  <c r="N63" i="1"/>
  <c r="L71" i="1"/>
  <c r="N91" i="1"/>
  <c r="L106" i="1"/>
  <c r="N210" i="1"/>
  <c r="L221" i="1"/>
  <c r="N206" i="1"/>
  <c r="L220" i="1"/>
  <c r="N99" i="1"/>
  <c r="L107" i="1"/>
  <c r="N248" i="1"/>
  <c r="L259" i="1"/>
</calcChain>
</file>

<file path=xl/sharedStrings.xml><?xml version="1.0" encoding="utf-8"?>
<sst xmlns="http://schemas.openxmlformats.org/spreadsheetml/2006/main" count="385" uniqueCount="43">
  <si>
    <t>Cornwall Target Shooting Association</t>
  </si>
  <si>
    <t>Small-Bore Rifle Wing</t>
  </si>
  <si>
    <t>Summer Pairs League</t>
  </si>
  <si>
    <t xml:space="preserve">Division   1     Round </t>
  </si>
  <si>
    <t>Starting</t>
  </si>
  <si>
    <t>Pairs</t>
  </si>
  <si>
    <t>Rounds</t>
  </si>
  <si>
    <t>Name</t>
  </si>
  <si>
    <t>Average</t>
  </si>
  <si>
    <t>Agg.</t>
  </si>
  <si>
    <t>Av.</t>
  </si>
  <si>
    <t>Liskeard</t>
  </si>
  <si>
    <t>S</t>
  </si>
  <si>
    <t>W</t>
  </si>
  <si>
    <t>D</t>
  </si>
  <si>
    <t>L</t>
  </si>
  <si>
    <t>Pts</t>
  </si>
  <si>
    <t>Year 2023</t>
  </si>
  <si>
    <t>Mrs Pam Rogers</t>
  </si>
  <si>
    <t xml:space="preserve"> Graham Rogers</t>
  </si>
  <si>
    <t>Hayle</t>
  </si>
  <si>
    <t>Miss Suzie Alford</t>
  </si>
  <si>
    <t>Mrs. Pauline Major</t>
  </si>
  <si>
    <t>D. Richards</t>
  </si>
  <si>
    <t>John Richards</t>
  </si>
  <si>
    <t>Mrs Pam Rogers/Graham Rogers</t>
  </si>
  <si>
    <t>Mrs.Pauline Major / Miss. Suzie  Alford</t>
  </si>
  <si>
    <t>D. Richards/John Richards</t>
  </si>
  <si>
    <t>Resullt</t>
  </si>
  <si>
    <r>
      <rPr>
        <b/>
        <sz val="11"/>
        <color theme="1"/>
        <rFont val="Calibri"/>
        <family val="2"/>
        <scheme val="minor"/>
      </rPr>
      <t>lost to</t>
    </r>
    <r>
      <rPr>
        <sz val="11"/>
        <color theme="1"/>
        <rFont val="Calibri"/>
        <family val="2"/>
        <scheme val="minor"/>
      </rPr>
      <t xml:space="preserve"> </t>
    </r>
  </si>
  <si>
    <t>Lost to</t>
  </si>
  <si>
    <t>Beat</t>
  </si>
  <si>
    <t xml:space="preserve">lost to </t>
  </si>
  <si>
    <t>1pp. Rule 5.2.1</t>
  </si>
  <si>
    <t>Mrs Pauline Major</t>
  </si>
  <si>
    <t>beat</t>
  </si>
  <si>
    <t xml:space="preserve">Mrs Pauline Major </t>
  </si>
  <si>
    <t>lost to</t>
  </si>
  <si>
    <t xml:space="preserve">Tied with </t>
  </si>
  <si>
    <t xml:space="preserve">John  Richards </t>
  </si>
  <si>
    <t xml:space="preserve">beat </t>
  </si>
  <si>
    <t>Don Richards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</si>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</sst>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u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4" fontId="0" fillId="0" borderId="1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0" fillId="0" borderId="1" xfId="0" applyNumberForma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1" xfId="0" applyFont="1" applyBorder="1"/>
    <xf numFmtId="1" fontId="13" fillId="0" borderId="1" xfId="0" applyNumberFormat="1" applyFont="1" applyBorder="1" applyAlignment="1">
      <alignment horizontal="center"/>
    </xf>
    <xf numFmtId="0" fontId="13" fillId="0" borderId="0" xfId="0" applyFont="1"/>
    <xf numFmtId="164" fontId="2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3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5" xfId="0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9" fillId="0" borderId="1" xfId="0" applyFont="1" applyBorder="1" applyAlignment="1">
      <alignment horizontal="center"/>
    </xf>
    <xf numFmtId="0" fontId="17" fillId="0" borderId="0" xfId="0" applyFont="1"/>
    <xf numFmtId="0" fontId="17" fillId="0" borderId="2" xfId="0" applyFont="1" applyBorder="1"/>
    <xf numFmtId="0" fontId="17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/>
    <xf numFmtId="1" fontId="18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7" fillId="2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tabSelected="1" topLeftCell="A342" workbookViewId="0">
      <selection activeCell="Q342" sqref="Q342"/>
    </sheetView>
  </sheetViews>
  <sheetFormatPr baseColWidth="10" defaultColWidth="8.83203125" defaultRowHeight="14" x14ac:dyDescent="0"/>
  <cols>
    <col min="1" max="1" width="17.5" customWidth="1"/>
    <col min="4" max="4" width="7.5" customWidth="1"/>
    <col min="5" max="5" width="6.83203125" customWidth="1"/>
    <col min="6" max="6" width="7" customWidth="1"/>
    <col min="7" max="7" width="8" customWidth="1"/>
    <col min="8" max="8" width="7.33203125" customWidth="1"/>
    <col min="9" max="10" width="6" customWidth="1"/>
    <col min="11" max="11" width="6.1640625" customWidth="1"/>
    <col min="12" max="12" width="6.33203125" customWidth="1"/>
    <col min="13" max="13" width="7" customWidth="1"/>
    <col min="14" max="14" width="6.5" customWidth="1"/>
    <col min="15" max="15" width="7.33203125" customWidth="1"/>
  </cols>
  <sheetData>
    <row r="1" spans="1:16" ht="18">
      <c r="B1" s="32" t="s">
        <v>0</v>
      </c>
    </row>
    <row r="2" spans="1:16">
      <c r="E2" s="33" t="s">
        <v>1</v>
      </c>
    </row>
    <row r="3" spans="1:16">
      <c r="E3" s="34" t="s">
        <v>2</v>
      </c>
    </row>
    <row r="4" spans="1:16">
      <c r="F4" s="34" t="s">
        <v>17</v>
      </c>
    </row>
    <row r="5" spans="1:16">
      <c r="A5" s="29"/>
      <c r="B5" s="29"/>
      <c r="C5" s="29"/>
      <c r="D5" s="29"/>
      <c r="E5" s="30" t="s">
        <v>3</v>
      </c>
      <c r="F5" s="29"/>
      <c r="G5" s="29"/>
      <c r="H5" s="29"/>
      <c r="I5" s="29"/>
      <c r="J5" s="31">
        <v>1</v>
      </c>
      <c r="K5" s="29"/>
      <c r="L5" s="29"/>
      <c r="M5" s="29"/>
      <c r="N5" s="29"/>
      <c r="O5" s="29"/>
      <c r="P5" s="29"/>
    </row>
    <row r="6" spans="1:16">
      <c r="A6" s="6"/>
      <c r="B6" s="6"/>
      <c r="C6" s="6"/>
      <c r="D6" s="6"/>
      <c r="E6" s="6"/>
      <c r="F6" s="6"/>
      <c r="G6" s="8" t="s">
        <v>28</v>
      </c>
      <c r="H6" s="6"/>
      <c r="I6" s="6"/>
      <c r="J6" s="6"/>
      <c r="K6" s="6"/>
      <c r="L6" s="6"/>
      <c r="M6" s="6"/>
      <c r="N6" s="6"/>
      <c r="O6" s="6"/>
      <c r="P6" s="6"/>
    </row>
    <row r="7" spans="1:16">
      <c r="A7" s="6"/>
      <c r="B7" s="10" t="str">
        <f>+A17</f>
        <v>Mrs Pam Rogers</v>
      </c>
      <c r="C7" s="10"/>
      <c r="D7" s="35">
        <v>97</v>
      </c>
      <c r="E7" s="6"/>
      <c r="F7" s="12"/>
      <c r="G7" s="13"/>
      <c r="H7" s="12"/>
      <c r="I7" s="6"/>
      <c r="J7" s="10" t="str">
        <f>+A21</f>
        <v>Miss Suzie Alford</v>
      </c>
      <c r="K7" s="6"/>
      <c r="L7" s="6"/>
      <c r="M7" s="6">
        <v>96</v>
      </c>
      <c r="N7" s="6"/>
      <c r="O7" s="6"/>
      <c r="P7" s="6"/>
    </row>
    <row r="8" spans="1:16">
      <c r="A8" s="6"/>
      <c r="B8" s="10" t="str">
        <f>+A18</f>
        <v xml:space="preserve"> Graham Rogers</v>
      </c>
      <c r="C8" s="10"/>
      <c r="D8" s="35">
        <v>93</v>
      </c>
      <c r="E8" s="13">
        <f>SUM(D7:D8)</f>
        <v>190</v>
      </c>
      <c r="F8" s="12"/>
      <c r="G8" s="37" t="s">
        <v>30</v>
      </c>
      <c r="H8" s="12"/>
      <c r="I8" s="13"/>
      <c r="J8" s="10" t="str">
        <f>A22</f>
        <v>Mrs. Pauline Major</v>
      </c>
      <c r="K8" s="6"/>
      <c r="L8" s="6"/>
      <c r="M8" s="6">
        <v>97</v>
      </c>
      <c r="N8" s="13">
        <f>+SUM(M7:M8)</f>
        <v>193</v>
      </c>
      <c r="O8" s="6"/>
      <c r="P8" s="6"/>
    </row>
    <row r="9" spans="1:16" ht="17">
      <c r="A9" s="6"/>
      <c r="B9" s="10"/>
      <c r="C9" s="10"/>
      <c r="D9" s="11"/>
      <c r="E9" s="13"/>
      <c r="F9" s="12"/>
      <c r="G9" s="13"/>
      <c r="H9" s="12"/>
      <c r="I9" s="13"/>
      <c r="J9" s="6"/>
      <c r="K9" s="6"/>
      <c r="L9" s="6"/>
      <c r="M9" s="6"/>
      <c r="N9" s="6"/>
      <c r="O9" s="6"/>
      <c r="P9" s="6"/>
    </row>
    <row r="10" spans="1:16" ht="17">
      <c r="A10" s="6"/>
      <c r="B10" s="10" t="str">
        <f>+A25</f>
        <v>D. Richards</v>
      </c>
      <c r="C10" s="10"/>
      <c r="D10" s="35">
        <v>89</v>
      </c>
      <c r="E10" s="13"/>
      <c r="F10" s="6"/>
      <c r="G10" s="12" t="s">
        <v>29</v>
      </c>
      <c r="H10" s="12"/>
      <c r="I10" s="6"/>
      <c r="J10" s="10" t="str">
        <f>+A28</f>
        <v>Average</v>
      </c>
      <c r="K10" s="10"/>
      <c r="L10" s="11"/>
      <c r="M10" s="13"/>
      <c r="N10" s="36">
        <v>185</v>
      </c>
      <c r="O10" s="6"/>
      <c r="P10" s="11"/>
    </row>
    <row r="11" spans="1:16" ht="17">
      <c r="A11" s="6"/>
      <c r="B11" s="10" t="str">
        <f>+A26</f>
        <v>John Richards</v>
      </c>
      <c r="C11" s="6"/>
      <c r="D11" s="6">
        <v>93</v>
      </c>
      <c r="E11" s="13">
        <f>SUM(D10:D11)</f>
        <v>182</v>
      </c>
      <c r="F11" s="6"/>
      <c r="H11" s="12"/>
      <c r="I11" s="13"/>
      <c r="J11" s="10"/>
      <c r="K11" s="6"/>
      <c r="L11" s="6"/>
      <c r="M11" s="6"/>
      <c r="N11" s="13"/>
      <c r="O11" s="6"/>
      <c r="P11" s="11"/>
    </row>
    <row r="12" spans="1:16" ht="17">
      <c r="A12" s="6"/>
      <c r="B12" s="6"/>
      <c r="C12" s="6"/>
      <c r="D12" s="6"/>
      <c r="E12" s="6"/>
      <c r="F12" s="12"/>
      <c r="G12" s="12"/>
      <c r="H12" s="12"/>
      <c r="I12" s="6"/>
      <c r="J12" s="6"/>
      <c r="K12" s="6"/>
      <c r="L12" s="6"/>
      <c r="M12" s="6"/>
      <c r="N12" s="6"/>
      <c r="O12" s="6"/>
      <c r="P12" s="11"/>
    </row>
    <row r="13" spans="1:16" ht="17">
      <c r="A13" s="6"/>
      <c r="B13" s="10"/>
      <c r="C13" s="6"/>
      <c r="D13" s="6"/>
      <c r="E13" s="13"/>
      <c r="F13" s="6"/>
      <c r="G13" s="7"/>
      <c r="H13" s="12"/>
      <c r="I13" s="13"/>
      <c r="J13" s="10"/>
      <c r="K13" s="6"/>
      <c r="L13" s="6"/>
      <c r="M13" s="6"/>
      <c r="N13" s="13"/>
      <c r="O13" s="6"/>
      <c r="P13" s="11"/>
    </row>
    <row r="14" spans="1:16">
      <c r="A14" s="6"/>
      <c r="B14" s="14" t="s">
        <v>4</v>
      </c>
      <c r="C14" s="14" t="s">
        <v>5</v>
      </c>
      <c r="D14" s="15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>
      <c r="A15" s="15" t="s">
        <v>7</v>
      </c>
      <c r="B15" s="14" t="s">
        <v>8</v>
      </c>
      <c r="C15" s="14" t="s">
        <v>8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>
        <v>6</v>
      </c>
      <c r="J15" s="9">
        <v>7</v>
      </c>
      <c r="K15" s="9">
        <v>8</v>
      </c>
      <c r="L15" s="9">
        <v>9</v>
      </c>
      <c r="M15" s="9">
        <v>10</v>
      </c>
      <c r="N15" s="16" t="s">
        <v>9</v>
      </c>
      <c r="O15" s="16" t="s">
        <v>10</v>
      </c>
      <c r="P15" s="6"/>
    </row>
    <row r="16" spans="1:16">
      <c r="A16" s="17" t="s">
        <v>20</v>
      </c>
      <c r="B16" s="18"/>
      <c r="C16" s="18"/>
      <c r="D16" s="9"/>
      <c r="E16" s="9"/>
      <c r="F16" s="9"/>
      <c r="G16" s="9"/>
      <c r="H16" s="9"/>
      <c r="I16" s="15"/>
      <c r="J16" s="15"/>
      <c r="K16" s="15"/>
      <c r="L16" s="15"/>
      <c r="M16" s="15"/>
      <c r="N16" s="14"/>
      <c r="O16" s="14"/>
      <c r="P16" s="6"/>
    </row>
    <row r="17" spans="1:16">
      <c r="A17" s="19" t="s">
        <v>18</v>
      </c>
      <c r="B17" s="20">
        <v>93.5</v>
      </c>
      <c r="C17" s="21"/>
      <c r="D17" s="12">
        <v>97</v>
      </c>
      <c r="E17" s="12"/>
      <c r="F17" s="12"/>
      <c r="G17" s="12"/>
      <c r="H17" s="12"/>
      <c r="I17" s="12"/>
      <c r="J17" s="12"/>
      <c r="K17" s="12"/>
      <c r="L17" s="12"/>
      <c r="M17" s="12"/>
      <c r="N17" s="12">
        <f>SUM(D17+E17+F17+G17+H17+I17+J17+K17+L17+M17)</f>
        <v>97</v>
      </c>
      <c r="O17" s="20">
        <f>IF(COUNT(D17:M17),AVERAGE(D17:M17)," ")</f>
        <v>97</v>
      </c>
      <c r="P17" s="6"/>
    </row>
    <row r="18" spans="1:16">
      <c r="A18" s="19" t="s">
        <v>19</v>
      </c>
      <c r="B18" s="20">
        <v>94.67</v>
      </c>
      <c r="C18" s="6"/>
      <c r="D18" s="12">
        <v>93</v>
      </c>
      <c r="E18" s="12"/>
      <c r="F18" s="12"/>
      <c r="G18" s="12"/>
      <c r="H18" s="12"/>
      <c r="I18" s="12"/>
      <c r="J18" s="12"/>
      <c r="K18" s="12"/>
      <c r="L18" s="12"/>
      <c r="M18" s="13"/>
      <c r="N18" s="12">
        <f>SUM(D18+E18+F18+G18+H18+I18+J18+K18+L18+M18)</f>
        <v>93</v>
      </c>
      <c r="O18" s="20">
        <f>IF(COUNT(D18:M18),AVERAGE(D18:M18)," ")</f>
        <v>93</v>
      </c>
      <c r="P18" s="6"/>
    </row>
    <row r="19" spans="1:16">
      <c r="A19" s="19"/>
      <c r="B19" s="21"/>
      <c r="C19" s="22">
        <f>+B17+B18</f>
        <v>188.17000000000002</v>
      </c>
      <c r="D19" s="12">
        <f>SUM(D17:D18)</f>
        <v>190</v>
      </c>
      <c r="E19" s="12">
        <f t="shared" ref="E19:M19" si="0">SUM(E17:E18)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>SUM(D19:M19)</f>
        <v>190</v>
      </c>
      <c r="O19" s="6"/>
      <c r="P19" s="6"/>
    </row>
    <row r="20" spans="1:16">
      <c r="A20" s="17" t="s">
        <v>11</v>
      </c>
      <c r="B20" s="12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/>
      <c r="P20" s="6"/>
    </row>
    <row r="21" spans="1:16">
      <c r="A21" s="19" t="s">
        <v>21</v>
      </c>
      <c r="B21" s="20">
        <v>91</v>
      </c>
      <c r="C21" s="18"/>
      <c r="D21" s="12">
        <v>96</v>
      </c>
      <c r="E21" s="12"/>
      <c r="F21" s="12"/>
      <c r="G21" s="12"/>
      <c r="H21" s="13"/>
      <c r="I21" s="12"/>
      <c r="J21" s="12"/>
      <c r="K21" s="12"/>
      <c r="L21" s="12"/>
      <c r="M21" s="12"/>
      <c r="N21" s="12">
        <f>SUM(D21+E21+F21+G21+H21+I21+J21+K21+L21+M21)</f>
        <v>96</v>
      </c>
      <c r="O21" s="20">
        <f>IF(COUNT(D21:M21),AVERAGE(D21:M21)," ")</f>
        <v>96</v>
      </c>
      <c r="P21" s="6"/>
    </row>
    <row r="22" spans="1:16">
      <c r="A22" s="19" t="s">
        <v>22</v>
      </c>
      <c r="B22" s="20">
        <v>95.33</v>
      </c>
      <c r="C22" s="6"/>
      <c r="D22" s="12">
        <v>97</v>
      </c>
      <c r="E22" s="6"/>
      <c r="F22" s="6"/>
      <c r="G22" s="6"/>
      <c r="H22" s="6"/>
      <c r="I22" s="6"/>
      <c r="J22" s="6"/>
      <c r="K22" s="6"/>
      <c r="L22" s="6"/>
      <c r="M22" s="6"/>
      <c r="N22" s="12">
        <f>SUM(D22+E22+F22+G22+H22+I22+J22+K22+L22+M22)</f>
        <v>97</v>
      </c>
      <c r="O22" s="20">
        <f>IF(COUNT(D22:M22),AVERAGE(D22:M22)," ")</f>
        <v>97</v>
      </c>
      <c r="P22" s="6"/>
    </row>
    <row r="23" spans="1:16">
      <c r="A23" s="19"/>
      <c r="B23" s="21"/>
      <c r="C23" s="22">
        <f>+B21+B22</f>
        <v>186.32999999999998</v>
      </c>
      <c r="D23" s="12">
        <f>SUM(D21:D22)</f>
        <v>193</v>
      </c>
      <c r="E23" s="12">
        <f t="shared" ref="E23:M23" si="1">SUM(E21:E22)</f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0</v>
      </c>
      <c r="M23" s="12">
        <f t="shared" si="1"/>
        <v>0</v>
      </c>
      <c r="N23" s="12">
        <f>SUM(D23:M23)</f>
        <v>193</v>
      </c>
      <c r="O23" s="20"/>
      <c r="P23" s="6"/>
    </row>
    <row r="24" spans="1:16">
      <c r="A24" s="23" t="s">
        <v>11</v>
      </c>
      <c r="B24" s="12"/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0"/>
      <c r="P24" s="6"/>
    </row>
    <row r="25" spans="1:16">
      <c r="A25" s="19" t="s">
        <v>23</v>
      </c>
      <c r="B25" s="20">
        <v>91.8</v>
      </c>
      <c r="C25" s="18"/>
      <c r="D25" s="12">
        <v>89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f>SUM(D25+E25+F25+G25+H25+I25+J25+K25+L25+M25)</f>
        <v>89</v>
      </c>
      <c r="O25" s="20">
        <f>IF(COUNT(D25:M25),AVERAGE(D25:M25)," ")</f>
        <v>89</v>
      </c>
      <c r="P25" s="6"/>
    </row>
    <row r="26" spans="1:16">
      <c r="A26" s="19" t="s">
        <v>24</v>
      </c>
      <c r="B26" s="20">
        <v>93.33</v>
      </c>
      <c r="C26" s="6"/>
      <c r="D26" s="12">
        <v>93</v>
      </c>
      <c r="E26" s="12"/>
      <c r="F26" s="12"/>
      <c r="G26" s="12"/>
      <c r="H26" s="12"/>
      <c r="I26" s="12"/>
      <c r="J26" s="12"/>
      <c r="K26" s="12"/>
      <c r="L26" s="12"/>
      <c r="M26" s="12"/>
      <c r="N26" s="12">
        <f>SUM(D26+E26+F26+G26+H26+I26+J26+K26+L26+M26)</f>
        <v>93</v>
      </c>
      <c r="O26" s="20">
        <f>IF(COUNT(D26:M26),AVERAGE(D26:M26)," ")</f>
        <v>93</v>
      </c>
      <c r="P26" s="6"/>
    </row>
    <row r="27" spans="1:16">
      <c r="A27" s="19"/>
      <c r="B27" s="21"/>
      <c r="C27" s="22">
        <f>+B25+B26</f>
        <v>185.13</v>
      </c>
      <c r="D27" s="12">
        <f t="shared" ref="D27:M27" si="2">SUM(D25:D26)</f>
        <v>182</v>
      </c>
      <c r="E27" s="12">
        <f t="shared" si="2"/>
        <v>0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  <c r="N27" s="12">
        <f>SUM(D27:M27)</f>
        <v>182</v>
      </c>
      <c r="O27" s="20"/>
      <c r="P27" s="6"/>
    </row>
    <row r="28" spans="1:16">
      <c r="A28" s="10" t="s">
        <v>8</v>
      </c>
      <c r="B28" s="12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/>
      <c r="P28" s="6"/>
    </row>
    <row r="29" spans="1:16">
      <c r="A29" s="19"/>
      <c r="B29" s="21"/>
      <c r="C29" s="21"/>
      <c r="D29" s="24"/>
      <c r="E29" s="6"/>
      <c r="F29" s="12"/>
      <c r="G29" s="6"/>
      <c r="H29" s="12"/>
      <c r="I29" s="6"/>
      <c r="J29" s="12"/>
      <c r="K29" s="6"/>
      <c r="L29" s="12"/>
      <c r="M29" s="6"/>
      <c r="N29" s="12">
        <f>SUM(D29:M29)</f>
        <v>0</v>
      </c>
      <c r="O29" s="6"/>
      <c r="P29" s="6"/>
    </row>
    <row r="30" spans="1:16">
      <c r="A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6">
      <c r="A31" s="3"/>
      <c r="B31" s="25"/>
      <c r="C31" s="21"/>
      <c r="D31" s="6"/>
      <c r="E31" s="6"/>
      <c r="F31" s="6"/>
      <c r="G31" s="26" t="s">
        <v>12</v>
      </c>
      <c r="H31" s="26" t="s">
        <v>13</v>
      </c>
      <c r="I31" s="26" t="s">
        <v>14</v>
      </c>
      <c r="J31" s="26" t="s">
        <v>15</v>
      </c>
      <c r="K31" s="26" t="s">
        <v>16</v>
      </c>
      <c r="L31" s="26" t="s">
        <v>9</v>
      </c>
      <c r="M31" s="2"/>
      <c r="N31" s="2"/>
      <c r="O31" s="4"/>
    </row>
    <row r="32" spans="1:16">
      <c r="A32" s="5"/>
      <c r="B32" s="38" t="s">
        <v>26</v>
      </c>
      <c r="C32" s="39"/>
      <c r="D32" s="40"/>
      <c r="E32" s="40"/>
      <c r="F32" s="6"/>
      <c r="G32" s="28">
        <f>+J5</f>
        <v>1</v>
      </c>
      <c r="H32" s="27">
        <v>1</v>
      </c>
      <c r="I32" s="27">
        <v>0</v>
      </c>
      <c r="J32" s="27">
        <v>0</v>
      </c>
      <c r="K32" s="28">
        <f>+H32*2+I32*1</f>
        <v>2</v>
      </c>
      <c r="L32" s="27">
        <f>+N23</f>
        <v>193</v>
      </c>
      <c r="M32" s="2"/>
      <c r="N32" s="2"/>
      <c r="O32" s="4"/>
    </row>
    <row r="33" spans="1:16">
      <c r="A33" s="3"/>
      <c r="B33" s="38" t="s">
        <v>25</v>
      </c>
      <c r="C33" s="39"/>
      <c r="D33" s="40"/>
      <c r="E33" s="40"/>
      <c r="F33" s="6"/>
      <c r="G33" s="28">
        <f>+J5</f>
        <v>1</v>
      </c>
      <c r="H33" s="27">
        <v>0</v>
      </c>
      <c r="I33" s="27">
        <v>0</v>
      </c>
      <c r="J33" s="27">
        <v>1</v>
      </c>
      <c r="K33" s="28">
        <f t="shared" ref="K33:K35" si="3">+H33*2+I33*1</f>
        <v>0</v>
      </c>
      <c r="L33" s="27">
        <f>+N19</f>
        <v>190</v>
      </c>
      <c r="M33" s="2"/>
      <c r="N33" s="2"/>
      <c r="O33" s="4"/>
    </row>
    <row r="34" spans="1:16">
      <c r="A34" s="1"/>
      <c r="B34" s="38" t="s">
        <v>27</v>
      </c>
      <c r="C34" s="39"/>
      <c r="D34" s="40"/>
      <c r="E34" s="40"/>
      <c r="F34" s="6"/>
      <c r="G34" s="28">
        <f>+J5</f>
        <v>1</v>
      </c>
      <c r="H34" s="27">
        <v>0</v>
      </c>
      <c r="I34" s="27">
        <v>0</v>
      </c>
      <c r="J34" s="27">
        <v>1</v>
      </c>
      <c r="K34" s="28">
        <f t="shared" si="3"/>
        <v>0</v>
      </c>
      <c r="L34" s="27">
        <f>+N27</f>
        <v>182</v>
      </c>
      <c r="M34" s="2"/>
      <c r="N34" s="2"/>
      <c r="O34" s="4"/>
    </row>
    <row r="35" spans="1:16">
      <c r="A35" s="3"/>
      <c r="B35" s="89" t="s">
        <v>8</v>
      </c>
      <c r="C35" s="89"/>
      <c r="D35" s="89"/>
      <c r="E35" s="89"/>
      <c r="F35" s="6"/>
      <c r="G35" s="26">
        <f>+J5</f>
        <v>1</v>
      </c>
      <c r="H35" s="27">
        <v>1</v>
      </c>
      <c r="I35" s="27">
        <v>0</v>
      </c>
      <c r="J35" s="27">
        <v>0</v>
      </c>
      <c r="K35" s="28">
        <f t="shared" si="3"/>
        <v>2</v>
      </c>
      <c r="L35" s="41">
        <f>+N10</f>
        <v>185</v>
      </c>
      <c r="M35" s="2"/>
      <c r="N35" s="2"/>
      <c r="O35" s="4"/>
    </row>
    <row r="38" spans="1:16">
      <c r="E38" s="34" t="s">
        <v>2</v>
      </c>
    </row>
    <row r="39" spans="1:16">
      <c r="F39" s="34" t="s">
        <v>17</v>
      </c>
    </row>
    <row r="41" spans="1:16">
      <c r="A41" s="29"/>
      <c r="B41" s="29"/>
      <c r="C41" s="29"/>
      <c r="D41" s="29"/>
      <c r="E41" s="30" t="s">
        <v>3</v>
      </c>
      <c r="F41" s="29"/>
      <c r="G41" s="29"/>
      <c r="H41" s="29"/>
      <c r="I41" s="29"/>
      <c r="J41" s="31">
        <v>2</v>
      </c>
      <c r="K41" s="29"/>
      <c r="L41" s="29"/>
      <c r="M41" s="29"/>
      <c r="N41" s="29"/>
      <c r="O41" s="29"/>
      <c r="P41" s="29"/>
    </row>
    <row r="42" spans="1:16">
      <c r="A42" s="6"/>
      <c r="B42" s="6"/>
      <c r="C42" s="6"/>
      <c r="D42" s="6"/>
      <c r="E42" s="6"/>
      <c r="F42" s="6"/>
      <c r="G42" s="8" t="s">
        <v>28</v>
      </c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10" t="str">
        <f>+A53</f>
        <v>Mrs Pam Rogers</v>
      </c>
      <c r="C43" s="10"/>
      <c r="D43" s="35">
        <f>E53</f>
        <v>96</v>
      </c>
      <c r="E43" s="6"/>
      <c r="F43" s="12"/>
      <c r="G43" s="13"/>
      <c r="H43" s="12"/>
      <c r="I43" s="6"/>
      <c r="J43" s="10" t="str">
        <f>+A61</f>
        <v>D. Richards</v>
      </c>
      <c r="K43" s="6"/>
      <c r="L43" s="6"/>
      <c r="M43" s="6">
        <f>E61</f>
        <v>97</v>
      </c>
      <c r="N43" s="6"/>
      <c r="O43" s="6"/>
      <c r="P43" s="6"/>
    </row>
    <row r="44" spans="1:16">
      <c r="A44" s="6"/>
      <c r="B44" s="10" t="str">
        <f>+A54</f>
        <v xml:space="preserve"> Graham Rogers</v>
      </c>
      <c r="C44" s="10"/>
      <c r="D44" s="35">
        <f>E54</f>
        <v>95</v>
      </c>
      <c r="E44" s="13">
        <f>SUM(D43:D44)</f>
        <v>191</v>
      </c>
      <c r="F44" s="12"/>
      <c r="G44" s="37" t="s">
        <v>31</v>
      </c>
      <c r="H44" s="12"/>
      <c r="I44" s="13"/>
      <c r="J44" s="10" t="str">
        <f>A62</f>
        <v>John Richards</v>
      </c>
      <c r="K44" s="6"/>
      <c r="L44" s="6"/>
      <c r="M44" s="6">
        <f>E62</f>
        <v>92</v>
      </c>
      <c r="N44" s="13">
        <f>+SUM(M43:M44)</f>
        <v>189</v>
      </c>
      <c r="O44" s="6"/>
      <c r="P44" s="6"/>
    </row>
    <row r="45" spans="1:16" ht="17">
      <c r="A45" s="6"/>
      <c r="B45" s="10"/>
      <c r="C45" s="10"/>
      <c r="D45" s="11"/>
      <c r="E45" s="13"/>
      <c r="F45" s="12"/>
      <c r="G45" s="13"/>
      <c r="H45" s="12"/>
      <c r="I45" s="13"/>
      <c r="J45" s="6"/>
      <c r="K45" s="6"/>
      <c r="L45" s="6"/>
      <c r="M45" s="6"/>
      <c r="N45" s="6"/>
      <c r="O45" s="6"/>
      <c r="P45" s="6"/>
    </row>
    <row r="46" spans="1:16" ht="17">
      <c r="A46" s="6"/>
      <c r="B46" s="10" t="str">
        <f>+A57</f>
        <v>Miss Suzie Alford</v>
      </c>
      <c r="C46" s="10"/>
      <c r="D46" s="19">
        <f>E58</f>
        <v>94</v>
      </c>
      <c r="E46" s="13"/>
      <c r="F46" s="6"/>
      <c r="G46" s="42"/>
      <c r="H46" s="12"/>
      <c r="I46" s="6"/>
      <c r="J46" s="10"/>
      <c r="K46" s="10"/>
      <c r="L46" s="11"/>
      <c r="M46" s="13"/>
      <c r="N46" s="36"/>
      <c r="O46" s="6"/>
      <c r="P46" s="11"/>
    </row>
    <row r="47" spans="1:16" ht="17">
      <c r="A47" s="6"/>
      <c r="B47" s="10" t="str">
        <f>A58</f>
        <v>Mrs. Pauline Major</v>
      </c>
      <c r="C47" s="6"/>
      <c r="D47" s="6">
        <f>E57</f>
        <v>94</v>
      </c>
      <c r="E47" s="13">
        <f>E59</f>
        <v>188</v>
      </c>
      <c r="F47" s="6"/>
      <c r="G47" s="37" t="s">
        <v>31</v>
      </c>
      <c r="H47" s="12"/>
      <c r="I47" s="13"/>
      <c r="J47" s="10" t="str">
        <f>A64</f>
        <v>Average</v>
      </c>
      <c r="K47" s="6"/>
      <c r="L47" s="6"/>
      <c r="M47" s="6"/>
      <c r="N47" s="13">
        <v>186</v>
      </c>
      <c r="O47" s="6"/>
      <c r="P47" s="11"/>
    </row>
    <row r="48" spans="1:16" ht="17">
      <c r="A48" s="6"/>
      <c r="B48" s="6"/>
      <c r="C48" s="6"/>
      <c r="D48" s="6"/>
      <c r="E48" s="6"/>
      <c r="F48" s="12"/>
      <c r="G48" s="12"/>
      <c r="H48" s="12"/>
      <c r="I48" s="6"/>
      <c r="J48" s="6"/>
      <c r="K48" s="6"/>
      <c r="L48" s="6"/>
      <c r="M48" s="6"/>
      <c r="N48" s="6"/>
      <c r="O48" s="6"/>
      <c r="P48" s="11"/>
    </row>
    <row r="49" spans="1:16" ht="17">
      <c r="A49" s="6"/>
      <c r="B49" s="10"/>
      <c r="C49" s="6"/>
      <c r="D49" s="6"/>
      <c r="E49" s="13"/>
      <c r="F49" s="6"/>
      <c r="G49" s="7"/>
      <c r="H49" s="12"/>
      <c r="I49" s="13"/>
      <c r="J49" s="10"/>
      <c r="K49" s="6"/>
      <c r="L49" s="6"/>
      <c r="M49" s="6"/>
      <c r="N49" s="13"/>
      <c r="O49" s="6"/>
      <c r="P49" s="11"/>
    </row>
    <row r="50" spans="1:16">
      <c r="A50" s="6"/>
      <c r="B50" s="14" t="s">
        <v>4</v>
      </c>
      <c r="C50" s="14" t="s">
        <v>5</v>
      </c>
      <c r="D50" s="15" t="s">
        <v>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15" t="s">
        <v>7</v>
      </c>
      <c r="B51" s="14" t="s">
        <v>8</v>
      </c>
      <c r="C51" s="14" t="s">
        <v>8</v>
      </c>
      <c r="D51" s="9">
        <v>1</v>
      </c>
      <c r="E51" s="9">
        <v>2</v>
      </c>
      <c r="F51" s="9">
        <v>3</v>
      </c>
      <c r="G51" s="9">
        <v>4</v>
      </c>
      <c r="H51" s="9">
        <v>5</v>
      </c>
      <c r="I51" s="9">
        <v>6</v>
      </c>
      <c r="J51" s="9">
        <v>7</v>
      </c>
      <c r="K51" s="9">
        <v>8</v>
      </c>
      <c r="L51" s="9">
        <v>9</v>
      </c>
      <c r="M51" s="9">
        <v>10</v>
      </c>
      <c r="N51" s="16" t="s">
        <v>9</v>
      </c>
      <c r="O51" s="16" t="s">
        <v>10</v>
      </c>
      <c r="P51" s="6"/>
    </row>
    <row r="52" spans="1:16">
      <c r="A52" s="17" t="s">
        <v>20</v>
      </c>
      <c r="B52" s="18"/>
      <c r="C52" s="18"/>
      <c r="D52" s="9"/>
      <c r="E52" s="9"/>
      <c r="F52" s="9"/>
      <c r="G52" s="9"/>
      <c r="H52" s="9"/>
      <c r="I52" s="15"/>
      <c r="J52" s="15"/>
      <c r="K52" s="15"/>
      <c r="L52" s="15"/>
      <c r="M52" s="15"/>
      <c r="N52" s="14"/>
      <c r="O52" s="14"/>
      <c r="P52" s="6"/>
    </row>
    <row r="53" spans="1:16">
      <c r="A53" s="19" t="s">
        <v>18</v>
      </c>
      <c r="B53" s="20">
        <v>93.5</v>
      </c>
      <c r="C53" s="21"/>
      <c r="D53" s="12">
        <v>97</v>
      </c>
      <c r="E53" s="12">
        <v>96</v>
      </c>
      <c r="F53" s="12"/>
      <c r="G53" s="12"/>
      <c r="H53" s="12"/>
      <c r="I53" s="12"/>
      <c r="J53" s="12"/>
      <c r="K53" s="12"/>
      <c r="L53" s="12"/>
      <c r="M53" s="12"/>
      <c r="N53" s="12">
        <f>SUM(D53+E53+F53+G53+H53+I53+J53+K53+L53+M53)</f>
        <v>193</v>
      </c>
      <c r="O53" s="20">
        <f>IF(COUNT(D53:M53),AVERAGE(D53:M53)," ")</f>
        <v>96.5</v>
      </c>
      <c r="P53" s="6"/>
    </row>
    <row r="54" spans="1:16">
      <c r="A54" s="19" t="s">
        <v>19</v>
      </c>
      <c r="B54" s="20">
        <v>94.67</v>
      </c>
      <c r="C54" s="6"/>
      <c r="D54" s="12">
        <v>93</v>
      </c>
      <c r="E54" s="12">
        <v>95</v>
      </c>
      <c r="F54" s="12"/>
      <c r="G54" s="12"/>
      <c r="H54" s="12"/>
      <c r="I54" s="12"/>
      <c r="J54" s="12"/>
      <c r="K54" s="12"/>
      <c r="L54" s="12"/>
      <c r="M54" s="13"/>
      <c r="N54" s="12">
        <f>SUM(D54+E54+F54+G54+H54+I54+J54+K54+L54+M54)</f>
        <v>188</v>
      </c>
      <c r="O54" s="20">
        <f>IF(COUNT(D54:M54),AVERAGE(D54:M54)," ")</f>
        <v>94</v>
      </c>
      <c r="P54" s="6"/>
    </row>
    <row r="55" spans="1:16">
      <c r="A55" s="19"/>
      <c r="B55" s="21"/>
      <c r="C55" s="22">
        <f>+B53+B54</f>
        <v>188.17000000000002</v>
      </c>
      <c r="D55" s="12">
        <f>SUM(D53:D54)</f>
        <v>190</v>
      </c>
      <c r="E55" s="12">
        <f t="shared" ref="E55:M55" si="4">SUM(E53:E54)</f>
        <v>191</v>
      </c>
      <c r="F55" s="12">
        <f t="shared" si="4"/>
        <v>0</v>
      </c>
      <c r="G55" s="12">
        <f t="shared" si="4"/>
        <v>0</v>
      </c>
      <c r="H55" s="12">
        <f t="shared" si="4"/>
        <v>0</v>
      </c>
      <c r="I55" s="12">
        <f t="shared" si="4"/>
        <v>0</v>
      </c>
      <c r="J55" s="12">
        <f t="shared" si="4"/>
        <v>0</v>
      </c>
      <c r="K55" s="12">
        <f t="shared" si="4"/>
        <v>0</v>
      </c>
      <c r="L55" s="12">
        <f t="shared" si="4"/>
        <v>0</v>
      </c>
      <c r="M55" s="12">
        <f t="shared" si="4"/>
        <v>0</v>
      </c>
      <c r="N55" s="12">
        <f>SUM(D55:M55)</f>
        <v>381</v>
      </c>
      <c r="O55" s="6"/>
      <c r="P55" s="6"/>
    </row>
    <row r="56" spans="1:16">
      <c r="A56" s="17" t="s">
        <v>11</v>
      </c>
      <c r="B56" s="12"/>
      <c r="C56" s="18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0"/>
      <c r="P56" s="6"/>
    </row>
    <row r="57" spans="1:16">
      <c r="A57" s="19" t="s">
        <v>21</v>
      </c>
      <c r="B57" s="20">
        <v>91</v>
      </c>
      <c r="C57" s="18"/>
      <c r="D57" s="12">
        <v>96</v>
      </c>
      <c r="E57" s="12">
        <v>94</v>
      </c>
      <c r="F57" s="12"/>
      <c r="G57" s="12"/>
      <c r="H57" s="13"/>
      <c r="I57" s="12"/>
      <c r="J57" s="12"/>
      <c r="K57" s="12"/>
      <c r="L57" s="12"/>
      <c r="M57" s="12"/>
      <c r="N57" s="12">
        <f>SUM(D57+E57+F57+G57+H57+I57+J57+K57+L57+M57)</f>
        <v>190</v>
      </c>
      <c r="O57" s="20">
        <f>IF(COUNT(D57:M57),AVERAGE(D57:M57)," ")</f>
        <v>95</v>
      </c>
      <c r="P57" s="6"/>
    </row>
    <row r="58" spans="1:16">
      <c r="A58" s="19" t="s">
        <v>22</v>
      </c>
      <c r="B58" s="20">
        <v>95.33</v>
      </c>
      <c r="C58" s="6"/>
      <c r="D58" s="12">
        <v>97</v>
      </c>
      <c r="E58" s="12">
        <v>94</v>
      </c>
      <c r="F58" s="6"/>
      <c r="G58" s="6"/>
      <c r="H58" s="6"/>
      <c r="I58" s="6"/>
      <c r="J58" s="6"/>
      <c r="K58" s="6"/>
      <c r="L58" s="6"/>
      <c r="M58" s="6"/>
      <c r="N58" s="12">
        <f>SUM(D58+E58+F58+G58+H58+I58+J58+K58+L58+M58)</f>
        <v>191</v>
      </c>
      <c r="O58" s="20">
        <f>IF(COUNT(D58:M58),AVERAGE(D58:M58)," ")</f>
        <v>95.5</v>
      </c>
      <c r="P58" s="6"/>
    </row>
    <row r="59" spans="1:16">
      <c r="A59" s="19"/>
      <c r="B59" s="21"/>
      <c r="C59" s="22">
        <f>+B57+B58</f>
        <v>186.32999999999998</v>
      </c>
      <c r="D59" s="12">
        <f>SUM(D57:D58)</f>
        <v>193</v>
      </c>
      <c r="E59" s="12">
        <f t="shared" ref="E59:M59" si="5">SUM(E57:E58)</f>
        <v>188</v>
      </c>
      <c r="F59" s="12">
        <f t="shared" si="5"/>
        <v>0</v>
      </c>
      <c r="G59" s="12">
        <f t="shared" si="5"/>
        <v>0</v>
      </c>
      <c r="H59" s="12">
        <f t="shared" si="5"/>
        <v>0</v>
      </c>
      <c r="I59" s="12">
        <f t="shared" si="5"/>
        <v>0</v>
      </c>
      <c r="J59" s="12">
        <f t="shared" si="5"/>
        <v>0</v>
      </c>
      <c r="K59" s="12">
        <f t="shared" si="5"/>
        <v>0</v>
      </c>
      <c r="L59" s="12">
        <f t="shared" si="5"/>
        <v>0</v>
      </c>
      <c r="M59" s="12">
        <f t="shared" si="5"/>
        <v>0</v>
      </c>
      <c r="N59" s="12">
        <f>SUM(D59:M59)</f>
        <v>381</v>
      </c>
      <c r="O59" s="20"/>
      <c r="P59" s="6"/>
    </row>
    <row r="60" spans="1:16">
      <c r="A60" s="23" t="s">
        <v>11</v>
      </c>
      <c r="B60" s="12"/>
      <c r="C60" s="18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0"/>
      <c r="P60" s="6"/>
    </row>
    <row r="61" spans="1:16">
      <c r="A61" s="19" t="s">
        <v>23</v>
      </c>
      <c r="B61" s="20">
        <v>91.8</v>
      </c>
      <c r="C61" s="18"/>
      <c r="D61" s="12">
        <v>89</v>
      </c>
      <c r="E61" s="12">
        <v>97</v>
      </c>
      <c r="F61" s="12"/>
      <c r="G61" s="12"/>
      <c r="H61" s="12"/>
      <c r="I61" s="12"/>
      <c r="J61" s="12"/>
      <c r="K61" s="12"/>
      <c r="L61" s="12"/>
      <c r="M61" s="12"/>
      <c r="N61" s="12">
        <f>SUM(D61+E61+F61+G61+H61+I61+J61+K61+L61+M61)</f>
        <v>186</v>
      </c>
      <c r="O61" s="20">
        <f>IF(COUNT(D61:M61),AVERAGE(D61:M61)," ")</f>
        <v>93</v>
      </c>
      <c r="P61" s="6"/>
    </row>
    <row r="62" spans="1:16">
      <c r="A62" s="19" t="s">
        <v>24</v>
      </c>
      <c r="B62" s="20">
        <v>93.33</v>
      </c>
      <c r="C62" s="6"/>
      <c r="D62" s="12">
        <v>93</v>
      </c>
      <c r="E62" s="12">
        <v>92</v>
      </c>
      <c r="F62" s="12"/>
      <c r="G62" s="12"/>
      <c r="H62" s="12"/>
      <c r="I62" s="12"/>
      <c r="J62" s="12"/>
      <c r="K62" s="12"/>
      <c r="L62" s="12"/>
      <c r="M62" s="12"/>
      <c r="N62" s="12">
        <f>SUM(D62+E62+F62+G62+H62+I62+J62+K62+L62+M62)</f>
        <v>185</v>
      </c>
      <c r="O62" s="20">
        <f>IF(COUNT(D62:M62),AVERAGE(D62:M62)," ")</f>
        <v>92.5</v>
      </c>
      <c r="P62" s="6"/>
    </row>
    <row r="63" spans="1:16">
      <c r="A63" s="19"/>
      <c r="B63" s="21"/>
      <c r="C63" s="22">
        <f>+B61+B62</f>
        <v>185.13</v>
      </c>
      <c r="D63" s="12">
        <f t="shared" ref="D63:M63" si="6">SUM(D61:D62)</f>
        <v>182</v>
      </c>
      <c r="E63" s="12">
        <f t="shared" si="6"/>
        <v>189</v>
      </c>
      <c r="F63" s="12">
        <f t="shared" si="6"/>
        <v>0</v>
      </c>
      <c r="G63" s="12">
        <f t="shared" si="6"/>
        <v>0</v>
      </c>
      <c r="H63" s="12">
        <f t="shared" si="6"/>
        <v>0</v>
      </c>
      <c r="I63" s="12">
        <f t="shared" si="6"/>
        <v>0</v>
      </c>
      <c r="J63" s="12">
        <f t="shared" si="6"/>
        <v>0</v>
      </c>
      <c r="K63" s="12">
        <f t="shared" si="6"/>
        <v>0</v>
      </c>
      <c r="L63" s="12">
        <f t="shared" si="6"/>
        <v>0</v>
      </c>
      <c r="M63" s="12">
        <f t="shared" si="6"/>
        <v>0</v>
      </c>
      <c r="N63" s="12">
        <f>SUM(D63:M63)</f>
        <v>371</v>
      </c>
      <c r="O63" s="20"/>
      <c r="P63" s="6"/>
    </row>
    <row r="64" spans="1:16">
      <c r="A64" s="10" t="s">
        <v>8</v>
      </c>
      <c r="B64" s="12"/>
      <c r="C64" s="18"/>
      <c r="D64" s="12">
        <v>185</v>
      </c>
      <c r="E64" s="12">
        <v>186</v>
      </c>
      <c r="F64" s="12"/>
      <c r="G64" s="12"/>
      <c r="H64" s="12"/>
      <c r="I64" s="12"/>
      <c r="J64" s="12"/>
      <c r="K64" s="12"/>
      <c r="L64" s="12"/>
      <c r="M64" s="12"/>
      <c r="N64" s="12">
        <f>SUM(D64:M64)</f>
        <v>371</v>
      </c>
      <c r="O64" s="6"/>
      <c r="P64" s="6"/>
    </row>
    <row r="65" spans="1:16">
      <c r="A65" s="19"/>
      <c r="B65" s="21"/>
      <c r="C65" s="21"/>
      <c r="D65" s="24"/>
      <c r="E65" s="6"/>
      <c r="F65" s="12"/>
      <c r="G65" s="6"/>
      <c r="H65" s="12"/>
      <c r="I65" s="6"/>
      <c r="J65" s="12"/>
      <c r="K65" s="6"/>
      <c r="L65" s="12"/>
      <c r="M65" s="6"/>
      <c r="N65" s="12">
        <f>SUM(D65:M65)</f>
        <v>0</v>
      </c>
      <c r="O65" s="6"/>
      <c r="P65" s="6"/>
    </row>
    <row r="66" spans="1:16">
      <c r="A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6">
      <c r="A67" s="3"/>
      <c r="B67" s="83"/>
      <c r="C67" s="84"/>
      <c r="D67" s="84"/>
      <c r="E67" s="84"/>
      <c r="F67" s="85"/>
      <c r="G67" s="26" t="s">
        <v>12</v>
      </c>
      <c r="H67" s="26" t="s">
        <v>13</v>
      </c>
      <c r="I67" s="26" t="s">
        <v>14</v>
      </c>
      <c r="J67" s="26" t="s">
        <v>15</v>
      </c>
      <c r="K67" s="26" t="s">
        <v>16</v>
      </c>
      <c r="L67" s="26" t="s">
        <v>9</v>
      </c>
      <c r="M67" s="2"/>
      <c r="N67" s="2"/>
      <c r="O67" s="4"/>
    </row>
    <row r="68" spans="1:16">
      <c r="A68" s="5"/>
      <c r="B68" s="86" t="s">
        <v>26</v>
      </c>
      <c r="C68" s="87"/>
      <c r="D68" s="87"/>
      <c r="E68" s="87"/>
      <c r="F68" s="88"/>
      <c r="G68" s="28">
        <f>+J41</f>
        <v>2</v>
      </c>
      <c r="H68" s="27">
        <v>2</v>
      </c>
      <c r="I68" s="27">
        <v>0</v>
      </c>
      <c r="J68" s="27">
        <v>0</v>
      </c>
      <c r="K68" s="28">
        <f>+H68*2+I68*1</f>
        <v>4</v>
      </c>
      <c r="L68" s="27">
        <f>+N59</f>
        <v>381</v>
      </c>
      <c r="M68" s="2"/>
      <c r="N68" s="2"/>
      <c r="O68" s="4"/>
    </row>
    <row r="69" spans="1:16">
      <c r="A69" s="3"/>
      <c r="B69" s="79" t="s">
        <v>25</v>
      </c>
      <c r="C69" s="80"/>
      <c r="D69" s="80"/>
      <c r="E69" s="80"/>
      <c r="F69" s="81"/>
      <c r="G69" s="28">
        <f>+J41</f>
        <v>2</v>
      </c>
      <c r="H69" s="27">
        <v>1</v>
      </c>
      <c r="I69" s="27">
        <v>0</v>
      </c>
      <c r="J69" s="27">
        <v>1</v>
      </c>
      <c r="K69" s="28">
        <f t="shared" ref="K69:K71" si="7">+H69*2+I69*1</f>
        <v>2</v>
      </c>
      <c r="L69" s="27">
        <f>+N55</f>
        <v>381</v>
      </c>
      <c r="M69" s="2"/>
      <c r="N69" s="2"/>
      <c r="O69" s="4"/>
    </row>
    <row r="70" spans="1:16">
      <c r="A70" s="3"/>
      <c r="B70" s="79" t="s">
        <v>8</v>
      </c>
      <c r="C70" s="80"/>
      <c r="D70" s="80"/>
      <c r="E70" s="80"/>
      <c r="F70" s="81"/>
      <c r="G70" s="26">
        <f>+J41</f>
        <v>2</v>
      </c>
      <c r="H70" s="27">
        <v>1</v>
      </c>
      <c r="I70" s="27">
        <v>0</v>
      </c>
      <c r="J70" s="27">
        <v>1</v>
      </c>
      <c r="K70" s="28">
        <f>+H70*2+I70*1</f>
        <v>2</v>
      </c>
      <c r="L70" s="41">
        <f>+N64</f>
        <v>371</v>
      </c>
      <c r="M70" s="2"/>
      <c r="N70" s="2"/>
      <c r="O70" s="4"/>
    </row>
    <row r="71" spans="1:16">
      <c r="A71" s="1"/>
      <c r="B71" s="79" t="s">
        <v>27</v>
      </c>
      <c r="C71" s="80"/>
      <c r="D71" s="80"/>
      <c r="E71" s="80"/>
      <c r="F71" s="81"/>
      <c r="G71" s="28">
        <f>+J41</f>
        <v>2</v>
      </c>
      <c r="H71" s="27">
        <v>0</v>
      </c>
      <c r="I71" s="27">
        <v>0</v>
      </c>
      <c r="J71" s="27">
        <v>2</v>
      </c>
      <c r="K71" s="28">
        <f t="shared" si="7"/>
        <v>0</v>
      </c>
      <c r="L71" s="27">
        <f>+N63</f>
        <v>371</v>
      </c>
      <c r="M71" s="2"/>
      <c r="N71" s="2"/>
      <c r="O71" s="4"/>
    </row>
    <row r="72" spans="1:16">
      <c r="A72" s="1"/>
      <c r="B72" s="43"/>
      <c r="C72" s="43"/>
      <c r="D72" s="43"/>
      <c r="E72" s="43"/>
      <c r="F72" s="43"/>
      <c r="G72" s="44"/>
      <c r="H72" s="45"/>
      <c r="I72" s="45"/>
      <c r="J72" s="45"/>
      <c r="K72" s="44"/>
      <c r="L72" s="45"/>
      <c r="M72" s="2"/>
      <c r="N72" s="2"/>
      <c r="O72" s="4"/>
    </row>
    <row r="73" spans="1:16">
      <c r="E73" s="34" t="s">
        <v>2</v>
      </c>
    </row>
    <row r="74" spans="1:16">
      <c r="F74" s="34" t="s">
        <v>17</v>
      </c>
    </row>
    <row r="76" spans="1:16">
      <c r="A76" s="29"/>
      <c r="B76" s="29"/>
      <c r="C76" s="29"/>
      <c r="D76" s="29"/>
      <c r="E76" s="30" t="s">
        <v>3</v>
      </c>
      <c r="F76" s="29"/>
      <c r="G76" s="29"/>
      <c r="H76" s="29"/>
      <c r="I76" s="29"/>
      <c r="J76" s="31">
        <v>3</v>
      </c>
      <c r="K76" s="29"/>
      <c r="L76" s="29"/>
      <c r="M76" s="29"/>
      <c r="N76" s="29"/>
      <c r="O76" s="29"/>
      <c r="P76" s="29"/>
    </row>
    <row r="77" spans="1:16">
      <c r="A77" s="6"/>
      <c r="B77" s="6"/>
      <c r="C77" s="6"/>
      <c r="D77" s="6"/>
      <c r="E77" s="6"/>
      <c r="F77" s="6"/>
      <c r="G77" s="8" t="s">
        <v>28</v>
      </c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10" t="str">
        <f>+A89</f>
        <v>Mrs Pam Rogers</v>
      </c>
      <c r="C78" s="10"/>
      <c r="D78" s="35">
        <v>92</v>
      </c>
      <c r="E78" s="6"/>
      <c r="F78" s="12"/>
      <c r="G78" s="13"/>
      <c r="H78" s="12"/>
      <c r="I78" s="6"/>
      <c r="J78" s="73"/>
      <c r="K78" s="82"/>
      <c r="L78" s="40"/>
      <c r="M78" s="6"/>
      <c r="N78" s="6"/>
      <c r="O78" s="6"/>
      <c r="P78" s="6"/>
    </row>
    <row r="79" spans="1:16">
      <c r="A79" s="6"/>
      <c r="B79" s="10" t="str">
        <f>+A90</f>
        <v xml:space="preserve"> Graham Rogers</v>
      </c>
      <c r="C79" s="10"/>
      <c r="D79" s="35">
        <v>95</v>
      </c>
      <c r="E79" s="13"/>
      <c r="F79" s="12"/>
      <c r="G79" s="37"/>
      <c r="H79" s="12"/>
      <c r="I79" s="13"/>
      <c r="J79" s="10" t="s">
        <v>8</v>
      </c>
      <c r="K79" s="6"/>
      <c r="L79" s="6"/>
      <c r="M79" s="6"/>
      <c r="N79" s="13"/>
      <c r="O79" s="6"/>
      <c r="P79" s="6"/>
    </row>
    <row r="80" spans="1:16" ht="17">
      <c r="A80" s="6"/>
      <c r="B80" s="10"/>
      <c r="C80" s="10"/>
      <c r="D80" s="11"/>
      <c r="E80" s="13">
        <f>+F91</f>
        <v>187</v>
      </c>
      <c r="F80" s="12"/>
      <c r="G80" s="13" t="s">
        <v>32</v>
      </c>
      <c r="H80" s="12"/>
      <c r="I80" s="13"/>
      <c r="J80" s="6"/>
      <c r="K80" s="40">
        <v>188</v>
      </c>
      <c r="L80" s="6"/>
      <c r="M80" s="6"/>
      <c r="N80" s="6"/>
      <c r="O80" s="6"/>
      <c r="P80" s="6"/>
    </row>
    <row r="81" spans="1:16" ht="17">
      <c r="A81" s="6"/>
      <c r="B81" s="10"/>
      <c r="C81" s="10"/>
      <c r="D81" s="11"/>
      <c r="E81" s="13"/>
      <c r="F81" s="12"/>
      <c r="G81" s="13"/>
      <c r="H81" s="12"/>
      <c r="I81" s="46"/>
      <c r="J81" s="50"/>
      <c r="K81" s="40"/>
      <c r="L81" s="6"/>
      <c r="M81" s="6"/>
      <c r="N81" s="6"/>
      <c r="O81" s="6"/>
      <c r="P81" s="6"/>
    </row>
    <row r="82" spans="1:16" ht="17">
      <c r="A82" s="6"/>
      <c r="B82" s="10" t="str">
        <f>+A93</f>
        <v>Miss Suzie Alford</v>
      </c>
      <c r="C82" s="10"/>
      <c r="D82" s="19">
        <v>92</v>
      </c>
      <c r="E82" s="13"/>
      <c r="F82" s="6"/>
      <c r="G82" s="42"/>
      <c r="H82" s="12"/>
      <c r="I82" s="76" t="s">
        <v>23</v>
      </c>
      <c r="J82" s="78"/>
      <c r="K82" s="10">
        <v>100</v>
      </c>
      <c r="L82" s="11"/>
      <c r="M82" s="13"/>
      <c r="N82" s="36"/>
      <c r="O82" s="6"/>
      <c r="P82" s="11"/>
    </row>
    <row r="83" spans="1:16" ht="17">
      <c r="A83" s="6"/>
      <c r="B83" s="10" t="str">
        <f>A94</f>
        <v>Mrs. Pauline Major</v>
      </c>
      <c r="C83" s="6"/>
      <c r="D83" s="47">
        <v>96</v>
      </c>
      <c r="E83" s="13"/>
      <c r="F83" s="6"/>
      <c r="G83" s="37" t="s">
        <v>32</v>
      </c>
      <c r="H83" s="12"/>
      <c r="I83" s="73" t="s">
        <v>24</v>
      </c>
      <c r="J83" s="75"/>
      <c r="K83" s="40">
        <v>92</v>
      </c>
      <c r="L83" s="6"/>
      <c r="M83" s="6"/>
      <c r="N83" s="13"/>
      <c r="O83" s="6"/>
      <c r="P83" s="11"/>
    </row>
    <row r="84" spans="1:16" ht="17">
      <c r="A84" s="6"/>
      <c r="B84" s="6"/>
      <c r="C84" s="6"/>
      <c r="D84" s="6"/>
      <c r="E84" s="13">
        <f>F95</f>
        <v>188</v>
      </c>
      <c r="F84" s="12"/>
      <c r="G84" s="12"/>
      <c r="H84" s="12"/>
      <c r="I84" s="6"/>
      <c r="J84" s="6"/>
      <c r="K84" s="40"/>
      <c r="L84" s="40">
        <f>F99</f>
        <v>192</v>
      </c>
      <c r="M84" s="6"/>
      <c r="N84" s="6"/>
      <c r="O84" s="6"/>
      <c r="P84" s="11"/>
    </row>
    <row r="85" spans="1:16" ht="17">
      <c r="A85" s="6"/>
      <c r="B85" s="10"/>
      <c r="C85" s="6"/>
      <c r="D85" s="6"/>
      <c r="E85" s="13"/>
      <c r="F85" s="6"/>
      <c r="G85" s="7"/>
      <c r="H85" s="12"/>
      <c r="I85" s="13"/>
      <c r="J85" s="10"/>
      <c r="K85" s="6"/>
      <c r="L85" s="6"/>
      <c r="M85" s="6"/>
      <c r="N85" s="13"/>
      <c r="O85" s="6"/>
      <c r="P85" s="11"/>
    </row>
    <row r="86" spans="1:16">
      <c r="A86" s="6"/>
      <c r="B86" s="14" t="s">
        <v>4</v>
      </c>
      <c r="C86" s="14" t="s">
        <v>5</v>
      </c>
      <c r="D86" s="15" t="s">
        <v>6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A87" s="15" t="s">
        <v>7</v>
      </c>
      <c r="B87" s="14" t="s">
        <v>8</v>
      </c>
      <c r="C87" s="14" t="s">
        <v>8</v>
      </c>
      <c r="D87" s="9">
        <v>1</v>
      </c>
      <c r="E87" s="9">
        <v>2</v>
      </c>
      <c r="F87" s="9">
        <v>3</v>
      </c>
      <c r="G87" s="9">
        <v>4</v>
      </c>
      <c r="H87" s="9">
        <v>5</v>
      </c>
      <c r="I87" s="9">
        <v>6</v>
      </c>
      <c r="J87" s="9">
        <v>7</v>
      </c>
      <c r="K87" s="9">
        <v>8</v>
      </c>
      <c r="L87" s="9">
        <v>9</v>
      </c>
      <c r="M87" s="9">
        <v>10</v>
      </c>
      <c r="N87" s="16" t="s">
        <v>9</v>
      </c>
      <c r="O87" s="16" t="s">
        <v>10</v>
      </c>
      <c r="P87" s="6"/>
    </row>
    <row r="88" spans="1:16">
      <c r="A88" s="17" t="s">
        <v>20</v>
      </c>
      <c r="B88" s="18"/>
      <c r="C88" s="18"/>
      <c r="D88" s="9"/>
      <c r="E88" s="9"/>
      <c r="F88" s="9"/>
      <c r="G88" s="9"/>
      <c r="H88" s="9"/>
      <c r="I88" s="15"/>
      <c r="J88" s="15"/>
      <c r="K88" s="15"/>
      <c r="L88" s="15"/>
      <c r="M88" s="15"/>
      <c r="N88" s="14"/>
      <c r="O88" s="14"/>
      <c r="P88" s="6"/>
    </row>
    <row r="89" spans="1:16">
      <c r="A89" s="19" t="s">
        <v>18</v>
      </c>
      <c r="B89" s="20">
        <v>93.5</v>
      </c>
      <c r="C89" s="21"/>
      <c r="D89" s="12">
        <v>97</v>
      </c>
      <c r="E89" s="12">
        <v>96</v>
      </c>
      <c r="F89" s="12">
        <v>92</v>
      </c>
      <c r="G89" s="12"/>
      <c r="H89" s="12"/>
      <c r="I89" s="12"/>
      <c r="J89" s="12"/>
      <c r="K89" s="12"/>
      <c r="L89" s="12"/>
      <c r="M89" s="12"/>
      <c r="N89" s="12">
        <f>SUM(D89+E89+F89+G89+H89+I89+J89+K89+L89+M89)</f>
        <v>285</v>
      </c>
      <c r="O89" s="20">
        <f>IF(COUNT(D89:M89),AVERAGE(D89:M89)," ")</f>
        <v>95</v>
      </c>
      <c r="P89" s="6"/>
    </row>
    <row r="90" spans="1:16">
      <c r="A90" s="19" t="s">
        <v>19</v>
      </c>
      <c r="B90" s="20">
        <v>94.67</v>
      </c>
      <c r="C90" s="6"/>
      <c r="D90" s="12">
        <v>93</v>
      </c>
      <c r="E90" s="12">
        <v>95</v>
      </c>
      <c r="F90" s="12">
        <v>95</v>
      </c>
      <c r="G90" s="12"/>
      <c r="H90" s="12"/>
      <c r="I90" s="12"/>
      <c r="J90" s="12"/>
      <c r="K90" s="12"/>
      <c r="L90" s="12"/>
      <c r="M90" s="13"/>
      <c r="N90" s="12">
        <f>SUM(D90+E90+F90+G90+H90+I90+J90+K90+L90+M90)</f>
        <v>283</v>
      </c>
      <c r="O90" s="20">
        <f>IF(COUNT(D90:M90),AVERAGE(D90:M90)," ")</f>
        <v>94.333333333333329</v>
      </c>
      <c r="P90" s="6"/>
    </row>
    <row r="91" spans="1:16">
      <c r="A91" s="19"/>
      <c r="B91" s="21"/>
      <c r="C91" s="22">
        <f>+B89+B90</f>
        <v>188.17000000000002</v>
      </c>
      <c r="D91" s="12">
        <f>SUM(D89:D90)</f>
        <v>190</v>
      </c>
      <c r="E91" s="12">
        <f t="shared" ref="E91:M91" si="8">SUM(E89:E90)</f>
        <v>191</v>
      </c>
      <c r="F91" s="12">
        <f t="shared" si="8"/>
        <v>187</v>
      </c>
      <c r="G91" s="12">
        <f t="shared" si="8"/>
        <v>0</v>
      </c>
      <c r="H91" s="12">
        <f t="shared" si="8"/>
        <v>0</v>
      </c>
      <c r="I91" s="12">
        <f t="shared" si="8"/>
        <v>0</v>
      </c>
      <c r="J91" s="12">
        <f t="shared" si="8"/>
        <v>0</v>
      </c>
      <c r="K91" s="12">
        <f t="shared" si="8"/>
        <v>0</v>
      </c>
      <c r="L91" s="12">
        <f t="shared" si="8"/>
        <v>0</v>
      </c>
      <c r="M91" s="12">
        <f t="shared" si="8"/>
        <v>0</v>
      </c>
      <c r="N91" s="12">
        <f>SUM(D91:M91)</f>
        <v>568</v>
      </c>
      <c r="O91" s="6"/>
      <c r="P91" s="6"/>
    </row>
    <row r="92" spans="1:16">
      <c r="A92" s="17" t="s">
        <v>11</v>
      </c>
      <c r="B92" s="12"/>
      <c r="C92" s="1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20"/>
      <c r="P92" s="6"/>
    </row>
    <row r="93" spans="1:16">
      <c r="A93" s="19" t="s">
        <v>21</v>
      </c>
      <c r="B93" s="20">
        <v>91</v>
      </c>
      <c r="C93" s="18"/>
      <c r="D93" s="12">
        <v>96</v>
      </c>
      <c r="E93" s="12">
        <v>94</v>
      </c>
      <c r="F93" s="12">
        <v>92</v>
      </c>
      <c r="G93" s="12"/>
      <c r="H93" s="13"/>
      <c r="I93" s="12"/>
      <c r="J93" s="12"/>
      <c r="K93" s="12"/>
      <c r="L93" s="12"/>
      <c r="M93" s="12"/>
      <c r="N93" s="12">
        <f>SUM(D93+E93+F93+G93+H93+I93+J93+K93+L93+M93)</f>
        <v>282</v>
      </c>
      <c r="O93" s="20">
        <f>IF(COUNT(D93:M93),AVERAGE(D93:M93)," ")</f>
        <v>94</v>
      </c>
      <c r="P93" s="6"/>
    </row>
    <row r="94" spans="1:16">
      <c r="A94" s="19" t="s">
        <v>22</v>
      </c>
      <c r="B94" s="20">
        <v>95.33</v>
      </c>
      <c r="C94" s="6"/>
      <c r="D94" s="12">
        <v>97</v>
      </c>
      <c r="E94" s="12">
        <v>94</v>
      </c>
      <c r="F94" s="49">
        <v>96</v>
      </c>
      <c r="G94" s="6"/>
      <c r="H94" s="6"/>
      <c r="I94" s="6"/>
      <c r="J94" s="6"/>
      <c r="K94" s="6"/>
      <c r="L94" s="6"/>
      <c r="M94" s="6"/>
      <c r="N94" s="12">
        <f>SUM(D94+E94+F94+G94+H94+I94+J94+K94+L94+M94)</f>
        <v>287</v>
      </c>
      <c r="O94" s="20">
        <f>IF(COUNT(D94:M94),AVERAGE(D94:M94)," ")</f>
        <v>95.666666666666671</v>
      </c>
      <c r="P94" s="6"/>
    </row>
    <row r="95" spans="1:16">
      <c r="A95" s="19"/>
      <c r="B95" s="21"/>
      <c r="C95" s="22">
        <f>+B93+B94</f>
        <v>186.32999999999998</v>
      </c>
      <c r="D95" s="12">
        <f>SUM(D93:D94)</f>
        <v>193</v>
      </c>
      <c r="E95" s="12">
        <f t="shared" ref="E95:M95" si="9">SUM(E93:E94)</f>
        <v>188</v>
      </c>
      <c r="F95" s="12">
        <f t="shared" si="9"/>
        <v>188</v>
      </c>
      <c r="G95" s="12">
        <f t="shared" si="9"/>
        <v>0</v>
      </c>
      <c r="H95" s="12">
        <f t="shared" si="9"/>
        <v>0</v>
      </c>
      <c r="I95" s="12">
        <f t="shared" si="9"/>
        <v>0</v>
      </c>
      <c r="J95" s="12">
        <f t="shared" si="9"/>
        <v>0</v>
      </c>
      <c r="K95" s="12">
        <f t="shared" si="9"/>
        <v>0</v>
      </c>
      <c r="L95" s="12">
        <f t="shared" si="9"/>
        <v>0</v>
      </c>
      <c r="M95" s="12">
        <f t="shared" si="9"/>
        <v>0</v>
      </c>
      <c r="N95" s="12">
        <f>SUM(D95:M95)</f>
        <v>569</v>
      </c>
      <c r="O95" s="20"/>
      <c r="P95" s="6"/>
    </row>
    <row r="96" spans="1:16">
      <c r="A96" s="23" t="s">
        <v>11</v>
      </c>
      <c r="B96" s="12"/>
      <c r="C96" s="18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20"/>
      <c r="P96" s="6"/>
    </row>
    <row r="97" spans="1:16">
      <c r="A97" s="19" t="s">
        <v>23</v>
      </c>
      <c r="B97" s="20">
        <v>91.8</v>
      </c>
      <c r="C97" s="18"/>
      <c r="D97" s="12">
        <v>89</v>
      </c>
      <c r="E97" s="12">
        <v>97</v>
      </c>
      <c r="F97" s="51">
        <v>100</v>
      </c>
      <c r="G97" s="12"/>
      <c r="H97" s="12"/>
      <c r="I97" s="12"/>
      <c r="J97" s="12"/>
      <c r="K97" s="12"/>
      <c r="L97" s="12"/>
      <c r="M97" s="12"/>
      <c r="N97" s="12">
        <f>SUM(D97+E97+F97+G97+H97+I97+J97+K97+L97+M97)</f>
        <v>286</v>
      </c>
      <c r="O97" s="20">
        <f>IF(COUNT(D97:M97),AVERAGE(D97:M97)," ")</f>
        <v>95.333333333333329</v>
      </c>
      <c r="P97" s="6"/>
    </row>
    <row r="98" spans="1:16">
      <c r="A98" s="19" t="s">
        <v>24</v>
      </c>
      <c r="B98" s="20">
        <v>93.33</v>
      </c>
      <c r="C98" s="6"/>
      <c r="D98" s="12">
        <v>93</v>
      </c>
      <c r="E98" s="12">
        <v>92</v>
      </c>
      <c r="F98" s="12">
        <v>92</v>
      </c>
      <c r="G98" s="12"/>
      <c r="H98" s="12"/>
      <c r="I98" s="12"/>
      <c r="J98" s="12"/>
      <c r="K98" s="12"/>
      <c r="L98" s="12"/>
      <c r="M98" s="12"/>
      <c r="N98" s="12">
        <f>SUM(D98+E98+F98+G98+H98+I98+J98+K98+L98+M98)</f>
        <v>277</v>
      </c>
      <c r="O98" s="20">
        <f>IF(COUNT(D98:M98),AVERAGE(D98:M98)," ")</f>
        <v>92.333333333333329</v>
      </c>
      <c r="P98" s="6"/>
    </row>
    <row r="99" spans="1:16">
      <c r="A99" s="19"/>
      <c r="B99" s="21"/>
      <c r="C99" s="22">
        <f>+B97+B98</f>
        <v>185.13</v>
      </c>
      <c r="D99" s="12">
        <f t="shared" ref="D99:M99" si="10">SUM(D97:D98)</f>
        <v>182</v>
      </c>
      <c r="E99" s="12">
        <f t="shared" si="10"/>
        <v>189</v>
      </c>
      <c r="F99" s="12">
        <f t="shared" si="10"/>
        <v>192</v>
      </c>
      <c r="G99" s="12">
        <f t="shared" si="10"/>
        <v>0</v>
      </c>
      <c r="H99" s="12">
        <f t="shared" si="10"/>
        <v>0</v>
      </c>
      <c r="I99" s="12">
        <f t="shared" si="10"/>
        <v>0</v>
      </c>
      <c r="J99" s="12">
        <f t="shared" si="10"/>
        <v>0</v>
      </c>
      <c r="K99" s="12">
        <f t="shared" si="10"/>
        <v>0</v>
      </c>
      <c r="L99" s="12">
        <f t="shared" si="10"/>
        <v>0</v>
      </c>
      <c r="M99" s="12">
        <f t="shared" si="10"/>
        <v>0</v>
      </c>
      <c r="N99" s="12">
        <f>SUM(D99:M99)</f>
        <v>563</v>
      </c>
      <c r="O99" s="20"/>
      <c r="P99" s="6"/>
    </row>
    <row r="100" spans="1:16">
      <c r="A100" s="10" t="s">
        <v>8</v>
      </c>
      <c r="B100" s="12"/>
      <c r="C100" s="18"/>
      <c r="D100" s="12">
        <v>185</v>
      </c>
      <c r="E100" s="12">
        <v>186</v>
      </c>
      <c r="F100" s="12">
        <v>188</v>
      </c>
      <c r="G100" s="12"/>
      <c r="H100" s="12"/>
      <c r="I100" s="12"/>
      <c r="J100" s="12"/>
      <c r="K100" s="12"/>
      <c r="L100" s="12"/>
      <c r="M100" s="12"/>
      <c r="N100" s="12">
        <f>SUM(D100:M100)</f>
        <v>559</v>
      </c>
      <c r="O100" s="6"/>
      <c r="P100" s="6"/>
    </row>
    <row r="101" spans="1:16">
      <c r="A101" s="19"/>
      <c r="B101" s="21"/>
      <c r="C101" s="21"/>
      <c r="D101" s="24"/>
      <c r="E101" s="6"/>
      <c r="F101" s="12"/>
      <c r="G101" s="6"/>
      <c r="H101" s="12"/>
      <c r="I101" s="6"/>
      <c r="J101" s="12"/>
      <c r="K101" s="6"/>
      <c r="L101" s="12"/>
      <c r="M101" s="6"/>
      <c r="N101" s="12">
        <f>SUM(D101:M101)</f>
        <v>0</v>
      </c>
      <c r="O101" s="6"/>
      <c r="P101" s="6"/>
    </row>
    <row r="102" spans="1:16">
      <c r="A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6">
      <c r="A103" s="3"/>
      <c r="B103" s="83"/>
      <c r="C103" s="84"/>
      <c r="D103" s="84"/>
      <c r="E103" s="84"/>
      <c r="F103" s="85"/>
      <c r="G103" s="26" t="s">
        <v>12</v>
      </c>
      <c r="H103" s="26" t="s">
        <v>13</v>
      </c>
      <c r="I103" s="26" t="s">
        <v>14</v>
      </c>
      <c r="J103" s="26" t="s">
        <v>15</v>
      </c>
      <c r="K103" s="26" t="s">
        <v>16</v>
      </c>
      <c r="L103" s="26" t="s">
        <v>9</v>
      </c>
      <c r="M103" s="2"/>
      <c r="N103" s="2"/>
      <c r="O103" s="4"/>
    </row>
    <row r="104" spans="1:16">
      <c r="A104" s="5"/>
      <c r="B104" s="86" t="s">
        <v>26</v>
      </c>
      <c r="C104" s="87"/>
      <c r="D104" s="87"/>
      <c r="E104" s="87"/>
      <c r="F104" s="88"/>
      <c r="G104" s="28">
        <f>+J76</f>
        <v>3</v>
      </c>
      <c r="H104" s="27">
        <v>2</v>
      </c>
      <c r="I104" s="27">
        <v>0</v>
      </c>
      <c r="J104" s="27">
        <v>1</v>
      </c>
      <c r="K104" s="28">
        <f>+H104*2+I104*1</f>
        <v>4</v>
      </c>
      <c r="L104" s="27">
        <f>+N95</f>
        <v>569</v>
      </c>
      <c r="M104" s="2"/>
      <c r="N104" s="2"/>
      <c r="O104" s="4"/>
    </row>
    <row r="105" spans="1:16">
      <c r="A105" s="3"/>
      <c r="B105" s="79" t="s">
        <v>8</v>
      </c>
      <c r="C105" s="80"/>
      <c r="D105" s="80"/>
      <c r="E105" s="80"/>
      <c r="F105" s="81"/>
      <c r="G105" s="26">
        <f>+J76</f>
        <v>3</v>
      </c>
      <c r="H105" s="27">
        <v>2</v>
      </c>
      <c r="I105" s="27">
        <v>0</v>
      </c>
      <c r="J105" s="27">
        <v>1</v>
      </c>
      <c r="K105" s="28">
        <f>+H105*2+I105*1</f>
        <v>4</v>
      </c>
      <c r="L105" s="41">
        <f>+N100</f>
        <v>559</v>
      </c>
      <c r="M105" s="2"/>
      <c r="N105" s="2"/>
      <c r="O105" s="4"/>
    </row>
    <row r="106" spans="1:16">
      <c r="A106" s="3"/>
      <c r="B106" s="79" t="s">
        <v>25</v>
      </c>
      <c r="C106" s="80"/>
      <c r="D106" s="80"/>
      <c r="E106" s="80"/>
      <c r="F106" s="81"/>
      <c r="G106" s="28">
        <f>+J76</f>
        <v>3</v>
      </c>
      <c r="H106" s="27">
        <v>1</v>
      </c>
      <c r="I106" s="27">
        <v>0</v>
      </c>
      <c r="J106" s="27">
        <v>2</v>
      </c>
      <c r="K106" s="28">
        <f t="shared" ref="K106" si="11">+H106*2+I106*1</f>
        <v>2</v>
      </c>
      <c r="L106" s="27">
        <f>+N91</f>
        <v>568</v>
      </c>
      <c r="M106" s="2"/>
      <c r="N106" s="2"/>
      <c r="O106" s="4"/>
    </row>
    <row r="107" spans="1:16">
      <c r="A107" s="1"/>
      <c r="B107" s="79" t="s">
        <v>27</v>
      </c>
      <c r="C107" s="80"/>
      <c r="D107" s="80"/>
      <c r="E107" s="80"/>
      <c r="F107" s="81"/>
      <c r="G107" s="28">
        <f>+J76</f>
        <v>3</v>
      </c>
      <c r="H107" s="27">
        <v>1</v>
      </c>
      <c r="I107" s="27">
        <v>0</v>
      </c>
      <c r="J107" s="27">
        <v>2</v>
      </c>
      <c r="K107" s="28">
        <f t="shared" ref="K107" si="12">+H107*2+I107*1</f>
        <v>2</v>
      </c>
      <c r="L107" s="27">
        <f>+N99</f>
        <v>563</v>
      </c>
      <c r="M107" s="2"/>
      <c r="N107" s="2"/>
      <c r="O107" s="4"/>
    </row>
    <row r="109" spans="1:16">
      <c r="A109" s="48" t="s">
        <v>33</v>
      </c>
    </row>
    <row r="111" spans="1:16">
      <c r="E111" s="34" t="s">
        <v>2</v>
      </c>
    </row>
    <row r="112" spans="1:16">
      <c r="F112" s="34" t="s">
        <v>17</v>
      </c>
    </row>
    <row r="114" spans="1:16">
      <c r="A114" s="29"/>
      <c r="B114" s="29"/>
      <c r="C114" s="29"/>
      <c r="D114" s="29"/>
      <c r="E114" s="30" t="s">
        <v>3</v>
      </c>
      <c r="F114" s="29"/>
      <c r="G114" s="29"/>
      <c r="H114" s="29"/>
      <c r="I114" s="29"/>
      <c r="J114" s="31">
        <v>4</v>
      </c>
      <c r="K114" s="29"/>
      <c r="L114" s="29"/>
      <c r="M114" s="29"/>
      <c r="N114" s="29"/>
      <c r="O114" s="29"/>
      <c r="P114" s="29"/>
    </row>
    <row r="115" spans="1:16">
      <c r="A115" s="6"/>
      <c r="B115" s="6"/>
      <c r="C115" s="6"/>
      <c r="D115" s="6"/>
      <c r="E115" s="6"/>
      <c r="F115" s="6"/>
      <c r="G115" s="8" t="s">
        <v>28</v>
      </c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10" t="str">
        <f>+A127</f>
        <v>Mrs Pam Rogers</v>
      </c>
      <c r="C116" s="10"/>
      <c r="D116" s="35">
        <f>G127</f>
        <v>96</v>
      </c>
      <c r="E116" s="6"/>
      <c r="F116" s="12"/>
      <c r="G116" s="13" t="s">
        <v>35</v>
      </c>
      <c r="H116" s="12"/>
      <c r="I116" s="73" t="s">
        <v>21</v>
      </c>
      <c r="J116" s="74"/>
      <c r="K116" s="75"/>
      <c r="L116" s="6">
        <v>86</v>
      </c>
      <c r="M116" s="6"/>
      <c r="N116" s="6"/>
      <c r="O116" s="6"/>
      <c r="P116" s="6"/>
    </row>
    <row r="117" spans="1:16">
      <c r="A117" s="6"/>
      <c r="B117" s="10" t="str">
        <f>+A128</f>
        <v xml:space="preserve"> Graham Rogers</v>
      </c>
      <c r="C117" s="10"/>
      <c r="D117" s="35">
        <f>G128</f>
        <v>94</v>
      </c>
      <c r="E117" s="13"/>
      <c r="F117" s="12"/>
      <c r="G117" s="37"/>
      <c r="H117" s="12"/>
      <c r="I117" s="73" t="s">
        <v>34</v>
      </c>
      <c r="J117" s="74"/>
      <c r="K117" s="75"/>
      <c r="L117" s="6">
        <f>G132</f>
        <v>94</v>
      </c>
      <c r="M117" s="6"/>
      <c r="N117" s="13"/>
      <c r="O117" s="6"/>
      <c r="P117" s="6"/>
    </row>
    <row r="118" spans="1:16" ht="17">
      <c r="A118" s="6"/>
      <c r="B118" s="10"/>
      <c r="C118" s="10"/>
      <c r="D118" s="11"/>
      <c r="E118" s="13">
        <f>G129</f>
        <v>190</v>
      </c>
      <c r="F118" s="12"/>
      <c r="G118" s="13"/>
      <c r="H118" s="12"/>
      <c r="I118" s="13"/>
      <c r="J118" s="6"/>
      <c r="K118" s="40"/>
      <c r="L118" s="6"/>
      <c r="M118" s="40">
        <f>G133</f>
        <v>180</v>
      </c>
      <c r="N118" s="6"/>
      <c r="O118" s="6"/>
      <c r="P118" s="6"/>
    </row>
    <row r="119" spans="1:16" ht="17">
      <c r="A119" s="6"/>
      <c r="B119" s="10"/>
      <c r="C119" s="10"/>
      <c r="D119" s="11"/>
      <c r="E119" s="13"/>
      <c r="F119" s="12"/>
      <c r="G119" s="13"/>
      <c r="H119" s="12"/>
      <c r="I119" s="46"/>
      <c r="J119" s="50"/>
      <c r="K119" s="40"/>
      <c r="L119" s="6"/>
      <c r="M119" s="6"/>
      <c r="N119" s="6"/>
      <c r="O119" s="6"/>
      <c r="P119" s="6"/>
    </row>
    <row r="120" spans="1:16" ht="17">
      <c r="A120" s="6"/>
      <c r="B120" s="73" t="s">
        <v>8</v>
      </c>
      <c r="C120" s="75"/>
      <c r="D120" s="19"/>
      <c r="E120" s="13"/>
      <c r="F120" s="6"/>
      <c r="G120" s="42" t="s">
        <v>32</v>
      </c>
      <c r="H120" s="12"/>
      <c r="I120" s="76" t="s">
        <v>23</v>
      </c>
      <c r="J120" s="77"/>
      <c r="K120" s="78"/>
      <c r="L120" s="52">
        <f>G135</f>
        <v>95</v>
      </c>
      <c r="M120" s="13"/>
      <c r="N120" s="36"/>
      <c r="O120" s="6"/>
      <c r="P120" s="11"/>
    </row>
    <row r="121" spans="1:16" ht="17">
      <c r="A121" s="6"/>
      <c r="B121" s="10"/>
      <c r="C121" s="6"/>
      <c r="D121" s="6">
        <v>185</v>
      </c>
      <c r="E121" s="13"/>
      <c r="F121" s="6"/>
      <c r="G121" s="37"/>
      <c r="H121" s="12"/>
      <c r="I121" s="73" t="s">
        <v>24</v>
      </c>
      <c r="J121" s="74"/>
      <c r="K121" s="75"/>
      <c r="L121" s="6">
        <f>G136</f>
        <v>95</v>
      </c>
      <c r="M121" s="6"/>
      <c r="N121" s="13"/>
      <c r="O121" s="6"/>
      <c r="P121" s="11"/>
    </row>
    <row r="122" spans="1:16" ht="17">
      <c r="A122" s="6"/>
      <c r="B122" s="6"/>
      <c r="C122" s="6"/>
      <c r="D122" s="6"/>
      <c r="E122" s="13"/>
      <c r="F122" s="12"/>
      <c r="G122" s="12"/>
      <c r="H122" s="12"/>
      <c r="I122" s="6"/>
      <c r="J122" s="6"/>
      <c r="K122" s="40"/>
      <c r="L122" s="40"/>
      <c r="M122" s="40">
        <f>G137</f>
        <v>190</v>
      </c>
      <c r="N122" s="6"/>
      <c r="O122" s="6"/>
      <c r="P122" s="11"/>
    </row>
    <row r="123" spans="1:16" ht="17">
      <c r="A123" s="6"/>
      <c r="B123" s="10"/>
      <c r="C123" s="6"/>
      <c r="D123" s="6"/>
      <c r="E123" s="13"/>
      <c r="F123" s="6"/>
      <c r="G123" s="7"/>
      <c r="H123" s="12"/>
      <c r="I123" s="13"/>
      <c r="J123" s="10"/>
      <c r="K123" s="6"/>
      <c r="L123" s="6"/>
      <c r="M123" s="6"/>
      <c r="N123" s="13"/>
      <c r="O123" s="6"/>
      <c r="P123" s="11"/>
    </row>
    <row r="124" spans="1:16">
      <c r="A124" s="6"/>
      <c r="B124" s="14" t="s">
        <v>4</v>
      </c>
      <c r="C124" s="14" t="s">
        <v>5</v>
      </c>
      <c r="D124" s="15" t="s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15" t="s">
        <v>7</v>
      </c>
      <c r="B125" s="14" t="s">
        <v>8</v>
      </c>
      <c r="C125" s="14" t="s">
        <v>8</v>
      </c>
      <c r="D125" s="9">
        <v>1</v>
      </c>
      <c r="E125" s="9">
        <v>2</v>
      </c>
      <c r="F125" s="9">
        <v>3</v>
      </c>
      <c r="G125" s="9">
        <v>4</v>
      </c>
      <c r="H125" s="9">
        <v>5</v>
      </c>
      <c r="I125" s="9">
        <v>6</v>
      </c>
      <c r="J125" s="9">
        <v>7</v>
      </c>
      <c r="K125" s="9">
        <v>8</v>
      </c>
      <c r="L125" s="9">
        <v>9</v>
      </c>
      <c r="M125" s="9">
        <v>10</v>
      </c>
      <c r="N125" s="16" t="s">
        <v>9</v>
      </c>
      <c r="O125" s="16" t="s">
        <v>10</v>
      </c>
      <c r="P125" s="6"/>
    </row>
    <row r="126" spans="1:16">
      <c r="A126" s="17" t="s">
        <v>20</v>
      </c>
      <c r="B126" s="18"/>
      <c r="C126" s="18"/>
      <c r="D126" s="9"/>
      <c r="E126" s="9"/>
      <c r="F126" s="9"/>
      <c r="G126" s="9"/>
      <c r="H126" s="9"/>
      <c r="I126" s="15"/>
      <c r="J126" s="15"/>
      <c r="K126" s="15"/>
      <c r="L126" s="15"/>
      <c r="M126" s="15"/>
      <c r="N126" s="14"/>
      <c r="O126" s="14"/>
      <c r="P126" s="6"/>
    </row>
    <row r="127" spans="1:16">
      <c r="A127" s="19" t="s">
        <v>18</v>
      </c>
      <c r="B127" s="20">
        <v>93.5</v>
      </c>
      <c r="C127" s="21"/>
      <c r="D127" s="12">
        <v>97</v>
      </c>
      <c r="E127" s="12">
        <v>96</v>
      </c>
      <c r="F127" s="12">
        <v>92</v>
      </c>
      <c r="G127" s="12">
        <v>96</v>
      </c>
      <c r="H127" s="12"/>
      <c r="I127" s="12"/>
      <c r="J127" s="12"/>
      <c r="K127" s="12"/>
      <c r="L127" s="12"/>
      <c r="M127" s="12"/>
      <c r="N127" s="12">
        <f>SUM(D127+E127+F127+G127+H127+I127+J127+K127+L127+M127)</f>
        <v>381</v>
      </c>
      <c r="O127" s="20">
        <f>IF(COUNT(D127:M127),AVERAGE(D127:M127)," ")</f>
        <v>95.25</v>
      </c>
      <c r="P127" s="6"/>
    </row>
    <row r="128" spans="1:16">
      <c r="A128" s="19" t="s">
        <v>19</v>
      </c>
      <c r="B128" s="20">
        <v>94.67</v>
      </c>
      <c r="C128" s="6"/>
      <c r="D128" s="12">
        <v>93</v>
      </c>
      <c r="E128" s="12">
        <v>95</v>
      </c>
      <c r="F128" s="12">
        <v>95</v>
      </c>
      <c r="G128" s="12">
        <v>94</v>
      </c>
      <c r="H128" s="12"/>
      <c r="I128" s="12"/>
      <c r="J128" s="12"/>
      <c r="K128" s="12"/>
      <c r="L128" s="12"/>
      <c r="M128" s="13"/>
      <c r="N128" s="12">
        <f>SUM(D128+E128+F128+G128+H128+I128+J128+K128+L128+M128)</f>
        <v>377</v>
      </c>
      <c r="O128" s="20">
        <f>IF(COUNT(D128:M128),AVERAGE(D128:M128)," ")</f>
        <v>94.25</v>
      </c>
      <c r="P128" s="6"/>
    </row>
    <row r="129" spans="1:16">
      <c r="A129" s="19"/>
      <c r="B129" s="21"/>
      <c r="C129" s="22">
        <f>+B127+B128</f>
        <v>188.17000000000002</v>
      </c>
      <c r="D129" s="12">
        <f>SUM(D127:D128)</f>
        <v>190</v>
      </c>
      <c r="E129" s="12">
        <f t="shared" ref="E129:M129" si="13">SUM(E127:E128)</f>
        <v>191</v>
      </c>
      <c r="F129" s="12">
        <f t="shared" si="13"/>
        <v>187</v>
      </c>
      <c r="G129" s="12">
        <f t="shared" si="13"/>
        <v>190</v>
      </c>
      <c r="H129" s="12">
        <f t="shared" si="13"/>
        <v>0</v>
      </c>
      <c r="I129" s="12">
        <f t="shared" si="13"/>
        <v>0</v>
      </c>
      <c r="J129" s="12">
        <f t="shared" si="13"/>
        <v>0</v>
      </c>
      <c r="K129" s="12">
        <f t="shared" si="13"/>
        <v>0</v>
      </c>
      <c r="L129" s="12">
        <f t="shared" si="13"/>
        <v>0</v>
      </c>
      <c r="M129" s="12">
        <f t="shared" si="13"/>
        <v>0</v>
      </c>
      <c r="N129" s="12">
        <f>SUM(D129:M129)</f>
        <v>758</v>
      </c>
      <c r="O129" s="6"/>
      <c r="P129" s="6"/>
    </row>
    <row r="130" spans="1:16">
      <c r="A130" s="17" t="s">
        <v>11</v>
      </c>
      <c r="B130" s="12"/>
      <c r="C130" s="18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20"/>
      <c r="P130" s="6"/>
    </row>
    <row r="131" spans="1:16">
      <c r="A131" s="19" t="s">
        <v>21</v>
      </c>
      <c r="B131" s="20">
        <v>91</v>
      </c>
      <c r="C131" s="18"/>
      <c r="D131" s="12">
        <v>96</v>
      </c>
      <c r="E131" s="12">
        <v>94</v>
      </c>
      <c r="F131" s="12">
        <v>92</v>
      </c>
      <c r="G131" s="12">
        <v>86</v>
      </c>
      <c r="H131" s="13"/>
      <c r="I131" s="12"/>
      <c r="J131" s="12"/>
      <c r="K131" s="12"/>
      <c r="L131" s="12"/>
      <c r="M131" s="12"/>
      <c r="N131" s="12">
        <f>SUM(D131+E131+F131+G131+H131+I131+J131+K131+L131+M131)</f>
        <v>368</v>
      </c>
      <c r="O131" s="20">
        <f>IF(COUNT(D131:M131),AVERAGE(D131:M131)," ")</f>
        <v>92</v>
      </c>
      <c r="P131" s="6"/>
    </row>
    <row r="132" spans="1:16">
      <c r="A132" s="19" t="s">
        <v>22</v>
      </c>
      <c r="B132" s="20">
        <v>95.33</v>
      </c>
      <c r="C132" s="6"/>
      <c r="D132" s="12">
        <v>97</v>
      </c>
      <c r="E132" s="12">
        <v>94</v>
      </c>
      <c r="F132" s="49">
        <v>96</v>
      </c>
      <c r="G132" s="12">
        <v>94</v>
      </c>
      <c r="H132" s="6"/>
      <c r="I132" s="6"/>
      <c r="J132" s="6"/>
      <c r="K132" s="6"/>
      <c r="L132" s="6"/>
      <c r="M132" s="6"/>
      <c r="N132" s="12">
        <f>SUM(D132+E132+F132+G132+H132+I132+J132+K132+L132+M132)</f>
        <v>381</v>
      </c>
      <c r="O132" s="20">
        <f>IF(COUNT(D132:M132),AVERAGE(D132:M132)," ")</f>
        <v>95.25</v>
      </c>
      <c r="P132" s="6"/>
    </row>
    <row r="133" spans="1:16">
      <c r="A133" s="19"/>
      <c r="B133" s="21"/>
      <c r="C133" s="22">
        <f>+B131+B132</f>
        <v>186.32999999999998</v>
      </c>
      <c r="D133" s="12">
        <f>SUM(D131:D132)</f>
        <v>193</v>
      </c>
      <c r="E133" s="12">
        <f t="shared" ref="E133:M133" si="14">SUM(E131:E132)</f>
        <v>188</v>
      </c>
      <c r="F133" s="12">
        <f t="shared" si="14"/>
        <v>188</v>
      </c>
      <c r="G133" s="12">
        <f t="shared" si="14"/>
        <v>180</v>
      </c>
      <c r="H133" s="12">
        <f t="shared" si="14"/>
        <v>0</v>
      </c>
      <c r="I133" s="12">
        <f t="shared" si="14"/>
        <v>0</v>
      </c>
      <c r="J133" s="12">
        <f t="shared" si="14"/>
        <v>0</v>
      </c>
      <c r="K133" s="12">
        <f t="shared" si="14"/>
        <v>0</v>
      </c>
      <c r="L133" s="12">
        <f t="shared" si="14"/>
        <v>0</v>
      </c>
      <c r="M133" s="12">
        <f t="shared" si="14"/>
        <v>0</v>
      </c>
      <c r="N133" s="12">
        <f>SUM(D133:M133)</f>
        <v>749</v>
      </c>
      <c r="O133" s="20"/>
      <c r="P133" s="6"/>
    </row>
    <row r="134" spans="1:16">
      <c r="A134" s="23" t="s">
        <v>11</v>
      </c>
      <c r="B134" s="12"/>
      <c r="C134" s="18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20"/>
      <c r="P134" s="6"/>
    </row>
    <row r="135" spans="1:16">
      <c r="A135" s="19" t="s">
        <v>23</v>
      </c>
      <c r="B135" s="20">
        <v>91.8</v>
      </c>
      <c r="C135" s="18"/>
      <c r="D135" s="12">
        <v>89</v>
      </c>
      <c r="E135" s="12">
        <v>97</v>
      </c>
      <c r="F135" s="51">
        <v>100</v>
      </c>
      <c r="G135" s="12">
        <v>95</v>
      </c>
      <c r="H135" s="12"/>
      <c r="I135" s="12"/>
      <c r="J135" s="12"/>
      <c r="K135" s="12"/>
      <c r="L135" s="12"/>
      <c r="M135" s="12"/>
      <c r="N135" s="12">
        <f>SUM(D135+E135+F135+G135+H135+I135+J135+K135+L135+M135)</f>
        <v>381</v>
      </c>
      <c r="O135" s="20">
        <f>IF(COUNT(D135:M135),AVERAGE(D135:M135)," ")</f>
        <v>95.25</v>
      </c>
      <c r="P135" s="6"/>
    </row>
    <row r="136" spans="1:16">
      <c r="A136" s="19" t="s">
        <v>24</v>
      </c>
      <c r="B136" s="20">
        <v>93.33</v>
      </c>
      <c r="C136" s="6"/>
      <c r="D136" s="12">
        <v>93</v>
      </c>
      <c r="E136" s="12">
        <v>92</v>
      </c>
      <c r="F136" s="12">
        <v>92</v>
      </c>
      <c r="G136" s="12">
        <v>95</v>
      </c>
      <c r="H136" s="12"/>
      <c r="I136" s="12"/>
      <c r="J136" s="12"/>
      <c r="K136" s="12"/>
      <c r="L136" s="12"/>
      <c r="M136" s="12"/>
      <c r="N136" s="12">
        <f>SUM(D136+E136+F136+G136+H136+I136+J136+K136+L136+M136)</f>
        <v>372</v>
      </c>
      <c r="O136" s="20">
        <f>IF(COUNT(D136:M136),AVERAGE(D136:M136)," ")</f>
        <v>93</v>
      </c>
      <c r="P136" s="6"/>
    </row>
    <row r="137" spans="1:16">
      <c r="A137" s="19"/>
      <c r="B137" s="21"/>
      <c r="C137" s="22">
        <f>+B135+B136</f>
        <v>185.13</v>
      </c>
      <c r="D137" s="12">
        <f t="shared" ref="D137:M137" si="15">SUM(D135:D136)</f>
        <v>182</v>
      </c>
      <c r="E137" s="12">
        <f t="shared" si="15"/>
        <v>189</v>
      </c>
      <c r="F137" s="12">
        <f t="shared" si="15"/>
        <v>192</v>
      </c>
      <c r="G137" s="12">
        <f t="shared" si="15"/>
        <v>190</v>
      </c>
      <c r="H137" s="12">
        <f t="shared" si="15"/>
        <v>0</v>
      </c>
      <c r="I137" s="12">
        <f t="shared" si="15"/>
        <v>0</v>
      </c>
      <c r="J137" s="12">
        <f t="shared" si="15"/>
        <v>0</v>
      </c>
      <c r="K137" s="12">
        <f t="shared" si="15"/>
        <v>0</v>
      </c>
      <c r="L137" s="12">
        <f t="shared" si="15"/>
        <v>0</v>
      </c>
      <c r="M137" s="12">
        <f t="shared" si="15"/>
        <v>0</v>
      </c>
      <c r="N137" s="12">
        <f>SUM(D137:M137)</f>
        <v>753</v>
      </c>
      <c r="O137" s="20"/>
      <c r="P137" s="6"/>
    </row>
    <row r="138" spans="1:16">
      <c r="A138" s="19"/>
      <c r="B138" s="21"/>
      <c r="C138" s="2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0"/>
      <c r="P138" s="6"/>
    </row>
    <row r="139" spans="1:16">
      <c r="A139" s="10" t="s">
        <v>8</v>
      </c>
      <c r="B139" s="12"/>
      <c r="C139" s="18"/>
      <c r="D139" s="12">
        <v>185</v>
      </c>
      <c r="E139" s="12">
        <v>186</v>
      </c>
      <c r="F139" s="12">
        <v>188</v>
      </c>
      <c r="G139" s="12">
        <v>185</v>
      </c>
      <c r="H139" s="12"/>
      <c r="I139" s="12"/>
      <c r="J139" s="12"/>
      <c r="K139" s="12"/>
      <c r="L139" s="12"/>
      <c r="M139" s="12"/>
      <c r="N139" s="12">
        <f>SUM(D139:M139)</f>
        <v>744</v>
      </c>
      <c r="O139" s="6"/>
      <c r="P139" s="6"/>
    </row>
    <row r="140" spans="1:16">
      <c r="A140" s="19"/>
      <c r="B140" s="21"/>
      <c r="C140" s="21"/>
      <c r="D140" s="24"/>
      <c r="E140" s="6"/>
      <c r="F140" s="12"/>
      <c r="G140" s="6"/>
      <c r="H140" s="12"/>
      <c r="I140" s="6"/>
      <c r="J140" s="12"/>
      <c r="K140" s="6"/>
      <c r="L140" s="12"/>
      <c r="M140" s="6"/>
      <c r="N140" s="12">
        <f>SUM(D140:M140)</f>
        <v>0</v>
      </c>
      <c r="O140" s="6"/>
      <c r="P140" s="6"/>
    </row>
    <row r="141" spans="1:16">
      <c r="A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6">
      <c r="A142" s="3"/>
      <c r="B142" s="83"/>
      <c r="C142" s="84"/>
      <c r="D142" s="84"/>
      <c r="E142" s="84"/>
      <c r="F142" s="85"/>
      <c r="G142" s="26" t="s">
        <v>12</v>
      </c>
      <c r="H142" s="26" t="s">
        <v>13</v>
      </c>
      <c r="I142" s="26" t="s">
        <v>14</v>
      </c>
      <c r="J142" s="26" t="s">
        <v>15</v>
      </c>
      <c r="K142" s="26" t="s">
        <v>16</v>
      </c>
      <c r="L142" s="26" t="s">
        <v>9</v>
      </c>
      <c r="M142" s="2"/>
      <c r="N142" s="2"/>
      <c r="O142" s="4"/>
    </row>
    <row r="143" spans="1:16">
      <c r="A143" s="3"/>
      <c r="B143" s="79" t="s">
        <v>25</v>
      </c>
      <c r="C143" s="80"/>
      <c r="D143" s="80"/>
      <c r="E143" s="80"/>
      <c r="F143" s="81"/>
      <c r="G143" s="28">
        <f>+J114</f>
        <v>4</v>
      </c>
      <c r="H143" s="27">
        <v>2</v>
      </c>
      <c r="I143" s="27">
        <v>0</v>
      </c>
      <c r="J143" s="27">
        <v>2</v>
      </c>
      <c r="K143" s="28">
        <f>+H143*2+I143*1</f>
        <v>4</v>
      </c>
      <c r="L143" s="27">
        <f>+N129</f>
        <v>758</v>
      </c>
      <c r="M143" s="2"/>
      <c r="N143" s="2"/>
      <c r="O143" s="4"/>
    </row>
    <row r="144" spans="1:16">
      <c r="A144" s="1"/>
      <c r="B144" s="79" t="s">
        <v>27</v>
      </c>
      <c r="C144" s="80"/>
      <c r="D144" s="80"/>
      <c r="E144" s="80"/>
      <c r="F144" s="81"/>
      <c r="G144" s="28">
        <f>+J114</f>
        <v>4</v>
      </c>
      <c r="H144" s="27">
        <v>2</v>
      </c>
      <c r="I144" s="27">
        <v>0</v>
      </c>
      <c r="J144" s="27">
        <v>2</v>
      </c>
      <c r="K144" s="28">
        <f t="shared" ref="K144" si="16">+H144*2+I144*1</f>
        <v>4</v>
      </c>
      <c r="L144" s="27">
        <f>+N137</f>
        <v>753</v>
      </c>
      <c r="M144" s="2"/>
      <c r="N144" s="2"/>
      <c r="O144" s="4"/>
    </row>
    <row r="145" spans="1:16">
      <c r="A145" s="5"/>
      <c r="B145" s="86" t="s">
        <v>26</v>
      </c>
      <c r="C145" s="87"/>
      <c r="D145" s="87"/>
      <c r="E145" s="87"/>
      <c r="F145" s="88"/>
      <c r="G145" s="28">
        <f>+J114</f>
        <v>4</v>
      </c>
      <c r="H145" s="27">
        <v>2</v>
      </c>
      <c r="I145" s="27">
        <v>0</v>
      </c>
      <c r="J145" s="27">
        <v>2</v>
      </c>
      <c r="K145" s="28">
        <f>+H145*2+I145*1</f>
        <v>4</v>
      </c>
      <c r="L145" s="27">
        <f>+N133</f>
        <v>749</v>
      </c>
      <c r="M145" s="2"/>
      <c r="N145" s="2"/>
      <c r="O145" s="4"/>
    </row>
    <row r="146" spans="1:16">
      <c r="A146" s="3"/>
      <c r="B146" s="79" t="s">
        <v>8</v>
      </c>
      <c r="C146" s="80"/>
      <c r="D146" s="80"/>
      <c r="E146" s="80"/>
      <c r="F146" s="81"/>
      <c r="G146" s="28">
        <f>+J114</f>
        <v>4</v>
      </c>
      <c r="H146" s="27">
        <v>2</v>
      </c>
      <c r="I146" s="27">
        <v>0</v>
      </c>
      <c r="J146" s="27">
        <v>2</v>
      </c>
      <c r="K146" s="28">
        <f>+H146*2+I146*1</f>
        <v>4</v>
      </c>
      <c r="L146" s="41">
        <f>+N139</f>
        <v>744</v>
      </c>
      <c r="M146" s="2"/>
      <c r="N146" s="2"/>
      <c r="O146" s="4"/>
    </row>
    <row r="148" spans="1:16">
      <c r="A148" s="48" t="s">
        <v>33</v>
      </c>
    </row>
    <row r="150" spans="1:16">
      <c r="E150" s="34" t="s">
        <v>2</v>
      </c>
    </row>
    <row r="151" spans="1:16">
      <c r="F151" s="34" t="s">
        <v>17</v>
      </c>
    </row>
    <row r="153" spans="1:16">
      <c r="A153" s="29"/>
      <c r="B153" s="29"/>
      <c r="C153" s="29"/>
      <c r="D153" s="29"/>
      <c r="E153" s="30" t="s">
        <v>3</v>
      </c>
      <c r="F153" s="29"/>
      <c r="G153" s="29"/>
      <c r="H153" s="29"/>
      <c r="I153" s="29"/>
      <c r="J153" s="31">
        <v>5</v>
      </c>
      <c r="K153" s="29"/>
      <c r="L153" s="29"/>
      <c r="M153" s="29"/>
      <c r="N153" s="29"/>
      <c r="O153" s="29"/>
      <c r="P153" s="29"/>
    </row>
    <row r="154" spans="1:16">
      <c r="A154" s="6"/>
      <c r="B154" s="6"/>
      <c r="C154" s="6"/>
      <c r="D154" s="6"/>
      <c r="E154" s="6"/>
      <c r="F154" s="6"/>
      <c r="G154" s="8" t="s">
        <v>28</v>
      </c>
      <c r="H154" s="6"/>
      <c r="I154" s="6"/>
      <c r="J154" s="6"/>
      <c r="K154" s="6"/>
      <c r="L154" s="6"/>
      <c r="M154" s="6"/>
      <c r="N154" s="6"/>
      <c r="O154" s="6"/>
      <c r="P154" s="6"/>
    </row>
    <row r="155" spans="1:16">
      <c r="A155" s="6"/>
      <c r="B155" s="10" t="str">
        <f>+A166</f>
        <v>Mrs Pam Rogers</v>
      </c>
      <c r="C155" s="10"/>
      <c r="D155" s="35"/>
      <c r="E155" s="42">
        <f>H166</f>
        <v>94</v>
      </c>
      <c r="F155" s="12"/>
      <c r="G155" s="13" t="s">
        <v>31</v>
      </c>
      <c r="H155" s="12"/>
      <c r="I155" s="73" t="s">
        <v>23</v>
      </c>
      <c r="J155" s="74"/>
      <c r="K155" s="75"/>
      <c r="L155" s="6"/>
      <c r="M155" s="40">
        <f>H174</f>
        <v>93</v>
      </c>
      <c r="N155" s="6"/>
      <c r="O155" s="6"/>
      <c r="P155" s="6"/>
    </row>
    <row r="156" spans="1:16">
      <c r="A156" s="6"/>
      <c r="B156" s="10" t="str">
        <f>+A167</f>
        <v xml:space="preserve"> Graham Rogers</v>
      </c>
      <c r="C156" s="10"/>
      <c r="D156" s="35"/>
      <c r="E156" s="13">
        <f>H167</f>
        <v>96</v>
      </c>
      <c r="F156" s="12"/>
      <c r="G156" s="37"/>
      <c r="H156" s="12"/>
      <c r="I156" s="73" t="s">
        <v>24</v>
      </c>
      <c r="J156" s="74"/>
      <c r="K156" s="75"/>
      <c r="L156" s="6"/>
      <c r="M156" s="40">
        <f>H175</f>
        <v>95</v>
      </c>
      <c r="N156" s="13"/>
      <c r="O156" s="6"/>
      <c r="P156" s="6"/>
    </row>
    <row r="157" spans="1:16" ht="17">
      <c r="A157" s="6"/>
      <c r="B157" s="10"/>
      <c r="C157" s="10"/>
      <c r="D157" s="11"/>
      <c r="E157" s="13"/>
      <c r="F157" s="42">
        <f>H168</f>
        <v>190</v>
      </c>
      <c r="G157" s="13"/>
      <c r="H157" s="12"/>
      <c r="I157" s="13"/>
      <c r="J157" s="6"/>
      <c r="K157" s="40"/>
      <c r="L157" s="6"/>
      <c r="M157" s="40"/>
      <c r="N157" s="42">
        <f>H176</f>
        <v>188</v>
      </c>
      <c r="O157" s="6"/>
      <c r="P157" s="6"/>
    </row>
    <row r="158" spans="1:16" ht="17">
      <c r="A158" s="6"/>
      <c r="B158" s="10"/>
      <c r="C158" s="10"/>
      <c r="D158" s="11"/>
      <c r="E158" s="13"/>
      <c r="F158" s="12"/>
      <c r="G158" s="13"/>
      <c r="H158" s="12"/>
      <c r="I158" s="46"/>
      <c r="J158" s="50"/>
      <c r="K158" s="40"/>
      <c r="L158" s="6"/>
      <c r="M158" s="6"/>
      <c r="N158" s="6"/>
      <c r="O158" s="6"/>
      <c r="P158" s="6"/>
    </row>
    <row r="159" spans="1:16" ht="17">
      <c r="A159" s="6"/>
      <c r="B159" s="73" t="s">
        <v>8</v>
      </c>
      <c r="C159" s="75"/>
      <c r="D159" s="19"/>
      <c r="E159" s="13"/>
      <c r="F159" s="6"/>
      <c r="G159" s="42" t="s">
        <v>32</v>
      </c>
      <c r="H159" s="12"/>
      <c r="I159" s="76" t="s">
        <v>21</v>
      </c>
      <c r="J159" s="77"/>
      <c r="K159" s="78"/>
      <c r="L159" s="52"/>
      <c r="M159" s="13">
        <f>H170</f>
        <v>95</v>
      </c>
      <c r="N159" s="36"/>
      <c r="O159" s="6"/>
      <c r="P159" s="11"/>
    </row>
    <row r="160" spans="1:16" ht="17">
      <c r="A160" s="6"/>
      <c r="B160" s="10"/>
      <c r="C160" s="6"/>
      <c r="D160" s="6"/>
      <c r="E160" s="13"/>
      <c r="F160" s="6"/>
      <c r="G160" s="37"/>
      <c r="H160" s="12"/>
      <c r="I160" s="73" t="s">
        <v>36</v>
      </c>
      <c r="J160" s="74"/>
      <c r="K160" s="75"/>
      <c r="L160" s="6"/>
      <c r="M160" s="42">
        <f>H171</f>
        <v>93</v>
      </c>
      <c r="N160" s="13"/>
      <c r="O160" s="6"/>
      <c r="P160" s="11"/>
    </row>
    <row r="161" spans="1:16" ht="17">
      <c r="A161" s="6"/>
      <c r="B161" s="6"/>
      <c r="C161" s="6"/>
      <c r="D161" s="6"/>
      <c r="E161" s="13">
        <v>186</v>
      </c>
      <c r="F161" s="12"/>
      <c r="G161" s="42"/>
      <c r="H161" s="12"/>
      <c r="I161" s="6"/>
      <c r="J161" s="6"/>
      <c r="K161" s="40"/>
      <c r="L161" s="40"/>
      <c r="M161" s="40"/>
      <c r="N161" s="42">
        <f>H172</f>
        <v>188</v>
      </c>
      <c r="O161" s="6"/>
      <c r="P161" s="11"/>
    </row>
    <row r="162" spans="1:16" ht="17">
      <c r="A162" s="6"/>
      <c r="B162" s="10"/>
      <c r="C162" s="6"/>
      <c r="D162" s="6"/>
      <c r="E162" s="13"/>
      <c r="F162" s="6"/>
      <c r="G162" s="7"/>
      <c r="H162" s="12"/>
      <c r="I162" s="13"/>
      <c r="J162" s="10"/>
      <c r="K162" s="6"/>
      <c r="L162" s="6"/>
      <c r="M162" s="6"/>
      <c r="N162" s="13"/>
      <c r="O162" s="6"/>
      <c r="P162" s="11"/>
    </row>
    <row r="163" spans="1:16">
      <c r="A163" s="6"/>
      <c r="B163" s="14" t="s">
        <v>4</v>
      </c>
      <c r="C163" s="14" t="s">
        <v>5</v>
      </c>
      <c r="D163" s="15" t="s">
        <v>6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>
      <c r="A164" s="15" t="s">
        <v>7</v>
      </c>
      <c r="B164" s="14" t="s">
        <v>8</v>
      </c>
      <c r="C164" s="14" t="s">
        <v>8</v>
      </c>
      <c r="D164" s="9">
        <v>1</v>
      </c>
      <c r="E164" s="9">
        <v>2</v>
      </c>
      <c r="F164" s="9">
        <v>3</v>
      </c>
      <c r="G164" s="9">
        <v>4</v>
      </c>
      <c r="H164" s="9">
        <v>5</v>
      </c>
      <c r="I164" s="9">
        <v>6</v>
      </c>
      <c r="J164" s="9">
        <v>7</v>
      </c>
      <c r="K164" s="9">
        <v>8</v>
      </c>
      <c r="L164" s="9">
        <v>9</v>
      </c>
      <c r="M164" s="9">
        <v>10</v>
      </c>
      <c r="N164" s="16" t="s">
        <v>9</v>
      </c>
      <c r="O164" s="16" t="s">
        <v>10</v>
      </c>
      <c r="P164" s="6"/>
    </row>
    <row r="165" spans="1:16">
      <c r="A165" s="17" t="s">
        <v>20</v>
      </c>
      <c r="B165" s="18"/>
      <c r="C165" s="18"/>
      <c r="D165" s="9"/>
      <c r="E165" s="9"/>
      <c r="F165" s="9"/>
      <c r="G165" s="9"/>
      <c r="H165" s="9"/>
      <c r="I165" s="15"/>
      <c r="J165" s="15"/>
      <c r="K165" s="15"/>
      <c r="L165" s="15"/>
      <c r="M165" s="15"/>
      <c r="N165" s="14"/>
      <c r="O165" s="14"/>
      <c r="P165" s="6"/>
    </row>
    <row r="166" spans="1:16">
      <c r="A166" s="19" t="s">
        <v>18</v>
      </c>
      <c r="B166" s="20">
        <v>93.5</v>
      </c>
      <c r="C166" s="21"/>
      <c r="D166" s="12">
        <v>97</v>
      </c>
      <c r="E166" s="12">
        <v>96</v>
      </c>
      <c r="F166" s="12">
        <v>92</v>
      </c>
      <c r="G166" s="12">
        <v>96</v>
      </c>
      <c r="H166" s="12">
        <v>94</v>
      </c>
      <c r="I166" s="12"/>
      <c r="J166" s="12"/>
      <c r="K166" s="12"/>
      <c r="L166" s="12"/>
      <c r="M166" s="12"/>
      <c r="N166" s="12">
        <f>SUM(D166+E166+F166+G166+H166+I166+J166+K166+L166+M166)</f>
        <v>475</v>
      </c>
      <c r="O166" s="20">
        <f>IF(COUNT(D166:M166),AVERAGE(D166:M166)," ")</f>
        <v>95</v>
      </c>
      <c r="P166" s="6"/>
    </row>
    <row r="167" spans="1:16">
      <c r="A167" s="19" t="s">
        <v>19</v>
      </c>
      <c r="B167" s="20">
        <v>94.67</v>
      </c>
      <c r="C167" s="6"/>
      <c r="D167" s="12">
        <v>93</v>
      </c>
      <c r="E167" s="12">
        <v>95</v>
      </c>
      <c r="F167" s="12">
        <v>95</v>
      </c>
      <c r="G167" s="12">
        <v>94</v>
      </c>
      <c r="H167" s="12">
        <v>96</v>
      </c>
      <c r="I167" s="12"/>
      <c r="J167" s="12"/>
      <c r="K167" s="12"/>
      <c r="L167" s="12"/>
      <c r="M167" s="13"/>
      <c r="N167" s="12">
        <f>SUM(D167+E167+F167+G167+H167+I167+J167+K167+L167+M167)</f>
        <v>473</v>
      </c>
      <c r="O167" s="20">
        <f>IF(COUNT(D167:M167),AVERAGE(D167:M167)," ")</f>
        <v>94.6</v>
      </c>
      <c r="P167" s="6"/>
    </row>
    <row r="168" spans="1:16">
      <c r="A168" s="19"/>
      <c r="B168" s="21"/>
      <c r="C168" s="22">
        <f>+B166+B167</f>
        <v>188.17000000000002</v>
      </c>
      <c r="D168" s="12">
        <f>SUM(D166:D167)</f>
        <v>190</v>
      </c>
      <c r="E168" s="12">
        <f t="shared" ref="E168:M168" si="17">SUM(E166:E167)</f>
        <v>191</v>
      </c>
      <c r="F168" s="12">
        <f t="shared" si="17"/>
        <v>187</v>
      </c>
      <c r="G168" s="12">
        <f t="shared" si="17"/>
        <v>190</v>
      </c>
      <c r="H168" s="12">
        <f t="shared" si="17"/>
        <v>190</v>
      </c>
      <c r="I168" s="12">
        <f t="shared" si="17"/>
        <v>0</v>
      </c>
      <c r="J168" s="12">
        <f t="shared" si="17"/>
        <v>0</v>
      </c>
      <c r="K168" s="12">
        <f t="shared" si="17"/>
        <v>0</v>
      </c>
      <c r="L168" s="12">
        <f t="shared" si="17"/>
        <v>0</v>
      </c>
      <c r="M168" s="12">
        <f t="shared" si="17"/>
        <v>0</v>
      </c>
      <c r="N168" s="12">
        <f>SUM(D168:M168)</f>
        <v>948</v>
      </c>
      <c r="O168" s="6"/>
      <c r="P168" s="6"/>
    </row>
    <row r="169" spans="1:16">
      <c r="A169" s="17" t="s">
        <v>11</v>
      </c>
      <c r="B169" s="12"/>
      <c r="C169" s="18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20"/>
      <c r="P169" s="6"/>
    </row>
    <row r="170" spans="1:16">
      <c r="A170" s="19" t="s">
        <v>21</v>
      </c>
      <c r="B170" s="20">
        <v>91</v>
      </c>
      <c r="C170" s="18"/>
      <c r="D170" s="12">
        <v>96</v>
      </c>
      <c r="E170" s="12">
        <v>94</v>
      </c>
      <c r="F170" s="12">
        <v>92</v>
      </c>
      <c r="G170" s="12">
        <v>86</v>
      </c>
      <c r="H170" s="53">
        <v>95</v>
      </c>
      <c r="I170" s="12"/>
      <c r="J170" s="12"/>
      <c r="K170" s="12"/>
      <c r="L170" s="12"/>
      <c r="M170" s="12"/>
      <c r="N170" s="12">
        <f>SUM(D170+E170+F170+G170+H170+I170+J170+K170+L170+M170)</f>
        <v>463</v>
      </c>
      <c r="O170" s="20">
        <f>IF(COUNT(D170:M170),AVERAGE(D170:M170)," ")</f>
        <v>92.6</v>
      </c>
      <c r="P170" s="6"/>
    </row>
    <row r="171" spans="1:16">
      <c r="A171" s="19" t="s">
        <v>22</v>
      </c>
      <c r="B171" s="20">
        <v>95.33</v>
      </c>
      <c r="C171" s="6"/>
      <c r="D171" s="12">
        <v>97</v>
      </c>
      <c r="E171" s="12">
        <v>94</v>
      </c>
      <c r="F171" s="49">
        <v>96</v>
      </c>
      <c r="G171" s="12">
        <v>94</v>
      </c>
      <c r="H171" s="12">
        <v>93</v>
      </c>
      <c r="I171" s="6"/>
      <c r="J171" s="6"/>
      <c r="K171" s="6"/>
      <c r="L171" s="6"/>
      <c r="M171" s="6"/>
      <c r="N171" s="12">
        <f>SUM(D171+E171+F171+G171+H171+I171+J171+K171+L171+M171)</f>
        <v>474</v>
      </c>
      <c r="O171" s="20">
        <f>IF(COUNT(D171:M171),AVERAGE(D171:M171)," ")</f>
        <v>94.8</v>
      </c>
      <c r="P171" s="6"/>
    </row>
    <row r="172" spans="1:16">
      <c r="A172" s="19"/>
      <c r="B172" s="21"/>
      <c r="C172" s="22">
        <f>+B170+B171</f>
        <v>186.32999999999998</v>
      </c>
      <c r="D172" s="12">
        <f>SUM(D170:D171)</f>
        <v>193</v>
      </c>
      <c r="E172" s="12">
        <f t="shared" ref="E172:M172" si="18">SUM(E170:E171)</f>
        <v>188</v>
      </c>
      <c r="F172" s="12">
        <f t="shared" si="18"/>
        <v>188</v>
      </c>
      <c r="G172" s="12">
        <f t="shared" si="18"/>
        <v>180</v>
      </c>
      <c r="H172" s="12">
        <f t="shared" si="18"/>
        <v>188</v>
      </c>
      <c r="I172" s="12">
        <f t="shared" si="18"/>
        <v>0</v>
      </c>
      <c r="J172" s="12">
        <f t="shared" si="18"/>
        <v>0</v>
      </c>
      <c r="K172" s="12">
        <f t="shared" si="18"/>
        <v>0</v>
      </c>
      <c r="L172" s="12">
        <f t="shared" si="18"/>
        <v>0</v>
      </c>
      <c r="M172" s="12">
        <f t="shared" si="18"/>
        <v>0</v>
      </c>
      <c r="N172" s="12">
        <f>SUM(D172:M172)</f>
        <v>937</v>
      </c>
      <c r="O172" s="20"/>
      <c r="P172" s="6"/>
    </row>
    <row r="173" spans="1:16">
      <c r="A173" s="23" t="s">
        <v>11</v>
      </c>
      <c r="B173" s="12"/>
      <c r="C173" s="1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20"/>
      <c r="P173" s="6"/>
    </row>
    <row r="174" spans="1:16">
      <c r="A174" s="19" t="s">
        <v>23</v>
      </c>
      <c r="B174" s="20">
        <v>91.8</v>
      </c>
      <c r="C174" s="18"/>
      <c r="D174" s="12">
        <v>89</v>
      </c>
      <c r="E174" s="12">
        <v>97</v>
      </c>
      <c r="F174" s="51">
        <v>100</v>
      </c>
      <c r="G174" s="12">
        <v>95</v>
      </c>
      <c r="H174" s="12">
        <v>93</v>
      </c>
      <c r="I174" s="12"/>
      <c r="J174" s="12"/>
      <c r="K174" s="12"/>
      <c r="L174" s="12"/>
      <c r="M174" s="12"/>
      <c r="N174" s="12">
        <f>SUM(D174+E174+F174+G174+H174+I174+J174+K174+L174+M174)</f>
        <v>474</v>
      </c>
      <c r="O174" s="20">
        <f>IF(COUNT(D174:M174),AVERAGE(D174:M174)," ")</f>
        <v>94.8</v>
      </c>
      <c r="P174" s="6"/>
    </row>
    <row r="175" spans="1:16">
      <c r="A175" s="19" t="s">
        <v>24</v>
      </c>
      <c r="B175" s="20">
        <v>93.33</v>
      </c>
      <c r="C175" s="6"/>
      <c r="D175" s="12">
        <v>93</v>
      </c>
      <c r="E175" s="12">
        <v>92</v>
      </c>
      <c r="F175" s="12">
        <v>92</v>
      </c>
      <c r="G175" s="12">
        <v>95</v>
      </c>
      <c r="H175" s="12">
        <v>95</v>
      </c>
      <c r="I175" s="12"/>
      <c r="J175" s="12"/>
      <c r="K175" s="12"/>
      <c r="L175" s="12"/>
      <c r="M175" s="12"/>
      <c r="N175" s="12">
        <f>SUM(D175+E175+F175+G175+H175+I175+J175+K175+L175+M175)</f>
        <v>467</v>
      </c>
      <c r="O175" s="20">
        <f>IF(COUNT(D175:M175),AVERAGE(D175:M175)," ")</f>
        <v>93.4</v>
      </c>
      <c r="P175" s="6"/>
    </row>
    <row r="176" spans="1:16">
      <c r="A176" s="19"/>
      <c r="B176" s="21"/>
      <c r="C176" s="22">
        <f>+B174+B175</f>
        <v>185.13</v>
      </c>
      <c r="D176" s="12">
        <f t="shared" ref="D176:M176" si="19">SUM(D174:D175)</f>
        <v>182</v>
      </c>
      <c r="E176" s="12">
        <f t="shared" si="19"/>
        <v>189</v>
      </c>
      <c r="F176" s="12">
        <f t="shared" si="19"/>
        <v>192</v>
      </c>
      <c r="G176" s="12">
        <f t="shared" si="19"/>
        <v>190</v>
      </c>
      <c r="H176" s="12">
        <f t="shared" si="19"/>
        <v>188</v>
      </c>
      <c r="I176" s="12">
        <f t="shared" si="19"/>
        <v>0</v>
      </c>
      <c r="J176" s="12">
        <f t="shared" si="19"/>
        <v>0</v>
      </c>
      <c r="K176" s="12">
        <f t="shared" si="19"/>
        <v>0</v>
      </c>
      <c r="L176" s="12">
        <f t="shared" si="19"/>
        <v>0</v>
      </c>
      <c r="M176" s="12">
        <f t="shared" si="19"/>
        <v>0</v>
      </c>
      <c r="N176" s="12">
        <f>SUM(D176:M176)</f>
        <v>941</v>
      </c>
      <c r="O176" s="20"/>
      <c r="P176" s="6"/>
    </row>
    <row r="177" spans="1:16">
      <c r="A177" s="19"/>
      <c r="B177" s="21"/>
      <c r="C177" s="2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20"/>
      <c r="P177" s="6"/>
    </row>
    <row r="178" spans="1:16">
      <c r="A178" s="10" t="s">
        <v>8</v>
      </c>
      <c r="B178" s="12"/>
      <c r="C178" s="18"/>
      <c r="D178" s="12">
        <v>185</v>
      </c>
      <c r="E178" s="12">
        <v>186</v>
      </c>
      <c r="F178" s="12">
        <v>188</v>
      </c>
      <c r="G178" s="12">
        <v>185</v>
      </c>
      <c r="H178" s="12">
        <v>186</v>
      </c>
      <c r="I178" s="12"/>
      <c r="J178" s="12"/>
      <c r="K178" s="12"/>
      <c r="L178" s="12"/>
      <c r="M178" s="12"/>
      <c r="N178" s="12">
        <f>SUM(D178:M178)</f>
        <v>930</v>
      </c>
      <c r="O178" s="6"/>
      <c r="P178" s="6"/>
    </row>
    <row r="179" spans="1:16">
      <c r="A179" s="19"/>
      <c r="B179" s="21"/>
      <c r="C179" s="21"/>
      <c r="D179" s="24"/>
      <c r="E179" s="6"/>
      <c r="F179" s="12"/>
      <c r="G179" s="6"/>
      <c r="H179" s="12"/>
      <c r="I179" s="6"/>
      <c r="J179" s="12"/>
      <c r="K179" s="6"/>
      <c r="L179" s="12"/>
      <c r="M179" s="6"/>
      <c r="N179" s="12">
        <f>SUM(D179:M179)</f>
        <v>0</v>
      </c>
      <c r="O179" s="6"/>
      <c r="P179" s="6"/>
    </row>
    <row r="180" spans="1:16">
      <c r="A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6">
      <c r="A181" s="3"/>
      <c r="B181" s="83"/>
      <c r="C181" s="84"/>
      <c r="D181" s="84"/>
      <c r="E181" s="84"/>
      <c r="F181" s="85"/>
      <c r="G181" s="26" t="s">
        <v>12</v>
      </c>
      <c r="H181" s="26" t="s">
        <v>13</v>
      </c>
      <c r="I181" s="26" t="s">
        <v>14</v>
      </c>
      <c r="J181" s="26" t="s">
        <v>15</v>
      </c>
      <c r="K181" s="26" t="s">
        <v>16</v>
      </c>
      <c r="L181" s="26" t="s">
        <v>9</v>
      </c>
      <c r="M181" s="2"/>
      <c r="N181" s="2"/>
      <c r="O181" s="4"/>
    </row>
    <row r="182" spans="1:16">
      <c r="A182" s="3"/>
      <c r="B182" s="79" t="s">
        <v>25</v>
      </c>
      <c r="C182" s="80"/>
      <c r="D182" s="80"/>
      <c r="E182" s="80"/>
      <c r="F182" s="81"/>
      <c r="G182" s="28">
        <f>+J153</f>
        <v>5</v>
      </c>
      <c r="H182" s="27">
        <v>3</v>
      </c>
      <c r="I182" s="27">
        <v>0</v>
      </c>
      <c r="J182" s="27">
        <v>2</v>
      </c>
      <c r="K182" s="28">
        <f>+H182*2+I182*1</f>
        <v>6</v>
      </c>
      <c r="L182" s="27">
        <f>+N168</f>
        <v>948</v>
      </c>
      <c r="M182" s="2"/>
      <c r="N182" s="2"/>
      <c r="O182" s="4"/>
    </row>
    <row r="183" spans="1:16">
      <c r="A183" s="5"/>
      <c r="B183" s="86" t="s">
        <v>26</v>
      </c>
      <c r="C183" s="87"/>
      <c r="D183" s="87"/>
      <c r="E183" s="87"/>
      <c r="F183" s="88"/>
      <c r="G183" s="28">
        <f>+J153</f>
        <v>5</v>
      </c>
      <c r="H183" s="27">
        <v>3</v>
      </c>
      <c r="I183" s="27">
        <v>0</v>
      </c>
      <c r="J183" s="27">
        <v>2</v>
      </c>
      <c r="K183" s="28">
        <f>+H183*2+I183*1</f>
        <v>6</v>
      </c>
      <c r="L183" s="27">
        <f>+N172</f>
        <v>937</v>
      </c>
      <c r="M183" s="2"/>
      <c r="N183" s="2"/>
      <c r="O183" s="4"/>
    </row>
    <row r="184" spans="1:16">
      <c r="A184" s="1"/>
      <c r="B184" s="79" t="s">
        <v>27</v>
      </c>
      <c r="C184" s="80"/>
      <c r="D184" s="80"/>
      <c r="E184" s="80"/>
      <c r="F184" s="81"/>
      <c r="G184" s="28">
        <f>+J153</f>
        <v>5</v>
      </c>
      <c r="H184" s="27">
        <v>2</v>
      </c>
      <c r="I184" s="27">
        <v>0</v>
      </c>
      <c r="J184" s="27">
        <v>3</v>
      </c>
      <c r="K184" s="28">
        <f t="shared" ref="K184" si="20">+H184*2+I184*1</f>
        <v>4</v>
      </c>
      <c r="L184" s="27">
        <f>+N176</f>
        <v>941</v>
      </c>
      <c r="M184" s="2"/>
      <c r="N184" s="2"/>
      <c r="O184" s="4"/>
    </row>
    <row r="185" spans="1:16">
      <c r="A185" s="3"/>
      <c r="B185" s="79" t="s">
        <v>8</v>
      </c>
      <c r="C185" s="80"/>
      <c r="D185" s="80"/>
      <c r="E185" s="80"/>
      <c r="F185" s="81"/>
      <c r="G185" s="28">
        <f>+J153</f>
        <v>5</v>
      </c>
      <c r="H185" s="27">
        <v>2</v>
      </c>
      <c r="I185" s="27">
        <v>0</v>
      </c>
      <c r="J185" s="27">
        <v>3</v>
      </c>
      <c r="K185" s="28">
        <f>+H185*2+I185*1</f>
        <v>4</v>
      </c>
      <c r="L185" s="41">
        <f>+N178</f>
        <v>930</v>
      </c>
      <c r="M185" s="2"/>
      <c r="N185" s="2"/>
      <c r="O185" s="4"/>
    </row>
    <row r="187" spans="1:16">
      <c r="A187" s="48" t="s">
        <v>33</v>
      </c>
    </row>
    <row r="188" spans="1:16">
      <c r="E188" s="34" t="s">
        <v>2</v>
      </c>
    </row>
    <row r="189" spans="1:16">
      <c r="F189" s="34" t="s">
        <v>17</v>
      </c>
    </row>
    <row r="191" spans="1:16">
      <c r="A191" s="29"/>
      <c r="B191" s="29"/>
      <c r="C191" s="29"/>
      <c r="D191" s="29"/>
      <c r="E191" s="30" t="s">
        <v>3</v>
      </c>
      <c r="F191" s="29"/>
      <c r="G191" s="29"/>
      <c r="H191" s="29"/>
      <c r="I191" s="29"/>
      <c r="J191" s="31">
        <v>6</v>
      </c>
      <c r="K191" s="29"/>
      <c r="L191" s="29"/>
      <c r="M191" s="29"/>
      <c r="N191" s="29"/>
      <c r="O191" s="29"/>
      <c r="P191" s="29"/>
    </row>
    <row r="192" spans="1:16">
      <c r="A192" s="6"/>
      <c r="B192" s="6"/>
      <c r="C192" s="6"/>
      <c r="D192" s="6"/>
      <c r="E192" s="6"/>
      <c r="F192" s="6"/>
      <c r="G192" s="8" t="s">
        <v>28</v>
      </c>
      <c r="H192" s="6"/>
      <c r="I192" s="6"/>
      <c r="J192" s="6"/>
      <c r="K192" s="6"/>
      <c r="L192" s="6"/>
      <c r="M192" s="6"/>
      <c r="N192" s="6"/>
      <c r="O192" s="6"/>
      <c r="P192" s="6"/>
    </row>
    <row r="193" spans="1:16">
      <c r="A193" s="6"/>
      <c r="B193" s="10" t="str">
        <f>+A204</f>
        <v>Mrs Pam Rogers</v>
      </c>
      <c r="C193" s="10"/>
      <c r="D193" s="35"/>
      <c r="E193" s="42">
        <v>96</v>
      </c>
      <c r="F193" s="12"/>
      <c r="G193" s="13"/>
      <c r="H193" s="12"/>
      <c r="I193" s="73"/>
      <c r="J193" s="74"/>
      <c r="K193" s="75"/>
      <c r="L193" s="6"/>
      <c r="M193" s="40"/>
      <c r="N193" s="6"/>
      <c r="O193" s="6"/>
      <c r="P193" s="6"/>
    </row>
    <row r="194" spans="1:16">
      <c r="A194" s="6"/>
      <c r="B194" s="10" t="str">
        <f>+A205</f>
        <v xml:space="preserve"> Graham Rogers</v>
      </c>
      <c r="C194" s="10"/>
      <c r="D194" s="35"/>
      <c r="E194" s="13">
        <v>95</v>
      </c>
      <c r="F194" s="12"/>
      <c r="G194" s="37"/>
      <c r="H194" s="42" t="s">
        <v>31</v>
      </c>
      <c r="I194" s="73" t="s">
        <v>8</v>
      </c>
      <c r="J194" s="74"/>
      <c r="K194" s="75"/>
      <c r="L194" s="6"/>
      <c r="M194" s="40"/>
      <c r="N194" s="13"/>
      <c r="O194" s="6"/>
      <c r="P194" s="6"/>
    </row>
    <row r="195" spans="1:16" ht="17">
      <c r="A195" s="6"/>
      <c r="B195" s="10"/>
      <c r="C195" s="10"/>
      <c r="D195" s="11"/>
      <c r="E195" s="13"/>
      <c r="F195" s="42">
        <f>I206</f>
        <v>191</v>
      </c>
      <c r="G195" s="13"/>
      <c r="H195" s="12"/>
      <c r="I195" s="13"/>
      <c r="J195" s="6"/>
      <c r="K195" s="40"/>
      <c r="L195" s="6"/>
      <c r="M195" s="40">
        <v>188</v>
      </c>
      <c r="N195" s="42"/>
      <c r="O195" s="6"/>
      <c r="P195" s="6"/>
    </row>
    <row r="196" spans="1:16" ht="17">
      <c r="A196" s="6"/>
      <c r="B196" s="10"/>
      <c r="C196" s="10"/>
      <c r="D196" s="11"/>
      <c r="E196" s="13"/>
      <c r="F196" s="12"/>
      <c r="G196" s="13"/>
      <c r="H196" s="12"/>
      <c r="I196" s="46"/>
      <c r="J196" s="50"/>
      <c r="K196" s="40"/>
      <c r="L196" s="6"/>
      <c r="M196" s="6"/>
      <c r="N196" s="6"/>
      <c r="O196" s="6"/>
      <c r="P196" s="6"/>
    </row>
    <row r="197" spans="1:16" ht="17">
      <c r="A197" s="6"/>
      <c r="B197" s="73" t="s">
        <v>23</v>
      </c>
      <c r="C197" s="75"/>
      <c r="D197" s="19"/>
      <c r="E197" s="13"/>
      <c r="F197" s="12">
        <v>92</v>
      </c>
      <c r="G197" s="42"/>
      <c r="H197" s="42" t="s">
        <v>37</v>
      </c>
      <c r="I197" s="76" t="s">
        <v>21</v>
      </c>
      <c r="J197" s="77"/>
      <c r="K197" s="78"/>
      <c r="L197" s="52"/>
      <c r="M197" s="13">
        <v>94</v>
      </c>
      <c r="N197" s="36"/>
      <c r="O197" s="6"/>
      <c r="P197" s="11"/>
    </row>
    <row r="198" spans="1:16" ht="17">
      <c r="A198" s="6"/>
      <c r="B198" s="73" t="s">
        <v>24</v>
      </c>
      <c r="C198" s="75"/>
      <c r="D198" s="6"/>
      <c r="E198" s="13"/>
      <c r="F198" s="12">
        <f>I213</f>
        <v>95</v>
      </c>
      <c r="G198" s="37"/>
      <c r="H198" s="12"/>
      <c r="I198" s="73" t="s">
        <v>36</v>
      </c>
      <c r="J198" s="74"/>
      <c r="K198" s="75"/>
      <c r="L198" s="6"/>
      <c r="M198" s="42">
        <v>97</v>
      </c>
      <c r="N198" s="13"/>
      <c r="O198" s="6"/>
      <c r="P198" s="11"/>
    </row>
    <row r="199" spans="1:16" ht="17">
      <c r="A199" s="6"/>
      <c r="B199" s="6"/>
      <c r="C199" s="6"/>
      <c r="D199" s="6"/>
      <c r="E199" s="13"/>
      <c r="F199" s="42">
        <f>I214</f>
        <v>187</v>
      </c>
      <c r="G199" s="42"/>
      <c r="H199" s="12"/>
      <c r="I199" s="6"/>
      <c r="J199" s="6"/>
      <c r="K199" s="40"/>
      <c r="L199" s="40"/>
      <c r="M199" s="40"/>
      <c r="N199" s="42">
        <f>I210</f>
        <v>191</v>
      </c>
      <c r="O199" s="6"/>
      <c r="P199" s="11"/>
    </row>
    <row r="200" spans="1:16" ht="17">
      <c r="A200" s="6"/>
      <c r="B200" s="10"/>
      <c r="C200" s="6"/>
      <c r="D200" s="6"/>
      <c r="E200" s="13"/>
      <c r="F200" s="6"/>
      <c r="G200" s="7"/>
      <c r="H200" s="12"/>
      <c r="I200" s="13"/>
      <c r="J200" s="10"/>
      <c r="K200" s="6"/>
      <c r="L200" s="6"/>
      <c r="M200" s="6"/>
      <c r="N200" s="13"/>
      <c r="O200" s="6"/>
      <c r="P200" s="11"/>
    </row>
    <row r="201" spans="1:16">
      <c r="A201" s="6"/>
      <c r="B201" s="14" t="s">
        <v>4</v>
      </c>
      <c r="C201" s="14" t="s">
        <v>5</v>
      </c>
      <c r="D201" s="15" t="s">
        <v>6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>
      <c r="A202" s="15" t="s">
        <v>7</v>
      </c>
      <c r="B202" s="14" t="s">
        <v>8</v>
      </c>
      <c r="C202" s="14" t="s">
        <v>8</v>
      </c>
      <c r="D202" s="9">
        <v>1</v>
      </c>
      <c r="E202" s="9">
        <v>2</v>
      </c>
      <c r="F202" s="9">
        <v>3</v>
      </c>
      <c r="G202" s="9">
        <v>4</v>
      </c>
      <c r="H202" s="9">
        <v>5</v>
      </c>
      <c r="I202" s="9">
        <v>6</v>
      </c>
      <c r="J202" s="9">
        <v>7</v>
      </c>
      <c r="K202" s="9">
        <v>8</v>
      </c>
      <c r="L202" s="9">
        <v>9</v>
      </c>
      <c r="M202" s="9">
        <v>10</v>
      </c>
      <c r="N202" s="16" t="s">
        <v>9</v>
      </c>
      <c r="O202" s="16" t="s">
        <v>10</v>
      </c>
      <c r="P202" s="6"/>
    </row>
    <row r="203" spans="1:16">
      <c r="A203" s="17" t="s">
        <v>20</v>
      </c>
      <c r="B203" s="18"/>
      <c r="C203" s="18"/>
      <c r="D203" s="9"/>
      <c r="E203" s="9"/>
      <c r="F203" s="9"/>
      <c r="G203" s="9"/>
      <c r="H203" s="9"/>
      <c r="I203" s="15"/>
      <c r="J203" s="15"/>
      <c r="K203" s="15"/>
      <c r="L203" s="15"/>
      <c r="M203" s="15"/>
      <c r="N203" s="14"/>
      <c r="O203" s="14"/>
      <c r="P203" s="6"/>
    </row>
    <row r="204" spans="1:16">
      <c r="A204" s="19" t="s">
        <v>18</v>
      </c>
      <c r="B204" s="20">
        <v>93.5</v>
      </c>
      <c r="C204" s="21"/>
      <c r="D204" s="12">
        <v>97</v>
      </c>
      <c r="E204" s="12">
        <v>96</v>
      </c>
      <c r="F204" s="12">
        <v>92</v>
      </c>
      <c r="G204" s="12">
        <v>96</v>
      </c>
      <c r="H204" s="12">
        <v>94</v>
      </c>
      <c r="I204" s="12">
        <v>96</v>
      </c>
      <c r="J204" s="12"/>
      <c r="K204" s="12"/>
      <c r="L204" s="12"/>
      <c r="M204" s="12"/>
      <c r="N204" s="12">
        <f>SUM(D204+E204+F204+G204+H204+I204+J204+K204+L204+M204)</f>
        <v>571</v>
      </c>
      <c r="O204" s="20">
        <f>IF(COUNT(D204:M204),AVERAGE(D204:M204)," ")</f>
        <v>95.166666666666671</v>
      </c>
      <c r="P204" s="6"/>
    </row>
    <row r="205" spans="1:16">
      <c r="A205" s="19" t="s">
        <v>19</v>
      </c>
      <c r="B205" s="20">
        <v>94.67</v>
      </c>
      <c r="C205" s="6"/>
      <c r="D205" s="12">
        <v>93</v>
      </c>
      <c r="E205" s="12">
        <v>95</v>
      </c>
      <c r="F205" s="12">
        <v>95</v>
      </c>
      <c r="G205" s="12">
        <v>94</v>
      </c>
      <c r="H205" s="12">
        <v>96</v>
      </c>
      <c r="I205" s="12">
        <v>95</v>
      </c>
      <c r="J205" s="12"/>
      <c r="K205" s="12"/>
      <c r="L205" s="12"/>
      <c r="M205" s="13"/>
      <c r="N205" s="12">
        <f>SUM(D205+E205+F205+G205+H205+I205+J205+K205+L205+M205)</f>
        <v>568</v>
      </c>
      <c r="O205" s="20">
        <f>IF(COUNT(D205:M205),AVERAGE(D205:M205)," ")</f>
        <v>94.666666666666671</v>
      </c>
      <c r="P205" s="6"/>
    </row>
    <row r="206" spans="1:16">
      <c r="A206" s="19"/>
      <c r="B206" s="21"/>
      <c r="C206" s="22">
        <f>+B204+B205</f>
        <v>188.17000000000002</v>
      </c>
      <c r="D206" s="12">
        <f>SUM(D204:D205)</f>
        <v>190</v>
      </c>
      <c r="E206" s="12">
        <f t="shared" ref="E206:M206" si="21">SUM(E204:E205)</f>
        <v>191</v>
      </c>
      <c r="F206" s="12">
        <f t="shared" si="21"/>
        <v>187</v>
      </c>
      <c r="G206" s="12">
        <f t="shared" si="21"/>
        <v>190</v>
      </c>
      <c r="H206" s="12">
        <f t="shared" si="21"/>
        <v>190</v>
      </c>
      <c r="I206" s="12">
        <f t="shared" si="21"/>
        <v>191</v>
      </c>
      <c r="J206" s="12">
        <f t="shared" si="21"/>
        <v>0</v>
      </c>
      <c r="K206" s="12">
        <f t="shared" si="21"/>
        <v>0</v>
      </c>
      <c r="L206" s="12">
        <f t="shared" si="21"/>
        <v>0</v>
      </c>
      <c r="M206" s="12">
        <f t="shared" si="21"/>
        <v>0</v>
      </c>
      <c r="N206" s="12">
        <f>SUM(D206:M206)</f>
        <v>1139</v>
      </c>
      <c r="O206" s="6"/>
      <c r="P206" s="6"/>
    </row>
    <row r="207" spans="1:16">
      <c r="A207" s="17" t="s">
        <v>11</v>
      </c>
      <c r="B207" s="12"/>
      <c r="C207" s="18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20"/>
      <c r="P207" s="6"/>
    </row>
    <row r="208" spans="1:16">
      <c r="A208" s="19" t="s">
        <v>21</v>
      </c>
      <c r="B208" s="20">
        <v>91</v>
      </c>
      <c r="C208" s="18"/>
      <c r="D208" s="12">
        <v>96</v>
      </c>
      <c r="E208" s="12">
        <v>94</v>
      </c>
      <c r="F208" s="12">
        <v>92</v>
      </c>
      <c r="G208" s="12">
        <v>86</v>
      </c>
      <c r="H208" s="53">
        <v>95</v>
      </c>
      <c r="I208" s="12">
        <v>94</v>
      </c>
      <c r="J208" s="12"/>
      <c r="K208" s="12"/>
      <c r="L208" s="12"/>
      <c r="M208" s="12"/>
      <c r="N208" s="12">
        <f>SUM(D208+E208+F208+G208+H208+I208+J208+K208+L208+M208)</f>
        <v>557</v>
      </c>
      <c r="O208" s="20">
        <f>IF(COUNT(D208:M208),AVERAGE(D208:M208)," ")</f>
        <v>92.833333333333329</v>
      </c>
      <c r="P208" s="6"/>
    </row>
    <row r="209" spans="1:16">
      <c r="A209" s="19" t="s">
        <v>22</v>
      </c>
      <c r="B209" s="20">
        <v>95.33</v>
      </c>
      <c r="C209" s="6"/>
      <c r="D209" s="12">
        <v>97</v>
      </c>
      <c r="E209" s="12">
        <v>94</v>
      </c>
      <c r="F209" s="49">
        <v>96</v>
      </c>
      <c r="G209" s="12">
        <v>94</v>
      </c>
      <c r="H209" s="12">
        <v>93</v>
      </c>
      <c r="I209" s="12">
        <v>97</v>
      </c>
      <c r="J209" s="6"/>
      <c r="K209" s="6"/>
      <c r="L209" s="6"/>
      <c r="M209" s="6"/>
      <c r="N209" s="12">
        <f>SUM(D209+E209+F209+G209+H209+I209+J209+K209+L209+M209)</f>
        <v>571</v>
      </c>
      <c r="O209" s="20">
        <f>IF(COUNT(D209:M209),AVERAGE(D209:M209)," ")</f>
        <v>95.166666666666671</v>
      </c>
      <c r="P209" s="6"/>
    </row>
    <row r="210" spans="1:16">
      <c r="A210" s="19"/>
      <c r="B210" s="21"/>
      <c r="C210" s="22">
        <f>+B208+B209</f>
        <v>186.32999999999998</v>
      </c>
      <c r="D210" s="12">
        <f>SUM(D208:D209)</f>
        <v>193</v>
      </c>
      <c r="E210" s="12">
        <f t="shared" ref="E210:M210" si="22">SUM(E208:E209)</f>
        <v>188</v>
      </c>
      <c r="F210" s="12">
        <f t="shared" si="22"/>
        <v>188</v>
      </c>
      <c r="G210" s="12">
        <f t="shared" si="22"/>
        <v>180</v>
      </c>
      <c r="H210" s="12">
        <f t="shared" si="22"/>
        <v>188</v>
      </c>
      <c r="I210" s="12">
        <f t="shared" si="22"/>
        <v>191</v>
      </c>
      <c r="J210" s="12">
        <f t="shared" si="22"/>
        <v>0</v>
      </c>
      <c r="K210" s="12">
        <f t="shared" si="22"/>
        <v>0</v>
      </c>
      <c r="L210" s="12">
        <f t="shared" si="22"/>
        <v>0</v>
      </c>
      <c r="M210" s="12">
        <f t="shared" si="22"/>
        <v>0</v>
      </c>
      <c r="N210" s="12">
        <f>SUM(D210:M210)</f>
        <v>1128</v>
      </c>
      <c r="O210" s="20"/>
      <c r="P210" s="6"/>
    </row>
    <row r="211" spans="1:16">
      <c r="A211" s="23" t="s">
        <v>11</v>
      </c>
      <c r="B211" s="12"/>
      <c r="C211" s="18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20"/>
      <c r="P211" s="6"/>
    </row>
    <row r="212" spans="1:16">
      <c r="A212" s="19" t="s">
        <v>23</v>
      </c>
      <c r="B212" s="20">
        <v>91.8</v>
      </c>
      <c r="C212" s="18"/>
      <c r="D212" s="12">
        <v>89</v>
      </c>
      <c r="E212" s="12">
        <v>97</v>
      </c>
      <c r="F212" s="51">
        <v>100</v>
      </c>
      <c r="G212" s="12">
        <v>95</v>
      </c>
      <c r="H212" s="12">
        <v>93</v>
      </c>
      <c r="I212" s="12">
        <v>92</v>
      </c>
      <c r="J212" s="12"/>
      <c r="K212" s="12"/>
      <c r="L212" s="12"/>
      <c r="M212" s="12"/>
      <c r="N212" s="12">
        <f>SUM(D212+E212+F212+G212+H212+I212+J212+K212+L212+M212)</f>
        <v>566</v>
      </c>
      <c r="O212" s="20">
        <f>IF(COUNT(D212:M212),AVERAGE(D212:M212)," ")</f>
        <v>94.333333333333329</v>
      </c>
      <c r="P212" s="6"/>
    </row>
    <row r="213" spans="1:16">
      <c r="A213" s="19" t="s">
        <v>24</v>
      </c>
      <c r="B213" s="20">
        <v>93.33</v>
      </c>
      <c r="C213" s="6"/>
      <c r="D213" s="12">
        <v>93</v>
      </c>
      <c r="E213" s="12">
        <v>92</v>
      </c>
      <c r="F213" s="12">
        <v>92</v>
      </c>
      <c r="G213" s="12">
        <v>95</v>
      </c>
      <c r="H213" s="12">
        <v>95</v>
      </c>
      <c r="I213" s="12">
        <v>95</v>
      </c>
      <c r="J213" s="12"/>
      <c r="K213" s="12"/>
      <c r="L213" s="12"/>
      <c r="M213" s="12"/>
      <c r="N213" s="12">
        <f>SUM(D213+E213+F213+G213+H213+I213+J213+K213+L213+M213)</f>
        <v>562</v>
      </c>
      <c r="O213" s="20">
        <f>IF(COUNT(D213:M213),AVERAGE(D213:M213)," ")</f>
        <v>93.666666666666671</v>
      </c>
      <c r="P213" s="6"/>
    </row>
    <row r="214" spans="1:16">
      <c r="A214" s="19"/>
      <c r="B214" s="21"/>
      <c r="C214" s="22">
        <f>+B212+B213</f>
        <v>185.13</v>
      </c>
      <c r="D214" s="12">
        <f t="shared" ref="D214:M214" si="23">SUM(D212:D213)</f>
        <v>182</v>
      </c>
      <c r="E214" s="12">
        <f t="shared" si="23"/>
        <v>189</v>
      </c>
      <c r="F214" s="12">
        <f t="shared" si="23"/>
        <v>192</v>
      </c>
      <c r="G214" s="12">
        <f t="shared" si="23"/>
        <v>190</v>
      </c>
      <c r="H214" s="12">
        <f t="shared" si="23"/>
        <v>188</v>
      </c>
      <c r="I214" s="12">
        <f t="shared" si="23"/>
        <v>187</v>
      </c>
      <c r="J214" s="12">
        <f t="shared" si="23"/>
        <v>0</v>
      </c>
      <c r="K214" s="12">
        <f t="shared" si="23"/>
        <v>0</v>
      </c>
      <c r="L214" s="12">
        <f t="shared" si="23"/>
        <v>0</v>
      </c>
      <c r="M214" s="12">
        <f t="shared" si="23"/>
        <v>0</v>
      </c>
      <c r="N214" s="12">
        <f>SUM(D214:M214)</f>
        <v>1128</v>
      </c>
      <c r="O214" s="20"/>
      <c r="P214" s="6"/>
    </row>
    <row r="215" spans="1:16">
      <c r="A215" s="19"/>
      <c r="B215" s="21"/>
      <c r="C215" s="2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20"/>
      <c r="P215" s="6"/>
    </row>
    <row r="216" spans="1:16">
      <c r="A216" s="10" t="s">
        <v>8</v>
      </c>
      <c r="B216" s="12"/>
      <c r="C216" s="18"/>
      <c r="D216" s="12">
        <v>185</v>
      </c>
      <c r="E216" s="12">
        <v>186</v>
      </c>
      <c r="F216" s="12">
        <v>188</v>
      </c>
      <c r="G216" s="12">
        <v>185</v>
      </c>
      <c r="H216" s="12">
        <v>186</v>
      </c>
      <c r="I216" s="12">
        <v>188</v>
      </c>
      <c r="J216" s="12"/>
      <c r="K216" s="12"/>
      <c r="L216" s="12"/>
      <c r="M216" s="12"/>
      <c r="N216" s="12">
        <f>SUM(D216:M216)</f>
        <v>1118</v>
      </c>
      <c r="O216" s="6"/>
      <c r="P216" s="6"/>
    </row>
    <row r="217" spans="1:16">
      <c r="A217" s="19"/>
      <c r="B217" s="21"/>
      <c r="C217" s="21"/>
      <c r="D217" s="24"/>
      <c r="E217" s="6"/>
      <c r="F217" s="12"/>
      <c r="G217" s="6"/>
      <c r="H217" s="12"/>
      <c r="I217" s="6"/>
      <c r="J217" s="12"/>
      <c r="K217" s="6"/>
      <c r="L217" s="12"/>
      <c r="M217" s="6"/>
      <c r="N217" s="12">
        <f>SUM(D217:M217)</f>
        <v>0</v>
      </c>
      <c r="O217" s="6"/>
      <c r="P217" s="6"/>
    </row>
    <row r="218" spans="1:16">
      <c r="A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6">
      <c r="A219" s="3"/>
      <c r="B219" s="83"/>
      <c r="C219" s="84"/>
      <c r="D219" s="84"/>
      <c r="E219" s="84"/>
      <c r="F219" s="85"/>
      <c r="G219" s="26" t="s">
        <v>12</v>
      </c>
      <c r="H219" s="26" t="s">
        <v>13</v>
      </c>
      <c r="I219" s="26" t="s">
        <v>14</v>
      </c>
      <c r="J219" s="26" t="s">
        <v>15</v>
      </c>
      <c r="K219" s="26" t="s">
        <v>16</v>
      </c>
      <c r="L219" s="26" t="s">
        <v>9</v>
      </c>
      <c r="M219" s="2"/>
      <c r="N219" s="2"/>
      <c r="O219" s="4"/>
    </row>
    <row r="220" spans="1:16">
      <c r="A220" s="3"/>
      <c r="B220" s="79" t="s">
        <v>25</v>
      </c>
      <c r="C220" s="80"/>
      <c r="D220" s="80"/>
      <c r="E220" s="80"/>
      <c r="F220" s="81"/>
      <c r="G220" s="28">
        <f>+J191</f>
        <v>6</v>
      </c>
      <c r="H220" s="27">
        <v>4</v>
      </c>
      <c r="I220" s="27">
        <v>0</v>
      </c>
      <c r="J220" s="27">
        <v>2</v>
      </c>
      <c r="K220" s="28">
        <f>+H220*2+I220*1</f>
        <v>8</v>
      </c>
      <c r="L220" s="27">
        <f>+N206</f>
        <v>1139</v>
      </c>
      <c r="M220" s="2"/>
      <c r="N220" s="2"/>
      <c r="O220" s="4"/>
    </row>
    <row r="221" spans="1:16">
      <c r="A221" s="5"/>
      <c r="B221" s="86" t="s">
        <v>26</v>
      </c>
      <c r="C221" s="87"/>
      <c r="D221" s="87"/>
      <c r="E221" s="87"/>
      <c r="F221" s="88"/>
      <c r="G221" s="28">
        <f>+J191</f>
        <v>6</v>
      </c>
      <c r="H221" s="27">
        <v>4</v>
      </c>
      <c r="I221" s="27">
        <v>0</v>
      </c>
      <c r="J221" s="27">
        <v>2</v>
      </c>
      <c r="K221" s="28">
        <f>+H221*2+I221*1</f>
        <v>8</v>
      </c>
      <c r="L221" s="27">
        <f>+N210</f>
        <v>1128</v>
      </c>
      <c r="M221" s="2"/>
      <c r="N221" s="2"/>
      <c r="O221" s="4"/>
    </row>
    <row r="222" spans="1:16">
      <c r="A222" s="1"/>
      <c r="B222" s="79" t="s">
        <v>27</v>
      </c>
      <c r="C222" s="80"/>
      <c r="D222" s="80"/>
      <c r="E222" s="80"/>
      <c r="F222" s="81"/>
      <c r="G222" s="28">
        <f>+J191</f>
        <v>6</v>
      </c>
      <c r="H222" s="27">
        <v>2</v>
      </c>
      <c r="I222" s="27">
        <v>0</v>
      </c>
      <c r="J222" s="27">
        <v>4</v>
      </c>
      <c r="K222" s="28">
        <f t="shared" ref="K222" si="24">+H222*2+I222*1</f>
        <v>4</v>
      </c>
      <c r="L222" s="27">
        <f>+N214</f>
        <v>1128</v>
      </c>
      <c r="M222" s="2"/>
      <c r="N222" s="2"/>
      <c r="O222" s="4"/>
    </row>
    <row r="223" spans="1:16">
      <c r="A223" s="3"/>
      <c r="B223" s="79" t="s">
        <v>8</v>
      </c>
      <c r="C223" s="80"/>
      <c r="D223" s="80"/>
      <c r="E223" s="80"/>
      <c r="F223" s="81"/>
      <c r="G223" s="28">
        <f>+J191</f>
        <v>6</v>
      </c>
      <c r="H223" s="27">
        <v>2</v>
      </c>
      <c r="I223" s="27">
        <v>0</v>
      </c>
      <c r="J223" s="27">
        <v>4</v>
      </c>
      <c r="K223" s="28">
        <f>+H223*2+I223*1</f>
        <v>4</v>
      </c>
      <c r="L223" s="41">
        <f>+N216</f>
        <v>1118</v>
      </c>
      <c r="M223" s="2"/>
      <c r="N223" s="2"/>
      <c r="O223" s="4"/>
    </row>
    <row r="225" spans="1:16">
      <c r="A225" s="48" t="s">
        <v>33</v>
      </c>
    </row>
    <row r="226" spans="1:16">
      <c r="E226" s="34" t="s">
        <v>2</v>
      </c>
    </row>
    <row r="227" spans="1:16">
      <c r="F227" s="34" t="s">
        <v>17</v>
      </c>
    </row>
    <row r="229" spans="1:16">
      <c r="A229" s="29"/>
      <c r="B229" s="29"/>
      <c r="C229" s="29"/>
      <c r="D229" s="29"/>
      <c r="E229" s="30" t="s">
        <v>3</v>
      </c>
      <c r="F229" s="29"/>
      <c r="G229" s="29"/>
      <c r="H229" s="29"/>
      <c r="I229" s="29"/>
      <c r="J229" s="31">
        <v>7</v>
      </c>
      <c r="K229" s="29"/>
      <c r="L229" s="29"/>
      <c r="M229" s="29"/>
      <c r="N229" s="29"/>
      <c r="O229" s="29"/>
      <c r="P229" s="29"/>
    </row>
    <row r="230" spans="1:16">
      <c r="A230" s="6"/>
      <c r="B230" s="6"/>
      <c r="C230" s="6"/>
      <c r="D230" s="6"/>
      <c r="E230" s="6"/>
      <c r="F230" s="6"/>
      <c r="G230" s="8" t="s">
        <v>28</v>
      </c>
      <c r="H230" s="6"/>
      <c r="I230" s="6"/>
      <c r="J230" s="6"/>
      <c r="K230" s="6"/>
      <c r="L230" s="6"/>
      <c r="M230" s="6"/>
      <c r="N230" s="6"/>
      <c r="O230" s="6"/>
      <c r="P230" s="6"/>
    </row>
    <row r="231" spans="1:16">
      <c r="A231" s="6"/>
      <c r="B231" s="10" t="str">
        <f>+A242</f>
        <v>Mrs Pam Rogers</v>
      </c>
      <c r="C231" s="10"/>
      <c r="D231" s="35"/>
      <c r="E231" s="42">
        <v>95</v>
      </c>
      <c r="F231" s="12"/>
      <c r="G231" s="13"/>
      <c r="H231" s="12"/>
      <c r="I231" s="73" t="s">
        <v>21</v>
      </c>
      <c r="J231" s="74"/>
      <c r="K231" s="75"/>
      <c r="L231" s="6"/>
      <c r="M231" s="40">
        <v>93</v>
      </c>
      <c r="N231" s="6"/>
      <c r="O231" s="6"/>
      <c r="P231" s="6"/>
    </row>
    <row r="232" spans="1:16">
      <c r="A232" s="6"/>
      <c r="B232" s="10" t="str">
        <f>+A243</f>
        <v xml:space="preserve"> Graham Rogers</v>
      </c>
      <c r="C232" s="10"/>
      <c r="D232" s="35"/>
      <c r="E232" s="13">
        <v>94</v>
      </c>
      <c r="F232" s="12"/>
      <c r="G232" s="37" t="s">
        <v>38</v>
      </c>
      <c r="H232" s="42"/>
      <c r="I232" s="73" t="s">
        <v>22</v>
      </c>
      <c r="J232" s="74"/>
      <c r="K232" s="75"/>
      <c r="L232" s="6"/>
      <c r="M232" s="40">
        <v>96</v>
      </c>
      <c r="N232" s="13"/>
      <c r="O232" s="6"/>
      <c r="P232" s="6"/>
    </row>
    <row r="233" spans="1:16" ht="17">
      <c r="A233" s="6"/>
      <c r="B233" s="10"/>
      <c r="C233" s="10"/>
      <c r="D233" s="11"/>
      <c r="E233" s="13"/>
      <c r="F233" s="42">
        <f>J244</f>
        <v>189</v>
      </c>
      <c r="G233" s="13"/>
      <c r="H233" s="12"/>
      <c r="I233" s="13"/>
      <c r="J233" s="6"/>
      <c r="K233" s="40"/>
      <c r="L233" s="6"/>
      <c r="M233" s="40"/>
      <c r="N233" s="42">
        <f>+J248</f>
        <v>189</v>
      </c>
      <c r="O233" s="6"/>
      <c r="P233" s="6"/>
    </row>
    <row r="234" spans="1:16" ht="17">
      <c r="A234" s="6"/>
      <c r="B234" s="10"/>
      <c r="C234" s="10"/>
      <c r="D234" s="11"/>
      <c r="E234" s="13"/>
      <c r="F234" s="12"/>
      <c r="G234" s="13"/>
      <c r="H234" s="12"/>
      <c r="I234" s="46"/>
      <c r="J234" s="50"/>
      <c r="K234" s="40"/>
      <c r="L234" s="6"/>
      <c r="M234" s="6"/>
      <c r="N234" s="6"/>
      <c r="O234" s="6"/>
      <c r="P234" s="6"/>
    </row>
    <row r="235" spans="1:16" ht="17">
      <c r="A235" s="6"/>
      <c r="B235" s="73" t="s">
        <v>23</v>
      </c>
      <c r="C235" s="75"/>
      <c r="D235" s="19"/>
      <c r="E235" s="13">
        <v>93</v>
      </c>
      <c r="F235" s="12"/>
      <c r="G235" s="42"/>
      <c r="H235" s="42"/>
      <c r="I235" s="76"/>
      <c r="J235" s="77"/>
      <c r="K235" s="78"/>
      <c r="L235" s="52"/>
      <c r="M235" s="13"/>
      <c r="N235" s="36"/>
      <c r="O235" s="6"/>
      <c r="P235" s="11"/>
    </row>
    <row r="236" spans="1:16" ht="17">
      <c r="A236" s="6"/>
      <c r="B236" s="73" t="s">
        <v>24</v>
      </c>
      <c r="C236" s="75"/>
      <c r="D236" s="6"/>
      <c r="E236" s="13">
        <v>96</v>
      </c>
      <c r="F236" s="12"/>
      <c r="G236" s="37"/>
      <c r="H236" s="12"/>
      <c r="I236" s="73" t="s">
        <v>8</v>
      </c>
      <c r="J236" s="74"/>
      <c r="K236" s="75"/>
      <c r="L236" s="6"/>
      <c r="M236" s="42"/>
      <c r="N236" s="13"/>
      <c r="O236" s="6"/>
      <c r="P236" s="11"/>
    </row>
    <row r="237" spans="1:16" ht="17">
      <c r="A237" s="6"/>
      <c r="B237" s="6"/>
      <c r="C237" s="6"/>
      <c r="D237" s="6"/>
      <c r="E237" s="13"/>
      <c r="F237" s="42">
        <f>J252</f>
        <v>189</v>
      </c>
      <c r="G237" s="42" t="s">
        <v>31</v>
      </c>
      <c r="H237" s="12"/>
      <c r="I237" s="6"/>
      <c r="J237" s="6"/>
      <c r="K237" s="40"/>
      <c r="L237" s="40"/>
      <c r="M237" s="40"/>
      <c r="N237" s="42">
        <v>185</v>
      </c>
      <c r="O237" s="6"/>
      <c r="P237" s="11"/>
    </row>
    <row r="238" spans="1:16" ht="17">
      <c r="A238" s="6"/>
      <c r="B238" s="10"/>
      <c r="C238" s="6"/>
      <c r="D238" s="6"/>
      <c r="E238" s="13"/>
      <c r="F238" s="6"/>
      <c r="G238" s="7"/>
      <c r="H238" s="12"/>
      <c r="I238" s="13"/>
      <c r="J238" s="10"/>
      <c r="K238" s="6"/>
      <c r="L238" s="6"/>
      <c r="M238" s="6"/>
      <c r="N238" s="13"/>
      <c r="O238" s="6"/>
      <c r="P238" s="11"/>
    </row>
    <row r="239" spans="1:16">
      <c r="A239" s="6"/>
      <c r="B239" s="14" t="s">
        <v>4</v>
      </c>
      <c r="C239" s="14" t="s">
        <v>5</v>
      </c>
      <c r="D239" s="15" t="s">
        <v>6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>
      <c r="A240" s="15" t="s">
        <v>7</v>
      </c>
      <c r="B240" s="14" t="s">
        <v>8</v>
      </c>
      <c r="C240" s="14" t="s">
        <v>8</v>
      </c>
      <c r="D240" s="9">
        <v>1</v>
      </c>
      <c r="E240" s="9">
        <v>2</v>
      </c>
      <c r="F240" s="9">
        <v>3</v>
      </c>
      <c r="G240" s="9">
        <v>4</v>
      </c>
      <c r="H240" s="9">
        <v>5</v>
      </c>
      <c r="I240" s="9">
        <v>6</v>
      </c>
      <c r="J240" s="9">
        <v>7</v>
      </c>
      <c r="K240" s="9">
        <v>8</v>
      </c>
      <c r="L240" s="9">
        <v>9</v>
      </c>
      <c r="M240" s="9">
        <v>10</v>
      </c>
      <c r="N240" s="16" t="s">
        <v>9</v>
      </c>
      <c r="O240" s="16" t="s">
        <v>10</v>
      </c>
      <c r="P240" s="6"/>
    </row>
    <row r="241" spans="1:16">
      <c r="A241" s="17" t="s">
        <v>20</v>
      </c>
      <c r="B241" s="18"/>
      <c r="C241" s="18"/>
      <c r="D241" s="9"/>
      <c r="E241" s="9"/>
      <c r="F241" s="9"/>
      <c r="G241" s="9"/>
      <c r="H241" s="9"/>
      <c r="I241" s="15"/>
      <c r="J241" s="15"/>
      <c r="K241" s="15"/>
      <c r="L241" s="15"/>
      <c r="M241" s="15"/>
      <c r="N241" s="14"/>
      <c r="O241" s="14"/>
      <c r="P241" s="6"/>
    </row>
    <row r="242" spans="1:16">
      <c r="A242" s="19" t="s">
        <v>18</v>
      </c>
      <c r="B242" s="20">
        <v>93.5</v>
      </c>
      <c r="C242" s="21"/>
      <c r="D242" s="12">
        <v>97</v>
      </c>
      <c r="E242" s="12">
        <v>96</v>
      </c>
      <c r="F242" s="12">
        <v>92</v>
      </c>
      <c r="G242" s="12">
        <v>96</v>
      </c>
      <c r="H242" s="12">
        <v>94</v>
      </c>
      <c r="I242" s="12">
        <v>96</v>
      </c>
      <c r="J242" s="12">
        <v>95</v>
      </c>
      <c r="K242" s="12"/>
      <c r="L242" s="12"/>
      <c r="M242" s="12"/>
      <c r="N242" s="12">
        <f>SUM(D242+E242+F242+G242+H242+I242+J242+K242+L242+M242)</f>
        <v>666</v>
      </c>
      <c r="O242" s="20">
        <f>IF(COUNT(D242:M242),AVERAGE(D242:M242)," ")</f>
        <v>95.142857142857139</v>
      </c>
      <c r="P242" s="6"/>
    </row>
    <row r="243" spans="1:16">
      <c r="A243" s="19" t="s">
        <v>19</v>
      </c>
      <c r="B243" s="20">
        <v>94.67</v>
      </c>
      <c r="C243" s="6"/>
      <c r="D243" s="12">
        <v>93</v>
      </c>
      <c r="E243" s="12">
        <v>95</v>
      </c>
      <c r="F243" s="12">
        <v>95</v>
      </c>
      <c r="G243" s="12">
        <v>94</v>
      </c>
      <c r="H243" s="12">
        <v>96</v>
      </c>
      <c r="I243" s="12">
        <v>95</v>
      </c>
      <c r="J243" s="12">
        <v>94</v>
      </c>
      <c r="K243" s="12"/>
      <c r="L243" s="12"/>
      <c r="M243" s="13"/>
      <c r="N243" s="12">
        <f>SUM(D243+E243+F243+G243+H243+I243+J243+K243+L243+M243)</f>
        <v>662</v>
      </c>
      <c r="O243" s="20">
        <f>IF(COUNT(D243:M243),AVERAGE(D243:M243)," ")</f>
        <v>94.571428571428569</v>
      </c>
      <c r="P243" s="6"/>
    </row>
    <row r="244" spans="1:16">
      <c r="A244" s="19"/>
      <c r="B244" s="21"/>
      <c r="C244" s="22">
        <f>+B242+B243</f>
        <v>188.17000000000002</v>
      </c>
      <c r="D244" s="12">
        <f>SUM(D242:D243)</f>
        <v>190</v>
      </c>
      <c r="E244" s="12">
        <f t="shared" ref="E244:M244" si="25">SUM(E242:E243)</f>
        <v>191</v>
      </c>
      <c r="F244" s="12">
        <f t="shared" si="25"/>
        <v>187</v>
      </c>
      <c r="G244" s="12">
        <f t="shared" si="25"/>
        <v>190</v>
      </c>
      <c r="H244" s="12">
        <f t="shared" si="25"/>
        <v>190</v>
      </c>
      <c r="I244" s="12">
        <f t="shared" si="25"/>
        <v>191</v>
      </c>
      <c r="J244" s="12">
        <f t="shared" si="25"/>
        <v>189</v>
      </c>
      <c r="K244" s="12">
        <f t="shared" si="25"/>
        <v>0</v>
      </c>
      <c r="L244" s="12">
        <f t="shared" si="25"/>
        <v>0</v>
      </c>
      <c r="M244" s="12">
        <f t="shared" si="25"/>
        <v>0</v>
      </c>
      <c r="N244" s="12">
        <f>SUM(D244:M244)</f>
        <v>1328</v>
      </c>
      <c r="O244" s="6"/>
      <c r="P244" s="6"/>
    </row>
    <row r="245" spans="1:16">
      <c r="A245" s="17" t="s">
        <v>11</v>
      </c>
      <c r="B245" s="12"/>
      <c r="C245" s="18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20"/>
      <c r="P245" s="6"/>
    </row>
    <row r="246" spans="1:16">
      <c r="A246" s="19" t="s">
        <v>21</v>
      </c>
      <c r="B246" s="20">
        <v>91</v>
      </c>
      <c r="C246" s="18"/>
      <c r="D246" s="12">
        <v>96</v>
      </c>
      <c r="E246" s="12">
        <v>94</v>
      </c>
      <c r="F246" s="12">
        <v>92</v>
      </c>
      <c r="G246" s="12">
        <v>86</v>
      </c>
      <c r="H246" s="53">
        <v>95</v>
      </c>
      <c r="I246" s="12">
        <v>94</v>
      </c>
      <c r="J246" s="12">
        <v>93</v>
      </c>
      <c r="K246" s="12"/>
      <c r="L246" s="12"/>
      <c r="M246" s="12"/>
      <c r="N246" s="12">
        <f>SUM(D246+E246+F246+G246+H246+I246+J246+K246+L246+M246)</f>
        <v>650</v>
      </c>
      <c r="O246" s="20">
        <f>IF(COUNT(D246:M246),AVERAGE(D246:M246)," ")</f>
        <v>92.857142857142861</v>
      </c>
      <c r="P246" s="6"/>
    </row>
    <row r="247" spans="1:16">
      <c r="A247" s="19" t="s">
        <v>22</v>
      </c>
      <c r="B247" s="20">
        <v>95.33</v>
      </c>
      <c r="C247" s="6"/>
      <c r="D247" s="12">
        <v>97</v>
      </c>
      <c r="E247" s="12">
        <v>94</v>
      </c>
      <c r="F247" s="49">
        <v>96</v>
      </c>
      <c r="G247" s="12">
        <v>94</v>
      </c>
      <c r="H247" s="12">
        <v>93</v>
      </c>
      <c r="I247" s="12">
        <v>97</v>
      </c>
      <c r="J247" s="12">
        <v>96</v>
      </c>
      <c r="K247" s="6"/>
      <c r="L247" s="6"/>
      <c r="M247" s="6"/>
      <c r="N247" s="12">
        <f>SUM(D247+E247+F247+G247+H247+I247+J247+K247+L247+M247)</f>
        <v>667</v>
      </c>
      <c r="O247" s="20">
        <f>IF(COUNT(D247:M247),AVERAGE(D247:M247)," ")</f>
        <v>95.285714285714292</v>
      </c>
      <c r="P247" s="6"/>
    </row>
    <row r="248" spans="1:16">
      <c r="A248" s="19"/>
      <c r="B248" s="21"/>
      <c r="C248" s="22">
        <f>+B246+B247</f>
        <v>186.32999999999998</v>
      </c>
      <c r="D248" s="12">
        <f>SUM(D246:D247)</f>
        <v>193</v>
      </c>
      <c r="E248" s="12">
        <f t="shared" ref="E248:M248" si="26">SUM(E246:E247)</f>
        <v>188</v>
      </c>
      <c r="F248" s="12">
        <f t="shared" si="26"/>
        <v>188</v>
      </c>
      <c r="G248" s="12">
        <f t="shared" si="26"/>
        <v>180</v>
      </c>
      <c r="H248" s="12">
        <f t="shared" si="26"/>
        <v>188</v>
      </c>
      <c r="I248" s="12">
        <f t="shared" si="26"/>
        <v>191</v>
      </c>
      <c r="J248" s="12">
        <f t="shared" si="26"/>
        <v>189</v>
      </c>
      <c r="K248" s="12">
        <f t="shared" si="26"/>
        <v>0</v>
      </c>
      <c r="L248" s="12">
        <f t="shared" si="26"/>
        <v>0</v>
      </c>
      <c r="M248" s="12">
        <f t="shared" si="26"/>
        <v>0</v>
      </c>
      <c r="N248" s="12">
        <f>SUM(D248:M248)</f>
        <v>1317</v>
      </c>
      <c r="O248" s="20"/>
      <c r="P248" s="6"/>
    </row>
    <row r="249" spans="1:16">
      <c r="A249" s="23" t="s">
        <v>11</v>
      </c>
      <c r="B249" s="12"/>
      <c r="C249" s="18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20"/>
      <c r="P249" s="6"/>
    </row>
    <row r="250" spans="1:16">
      <c r="A250" s="19" t="s">
        <v>23</v>
      </c>
      <c r="B250" s="20">
        <v>91.8</v>
      </c>
      <c r="C250" s="18"/>
      <c r="D250" s="12">
        <v>89</v>
      </c>
      <c r="E250" s="12">
        <v>97</v>
      </c>
      <c r="F250" s="51">
        <v>100</v>
      </c>
      <c r="G250" s="12">
        <v>95</v>
      </c>
      <c r="H250" s="12">
        <v>93</v>
      </c>
      <c r="I250" s="12">
        <v>92</v>
      </c>
      <c r="J250" s="12">
        <v>93</v>
      </c>
      <c r="K250" s="12"/>
      <c r="L250" s="12"/>
      <c r="M250" s="12"/>
      <c r="N250" s="12">
        <f>SUM(D250+E250+F250+G250+H250+I250+J250+K250+L250+M250)</f>
        <v>659</v>
      </c>
      <c r="O250" s="20">
        <f>IF(COUNT(D250:M250),AVERAGE(D250:M250)," ")</f>
        <v>94.142857142857139</v>
      </c>
      <c r="P250" s="6"/>
    </row>
    <row r="251" spans="1:16">
      <c r="A251" s="19" t="s">
        <v>24</v>
      </c>
      <c r="B251" s="20">
        <v>93.33</v>
      </c>
      <c r="C251" s="6"/>
      <c r="D251" s="12">
        <v>93</v>
      </c>
      <c r="E251" s="12">
        <v>92</v>
      </c>
      <c r="F251" s="12">
        <v>92</v>
      </c>
      <c r="G251" s="12">
        <v>95</v>
      </c>
      <c r="H251" s="12">
        <v>95</v>
      </c>
      <c r="I251" s="12">
        <v>95</v>
      </c>
      <c r="J251" s="12">
        <v>96</v>
      </c>
      <c r="K251" s="12"/>
      <c r="L251" s="12"/>
      <c r="M251" s="12"/>
      <c r="N251" s="12">
        <f>SUM(D251+E251+F251+G251+H251+I251+J251+K251+L251+M251)</f>
        <v>658</v>
      </c>
      <c r="O251" s="20">
        <f>IF(COUNT(D251:M251),AVERAGE(D251:M251)," ")</f>
        <v>94</v>
      </c>
      <c r="P251" s="6"/>
    </row>
    <row r="252" spans="1:16">
      <c r="A252" s="19"/>
      <c r="B252" s="21"/>
      <c r="C252" s="22">
        <f>+B250+B251</f>
        <v>185.13</v>
      </c>
      <c r="D252" s="12">
        <f t="shared" ref="D252:M252" si="27">SUM(D250:D251)</f>
        <v>182</v>
      </c>
      <c r="E252" s="12">
        <f t="shared" si="27"/>
        <v>189</v>
      </c>
      <c r="F252" s="12">
        <f t="shared" si="27"/>
        <v>192</v>
      </c>
      <c r="G252" s="12">
        <f t="shared" si="27"/>
        <v>190</v>
      </c>
      <c r="H252" s="12">
        <f t="shared" si="27"/>
        <v>188</v>
      </c>
      <c r="I252" s="12">
        <f t="shared" si="27"/>
        <v>187</v>
      </c>
      <c r="J252" s="12">
        <f t="shared" si="27"/>
        <v>189</v>
      </c>
      <c r="K252" s="12">
        <f t="shared" si="27"/>
        <v>0</v>
      </c>
      <c r="L252" s="12">
        <f t="shared" si="27"/>
        <v>0</v>
      </c>
      <c r="M252" s="12">
        <f t="shared" si="27"/>
        <v>0</v>
      </c>
      <c r="N252" s="12">
        <f>SUM(D252:M252)</f>
        <v>1317</v>
      </c>
      <c r="O252" s="20"/>
      <c r="P252" s="6"/>
    </row>
    <row r="253" spans="1:16">
      <c r="A253" s="19"/>
      <c r="B253" s="21"/>
      <c r="C253" s="2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20"/>
      <c r="P253" s="6"/>
    </row>
    <row r="254" spans="1:16">
      <c r="A254" s="10" t="s">
        <v>8</v>
      </c>
      <c r="B254" s="12"/>
      <c r="C254" s="18"/>
      <c r="D254" s="12">
        <v>185</v>
      </c>
      <c r="E254" s="12">
        <v>186</v>
      </c>
      <c r="F254" s="12">
        <v>188</v>
      </c>
      <c r="G254" s="12">
        <v>185</v>
      </c>
      <c r="H254" s="12">
        <v>186</v>
      </c>
      <c r="I254" s="12">
        <v>188</v>
      </c>
      <c r="J254" s="12">
        <v>185</v>
      </c>
      <c r="K254" s="12"/>
      <c r="L254" s="12"/>
      <c r="M254" s="12"/>
      <c r="N254" s="12">
        <f>SUM(D254:M254)</f>
        <v>1303</v>
      </c>
      <c r="O254" s="6"/>
      <c r="P254" s="6"/>
    </row>
    <row r="255" spans="1:16">
      <c r="A255" s="19"/>
      <c r="B255" s="21"/>
      <c r="C255" s="21"/>
      <c r="D255" s="24"/>
      <c r="E255" s="6"/>
      <c r="F255" s="12"/>
      <c r="G255" s="6"/>
      <c r="H255" s="12"/>
      <c r="I255" s="6"/>
      <c r="J255" s="12"/>
      <c r="K255" s="6"/>
      <c r="L255" s="12"/>
      <c r="M255" s="6"/>
      <c r="N255" s="12">
        <f>SUM(D255:M255)</f>
        <v>0</v>
      </c>
      <c r="O255" s="6"/>
      <c r="P255" s="6"/>
    </row>
    <row r="256" spans="1:16">
      <c r="A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6">
      <c r="A257" s="3"/>
      <c r="B257" s="83"/>
      <c r="C257" s="84"/>
      <c r="D257" s="84"/>
      <c r="E257" s="84"/>
      <c r="F257" s="85"/>
      <c r="G257" s="26" t="s">
        <v>12</v>
      </c>
      <c r="H257" s="26" t="s">
        <v>13</v>
      </c>
      <c r="I257" s="26" t="s">
        <v>14</v>
      </c>
      <c r="J257" s="26" t="s">
        <v>15</v>
      </c>
      <c r="K257" s="26" t="s">
        <v>16</v>
      </c>
      <c r="L257" s="26" t="s">
        <v>9</v>
      </c>
      <c r="M257" s="2"/>
      <c r="N257" s="2"/>
      <c r="O257" s="4"/>
    </row>
    <row r="258" spans="1:16">
      <c r="A258" s="3"/>
      <c r="B258" s="79" t="s">
        <v>25</v>
      </c>
      <c r="C258" s="80"/>
      <c r="D258" s="80"/>
      <c r="E258" s="80"/>
      <c r="F258" s="81"/>
      <c r="G258" s="28">
        <f>+J229</f>
        <v>7</v>
      </c>
      <c r="H258" s="27">
        <v>4</v>
      </c>
      <c r="I258" s="27">
        <v>1</v>
      </c>
      <c r="J258" s="27">
        <v>2</v>
      </c>
      <c r="K258" s="28">
        <f>+H258*2+I258*1</f>
        <v>9</v>
      </c>
      <c r="L258" s="27">
        <f>+N244</f>
        <v>1328</v>
      </c>
      <c r="M258" s="2"/>
      <c r="N258" s="2"/>
      <c r="O258" s="4"/>
    </row>
    <row r="259" spans="1:16">
      <c r="A259" s="5"/>
      <c r="B259" s="86" t="s">
        <v>26</v>
      </c>
      <c r="C259" s="87"/>
      <c r="D259" s="87"/>
      <c r="E259" s="87"/>
      <c r="F259" s="88"/>
      <c r="G259" s="28">
        <f>+J229</f>
        <v>7</v>
      </c>
      <c r="H259" s="27">
        <v>4</v>
      </c>
      <c r="I259" s="27">
        <v>1</v>
      </c>
      <c r="J259" s="27">
        <v>2</v>
      </c>
      <c r="K259" s="28">
        <f>+H259*2+I259*1</f>
        <v>9</v>
      </c>
      <c r="L259" s="27">
        <f>+N248</f>
        <v>1317</v>
      </c>
      <c r="M259" s="2"/>
      <c r="N259" s="2"/>
      <c r="O259" s="4"/>
    </row>
    <row r="260" spans="1:16">
      <c r="A260" s="1"/>
      <c r="B260" s="79" t="s">
        <v>27</v>
      </c>
      <c r="C260" s="80"/>
      <c r="D260" s="80"/>
      <c r="E260" s="80"/>
      <c r="F260" s="81"/>
      <c r="G260" s="28">
        <f>+J229</f>
        <v>7</v>
      </c>
      <c r="H260" s="27">
        <v>3</v>
      </c>
      <c r="I260" s="27">
        <v>0</v>
      </c>
      <c r="J260" s="27">
        <v>4</v>
      </c>
      <c r="K260" s="28">
        <f t="shared" ref="K260" si="28">+H260*2+I260*1</f>
        <v>6</v>
      </c>
      <c r="L260" s="27">
        <f>+N252</f>
        <v>1317</v>
      </c>
      <c r="M260" s="2"/>
      <c r="N260" s="2"/>
      <c r="O260" s="4"/>
    </row>
    <row r="261" spans="1:16">
      <c r="A261" s="3"/>
      <c r="B261" s="79" t="s">
        <v>8</v>
      </c>
      <c r="C261" s="80"/>
      <c r="D261" s="80"/>
      <c r="E261" s="80"/>
      <c r="F261" s="81"/>
      <c r="G261" s="28">
        <f>+J229</f>
        <v>7</v>
      </c>
      <c r="H261" s="27">
        <v>2</v>
      </c>
      <c r="I261" s="27">
        <v>0</v>
      </c>
      <c r="J261" s="27">
        <v>5</v>
      </c>
      <c r="K261" s="28">
        <f>+H261*2+I261*1</f>
        <v>4</v>
      </c>
      <c r="L261" s="41">
        <f>+N254</f>
        <v>1303</v>
      </c>
      <c r="M261" s="2"/>
      <c r="N261" s="2"/>
      <c r="O261" s="4"/>
    </row>
    <row r="263" spans="1:16">
      <c r="A263" s="48" t="s">
        <v>33</v>
      </c>
    </row>
    <row r="265" spans="1:16">
      <c r="E265" s="34" t="s">
        <v>2</v>
      </c>
    </row>
    <row r="266" spans="1:16">
      <c r="F266" s="34" t="s">
        <v>17</v>
      </c>
    </row>
    <row r="268" spans="1:16">
      <c r="A268" s="29"/>
      <c r="B268" s="29"/>
      <c r="C268" s="29"/>
      <c r="D268" s="29"/>
      <c r="E268" s="30" t="s">
        <v>3</v>
      </c>
      <c r="F268" s="29"/>
      <c r="G268" s="29"/>
      <c r="H268" s="29"/>
      <c r="I268" s="29"/>
      <c r="J268" s="31">
        <v>8</v>
      </c>
      <c r="K268" s="29"/>
      <c r="L268" s="29"/>
      <c r="M268" s="29"/>
      <c r="N268" s="29"/>
      <c r="O268" s="29"/>
      <c r="P268" s="29"/>
    </row>
    <row r="269" spans="1:16">
      <c r="A269" s="6"/>
      <c r="B269" s="6"/>
      <c r="C269" s="6"/>
      <c r="D269" s="6"/>
      <c r="E269" s="6"/>
      <c r="F269" s="6"/>
      <c r="G269" s="8" t="s">
        <v>28</v>
      </c>
      <c r="H269" s="6"/>
      <c r="I269" s="6"/>
      <c r="J269" s="6"/>
      <c r="K269" s="6"/>
      <c r="L269" s="6"/>
      <c r="M269" s="6"/>
      <c r="N269" s="6"/>
      <c r="O269" s="6"/>
      <c r="P269" s="6"/>
    </row>
    <row r="270" spans="1:16">
      <c r="A270" s="6"/>
      <c r="B270" s="10" t="str">
        <f>+A281</f>
        <v>Mrs Pam Rogers</v>
      </c>
      <c r="C270" s="10"/>
      <c r="D270" s="35"/>
      <c r="E270" s="42">
        <v>94</v>
      </c>
      <c r="F270" s="12"/>
      <c r="G270" s="13"/>
      <c r="H270" s="42" t="s">
        <v>40</v>
      </c>
      <c r="I270" s="73" t="s">
        <v>23</v>
      </c>
      <c r="J270" s="74"/>
      <c r="K270" s="75"/>
      <c r="L270" s="6">
        <v>89</v>
      </c>
      <c r="M270" s="40"/>
      <c r="N270" s="6"/>
      <c r="O270" s="6"/>
      <c r="P270" s="6"/>
    </row>
    <row r="271" spans="1:16">
      <c r="A271" s="6"/>
      <c r="B271" s="10" t="str">
        <f>+A282</f>
        <v xml:space="preserve"> Graham Rogers</v>
      </c>
      <c r="C271" s="10"/>
      <c r="D271" s="35"/>
      <c r="E271" s="13">
        <v>99</v>
      </c>
      <c r="F271" s="12"/>
      <c r="G271" s="37"/>
      <c r="H271" s="42"/>
      <c r="I271" s="73" t="s">
        <v>39</v>
      </c>
      <c r="J271" s="74"/>
      <c r="K271" s="75"/>
      <c r="L271" s="6">
        <v>94</v>
      </c>
      <c r="M271" s="40"/>
      <c r="N271" s="13"/>
      <c r="O271" s="6"/>
      <c r="P271" s="6"/>
    </row>
    <row r="272" spans="1:16" ht="17">
      <c r="A272" s="6"/>
      <c r="B272" s="10"/>
      <c r="C272" s="10"/>
      <c r="D272" s="11"/>
      <c r="E272" s="13"/>
      <c r="F272" s="42">
        <f>K283</f>
        <v>193</v>
      </c>
      <c r="G272" s="13"/>
      <c r="H272" s="12"/>
      <c r="I272" s="13"/>
      <c r="J272" s="6"/>
      <c r="K272" s="40"/>
      <c r="L272" s="6"/>
      <c r="M272" s="40">
        <f>K291</f>
        <v>183</v>
      </c>
      <c r="N272" s="42"/>
      <c r="O272" s="6"/>
      <c r="P272" s="6"/>
    </row>
    <row r="273" spans="1:16" ht="17">
      <c r="A273" s="6"/>
      <c r="B273" s="10"/>
      <c r="C273" s="10"/>
      <c r="D273" s="11"/>
      <c r="E273" s="13"/>
      <c r="F273" s="12"/>
      <c r="G273" s="13"/>
      <c r="H273" s="12"/>
      <c r="I273" s="46"/>
      <c r="J273" s="50"/>
      <c r="K273" s="40"/>
      <c r="L273" s="6"/>
      <c r="M273" s="6"/>
      <c r="N273" s="6"/>
      <c r="O273" s="6"/>
      <c r="P273" s="6"/>
    </row>
    <row r="274" spans="1:16" ht="17">
      <c r="A274" s="6"/>
      <c r="B274" s="73" t="s">
        <v>21</v>
      </c>
      <c r="C274" s="75"/>
      <c r="D274" s="19"/>
      <c r="E274" s="13">
        <v>92</v>
      </c>
      <c r="F274" s="12"/>
      <c r="G274" s="42"/>
      <c r="H274" s="42"/>
      <c r="I274" s="76"/>
      <c r="J274" s="77"/>
      <c r="K274" s="78"/>
      <c r="L274" s="52"/>
      <c r="M274" s="13"/>
      <c r="N274" s="36"/>
      <c r="O274" s="6"/>
      <c r="P274" s="11"/>
    </row>
    <row r="275" spans="1:16" ht="17">
      <c r="A275" s="6"/>
      <c r="B275" s="73" t="s">
        <v>22</v>
      </c>
      <c r="C275" s="75"/>
      <c r="D275" s="6"/>
      <c r="E275" s="13">
        <v>95</v>
      </c>
      <c r="F275" s="12">
        <f>K287</f>
        <v>187</v>
      </c>
      <c r="G275" s="37"/>
      <c r="H275" s="42" t="s">
        <v>40</v>
      </c>
      <c r="I275" s="73" t="s">
        <v>8</v>
      </c>
      <c r="J275" s="74"/>
      <c r="K275" s="75"/>
      <c r="L275" s="6"/>
      <c r="M275" s="42">
        <v>186</v>
      </c>
      <c r="N275" s="13"/>
      <c r="O275" s="6"/>
      <c r="P275" s="11"/>
    </row>
    <row r="276" spans="1:16" ht="17">
      <c r="A276" s="6"/>
      <c r="B276" s="6"/>
      <c r="C276" s="6"/>
      <c r="D276" s="6"/>
      <c r="E276" s="13"/>
      <c r="F276" s="42"/>
      <c r="G276" s="42"/>
      <c r="H276" s="12"/>
      <c r="I276" s="6"/>
      <c r="J276" s="6"/>
      <c r="K276" s="40"/>
      <c r="L276" s="40"/>
      <c r="M276" s="40"/>
      <c r="N276" s="42"/>
      <c r="O276" s="6"/>
      <c r="P276" s="11"/>
    </row>
    <row r="277" spans="1:16" ht="17">
      <c r="A277" s="6"/>
      <c r="B277" s="10"/>
      <c r="C277" s="6"/>
      <c r="D277" s="6"/>
      <c r="E277" s="13"/>
      <c r="F277" s="6"/>
      <c r="G277" s="7"/>
      <c r="H277" s="12"/>
      <c r="I277" s="13"/>
      <c r="J277" s="10"/>
      <c r="K277" s="6"/>
      <c r="L277" s="6"/>
      <c r="M277" s="6"/>
      <c r="N277" s="13"/>
      <c r="O277" s="6"/>
      <c r="P277" s="11"/>
    </row>
    <row r="278" spans="1:16">
      <c r="A278" s="6"/>
      <c r="B278" s="14" t="s">
        <v>4</v>
      </c>
      <c r="C278" s="14" t="s">
        <v>5</v>
      </c>
      <c r="D278" s="15" t="s">
        <v>6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>
      <c r="A279" s="15" t="s">
        <v>7</v>
      </c>
      <c r="B279" s="14" t="s">
        <v>8</v>
      </c>
      <c r="C279" s="14" t="s">
        <v>8</v>
      </c>
      <c r="D279" s="9">
        <v>1</v>
      </c>
      <c r="E279" s="9">
        <v>2</v>
      </c>
      <c r="F279" s="9">
        <v>3</v>
      </c>
      <c r="G279" s="9">
        <v>4</v>
      </c>
      <c r="H279" s="9">
        <v>5</v>
      </c>
      <c r="I279" s="9">
        <v>6</v>
      </c>
      <c r="J279" s="9">
        <v>7</v>
      </c>
      <c r="K279" s="9">
        <v>8</v>
      </c>
      <c r="L279" s="9">
        <v>9</v>
      </c>
      <c r="M279" s="9">
        <v>10</v>
      </c>
      <c r="N279" s="16" t="s">
        <v>9</v>
      </c>
      <c r="O279" s="16" t="s">
        <v>10</v>
      </c>
      <c r="P279" s="6"/>
    </row>
    <row r="280" spans="1:16">
      <c r="A280" s="17" t="s">
        <v>20</v>
      </c>
      <c r="B280" s="18"/>
      <c r="C280" s="18"/>
      <c r="D280" s="9"/>
      <c r="E280" s="9"/>
      <c r="F280" s="9"/>
      <c r="G280" s="9"/>
      <c r="H280" s="9"/>
      <c r="I280" s="15"/>
      <c r="J280" s="15"/>
      <c r="K280" s="15"/>
      <c r="L280" s="15"/>
      <c r="M280" s="15"/>
      <c r="N280" s="14"/>
      <c r="O280" s="14"/>
      <c r="P280" s="6"/>
    </row>
    <row r="281" spans="1:16">
      <c r="A281" s="19" t="s">
        <v>18</v>
      </c>
      <c r="B281" s="20">
        <v>93.5</v>
      </c>
      <c r="C281" s="21"/>
      <c r="D281" s="12">
        <v>97</v>
      </c>
      <c r="E281" s="12">
        <v>96</v>
      </c>
      <c r="F281" s="12">
        <v>92</v>
      </c>
      <c r="G281" s="12">
        <v>96</v>
      </c>
      <c r="H281" s="12">
        <v>94</v>
      </c>
      <c r="I281" s="12">
        <v>96</v>
      </c>
      <c r="J281" s="12">
        <v>95</v>
      </c>
      <c r="K281" s="12">
        <v>94</v>
      </c>
      <c r="L281" s="12"/>
      <c r="M281" s="12"/>
      <c r="N281" s="12">
        <f>SUM(D281+E281+F281+G281+H281+I281+J281+K281+L281+M281)</f>
        <v>760</v>
      </c>
      <c r="O281" s="20">
        <f>IF(COUNT(D281:M281),AVERAGE(D281:M281)," ")</f>
        <v>95</v>
      </c>
      <c r="P281" s="6"/>
    </row>
    <row r="282" spans="1:16">
      <c r="A282" s="19" t="s">
        <v>19</v>
      </c>
      <c r="B282" s="20">
        <v>94.67</v>
      </c>
      <c r="C282" s="6"/>
      <c r="D282" s="12">
        <v>93</v>
      </c>
      <c r="E282" s="12">
        <v>95</v>
      </c>
      <c r="F282" s="12">
        <v>95</v>
      </c>
      <c r="G282" s="12">
        <v>94</v>
      </c>
      <c r="H282" s="12">
        <v>96</v>
      </c>
      <c r="I282" s="12">
        <v>95</v>
      </c>
      <c r="J282" s="12">
        <v>94</v>
      </c>
      <c r="K282" s="12">
        <v>99</v>
      </c>
      <c r="L282" s="12"/>
      <c r="M282" s="13"/>
      <c r="N282" s="12">
        <f>SUM(D282+E282+F282+G282+H282+I282+J282+K282+L282+M282)</f>
        <v>761</v>
      </c>
      <c r="O282" s="20">
        <f>IF(COUNT(D282:M282),AVERAGE(D282:M282)," ")</f>
        <v>95.125</v>
      </c>
      <c r="P282" s="6"/>
    </row>
    <row r="283" spans="1:16">
      <c r="A283" s="19"/>
      <c r="B283" s="21"/>
      <c r="C283" s="22">
        <f>+B281+B282</f>
        <v>188.17000000000002</v>
      </c>
      <c r="D283" s="12">
        <f>SUM(D281:D282)</f>
        <v>190</v>
      </c>
      <c r="E283" s="12">
        <f t="shared" ref="E283:M283" si="29">SUM(E281:E282)</f>
        <v>191</v>
      </c>
      <c r="F283" s="12">
        <f t="shared" si="29"/>
        <v>187</v>
      </c>
      <c r="G283" s="12">
        <f t="shared" si="29"/>
        <v>190</v>
      </c>
      <c r="H283" s="12">
        <f t="shared" si="29"/>
        <v>190</v>
      </c>
      <c r="I283" s="12">
        <f t="shared" si="29"/>
        <v>191</v>
      </c>
      <c r="J283" s="12">
        <f t="shared" si="29"/>
        <v>189</v>
      </c>
      <c r="K283" s="12">
        <f t="shared" si="29"/>
        <v>193</v>
      </c>
      <c r="L283" s="12">
        <f t="shared" si="29"/>
        <v>0</v>
      </c>
      <c r="M283" s="12">
        <f t="shared" si="29"/>
        <v>0</v>
      </c>
      <c r="N283" s="12">
        <f>SUM(D283:M283)</f>
        <v>1521</v>
      </c>
      <c r="O283" s="6"/>
      <c r="P283" s="6"/>
    </row>
    <row r="284" spans="1:16">
      <c r="A284" s="17" t="s">
        <v>11</v>
      </c>
      <c r="B284" s="12"/>
      <c r="C284" s="18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20"/>
      <c r="P284" s="6"/>
    </row>
    <row r="285" spans="1:16">
      <c r="A285" s="19" t="s">
        <v>21</v>
      </c>
      <c r="B285" s="20">
        <v>91</v>
      </c>
      <c r="C285" s="18"/>
      <c r="D285" s="12">
        <v>96</v>
      </c>
      <c r="E285" s="12">
        <v>94</v>
      </c>
      <c r="F285" s="12">
        <v>92</v>
      </c>
      <c r="G285" s="12">
        <v>86</v>
      </c>
      <c r="H285" s="53">
        <v>95</v>
      </c>
      <c r="I285" s="12">
        <v>94</v>
      </c>
      <c r="J285" s="12">
        <v>93</v>
      </c>
      <c r="K285" s="12">
        <v>92</v>
      </c>
      <c r="L285" s="12"/>
      <c r="M285" s="12"/>
      <c r="N285" s="12">
        <f>SUM(D285+E285+F285+G285+H285+I285+J285+K285+L285+M285)</f>
        <v>742</v>
      </c>
      <c r="O285" s="20">
        <f>IF(COUNT(D285:M285),AVERAGE(D285:M285)," ")</f>
        <v>92.75</v>
      </c>
      <c r="P285" s="6"/>
    </row>
    <row r="286" spans="1:16">
      <c r="A286" s="19" t="s">
        <v>22</v>
      </c>
      <c r="B286" s="20">
        <v>95.33</v>
      </c>
      <c r="C286" s="6"/>
      <c r="D286" s="12">
        <v>97</v>
      </c>
      <c r="E286" s="12">
        <v>94</v>
      </c>
      <c r="F286" s="49">
        <v>96</v>
      </c>
      <c r="G286" s="12">
        <v>94</v>
      </c>
      <c r="H286" s="12">
        <v>93</v>
      </c>
      <c r="I286" s="12">
        <v>97</v>
      </c>
      <c r="J286" s="12">
        <v>96</v>
      </c>
      <c r="K286" s="12">
        <v>95</v>
      </c>
      <c r="L286" s="6"/>
      <c r="M286" s="6"/>
      <c r="N286" s="12">
        <f>SUM(D286+E286+F286+G286+H286+I286+J286+K286+L286+M286)</f>
        <v>762</v>
      </c>
      <c r="O286" s="20">
        <f>IF(COUNT(D286:M286),AVERAGE(D286:M286)," ")</f>
        <v>95.25</v>
      </c>
      <c r="P286" s="6"/>
    </row>
    <row r="287" spans="1:16">
      <c r="A287" s="19"/>
      <c r="B287" s="21"/>
      <c r="C287" s="22">
        <f>+B285+B286</f>
        <v>186.32999999999998</v>
      </c>
      <c r="D287" s="12">
        <f>SUM(D285:D286)</f>
        <v>193</v>
      </c>
      <c r="E287" s="12">
        <f t="shared" ref="E287:M287" si="30">SUM(E285:E286)</f>
        <v>188</v>
      </c>
      <c r="F287" s="12">
        <f t="shared" si="30"/>
        <v>188</v>
      </c>
      <c r="G287" s="12">
        <f t="shared" si="30"/>
        <v>180</v>
      </c>
      <c r="H287" s="12">
        <f t="shared" si="30"/>
        <v>188</v>
      </c>
      <c r="I287" s="12">
        <f t="shared" si="30"/>
        <v>191</v>
      </c>
      <c r="J287" s="12">
        <f t="shared" si="30"/>
        <v>189</v>
      </c>
      <c r="K287" s="12">
        <f t="shared" si="30"/>
        <v>187</v>
      </c>
      <c r="L287" s="12">
        <f t="shared" si="30"/>
        <v>0</v>
      </c>
      <c r="M287" s="12">
        <f t="shared" si="30"/>
        <v>0</v>
      </c>
      <c r="N287" s="12">
        <f>SUM(D287:M287)</f>
        <v>1504</v>
      </c>
      <c r="O287" s="20"/>
      <c r="P287" s="6"/>
    </row>
    <row r="288" spans="1:16">
      <c r="A288" s="23" t="s">
        <v>11</v>
      </c>
      <c r="B288" s="12"/>
      <c r="C288" s="18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20"/>
      <c r="P288" s="6"/>
    </row>
    <row r="289" spans="1:16">
      <c r="A289" s="19" t="s">
        <v>23</v>
      </c>
      <c r="B289" s="20">
        <v>91.8</v>
      </c>
      <c r="C289" s="18"/>
      <c r="D289" s="12">
        <v>89</v>
      </c>
      <c r="E289" s="12">
        <v>97</v>
      </c>
      <c r="F289" s="51">
        <v>100</v>
      </c>
      <c r="G289" s="12">
        <v>95</v>
      </c>
      <c r="H289" s="12">
        <v>93</v>
      </c>
      <c r="I289" s="12">
        <v>92</v>
      </c>
      <c r="J289" s="12">
        <v>93</v>
      </c>
      <c r="K289" s="12">
        <v>89</v>
      </c>
      <c r="L289" s="12"/>
      <c r="M289" s="12"/>
      <c r="N289" s="12">
        <f>SUM(D289+E289+F289+G289+H289+I289+J289+K289+L289+M289)</f>
        <v>748</v>
      </c>
      <c r="O289" s="20">
        <f>IF(COUNT(D289:M289),AVERAGE(D289:M289)," ")</f>
        <v>93.5</v>
      </c>
      <c r="P289" s="6"/>
    </row>
    <row r="290" spans="1:16">
      <c r="A290" s="19" t="s">
        <v>24</v>
      </c>
      <c r="B290" s="20">
        <v>93.33</v>
      </c>
      <c r="C290" s="6"/>
      <c r="D290" s="12">
        <v>93</v>
      </c>
      <c r="E290" s="12">
        <v>92</v>
      </c>
      <c r="F290" s="12">
        <v>92</v>
      </c>
      <c r="G290" s="12">
        <v>95</v>
      </c>
      <c r="H290" s="12">
        <v>95</v>
      </c>
      <c r="I290" s="12">
        <v>95</v>
      </c>
      <c r="J290" s="12">
        <v>96</v>
      </c>
      <c r="K290" s="12">
        <v>94</v>
      </c>
      <c r="L290" s="12"/>
      <c r="M290" s="12"/>
      <c r="N290" s="12">
        <f>SUM(D290+E290+F290+G290+H290+I290+J290+K290+L290+M290)</f>
        <v>752</v>
      </c>
      <c r="O290" s="20">
        <f>IF(COUNT(D290:M290),AVERAGE(D290:M290)," ")</f>
        <v>94</v>
      </c>
      <c r="P290" s="6"/>
    </row>
    <row r="291" spans="1:16">
      <c r="A291" s="19"/>
      <c r="B291" s="21"/>
      <c r="C291" s="22">
        <f>+B289+B290</f>
        <v>185.13</v>
      </c>
      <c r="D291" s="12">
        <f t="shared" ref="D291:M291" si="31">SUM(D289:D290)</f>
        <v>182</v>
      </c>
      <c r="E291" s="12">
        <f t="shared" si="31"/>
        <v>189</v>
      </c>
      <c r="F291" s="12">
        <f t="shared" si="31"/>
        <v>192</v>
      </c>
      <c r="G291" s="12">
        <f t="shared" si="31"/>
        <v>190</v>
      </c>
      <c r="H291" s="12">
        <f t="shared" si="31"/>
        <v>188</v>
      </c>
      <c r="I291" s="12">
        <f t="shared" si="31"/>
        <v>187</v>
      </c>
      <c r="J291" s="12">
        <f t="shared" si="31"/>
        <v>189</v>
      </c>
      <c r="K291" s="12">
        <f t="shared" si="31"/>
        <v>183</v>
      </c>
      <c r="L291" s="12">
        <f t="shared" si="31"/>
        <v>0</v>
      </c>
      <c r="M291" s="12">
        <f t="shared" si="31"/>
        <v>0</v>
      </c>
      <c r="N291" s="12">
        <f>SUM(D291:M291)</f>
        <v>1500</v>
      </c>
      <c r="O291" s="20"/>
      <c r="P291" s="6"/>
    </row>
    <row r="292" spans="1:16">
      <c r="A292" s="19"/>
      <c r="B292" s="21"/>
      <c r="C292" s="2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20"/>
      <c r="P292" s="6"/>
    </row>
    <row r="293" spans="1:16">
      <c r="A293" s="10" t="s">
        <v>8</v>
      </c>
      <c r="B293" s="12"/>
      <c r="C293" s="18"/>
      <c r="D293" s="12">
        <v>185</v>
      </c>
      <c r="E293" s="12">
        <v>186</v>
      </c>
      <c r="F293" s="12">
        <v>188</v>
      </c>
      <c r="G293" s="12">
        <v>185</v>
      </c>
      <c r="H293" s="12">
        <v>186</v>
      </c>
      <c r="I293" s="12">
        <v>188</v>
      </c>
      <c r="J293" s="12">
        <v>185</v>
      </c>
      <c r="K293" s="12"/>
      <c r="L293" s="12"/>
      <c r="M293" s="12"/>
      <c r="N293" s="12">
        <f>SUM(D293:M293)</f>
        <v>1303</v>
      </c>
      <c r="O293" s="6"/>
      <c r="P293" s="6"/>
    </row>
    <row r="294" spans="1:16">
      <c r="A294" s="19"/>
      <c r="B294" s="21"/>
      <c r="C294" s="21"/>
      <c r="D294" s="24"/>
      <c r="E294" s="6"/>
      <c r="F294" s="12"/>
      <c r="G294" s="6"/>
      <c r="H294" s="12"/>
      <c r="I294" s="6"/>
      <c r="J294" s="12"/>
      <c r="K294" s="6"/>
      <c r="L294" s="12"/>
      <c r="M294" s="6"/>
      <c r="N294" s="12">
        <f>SUM(D294:M294)</f>
        <v>0</v>
      </c>
      <c r="O294" s="6"/>
      <c r="P294" s="6"/>
    </row>
    <row r="295" spans="1:16">
      <c r="A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6">
      <c r="A296" s="3"/>
      <c r="B296" s="83"/>
      <c r="C296" s="84"/>
      <c r="D296" s="84"/>
      <c r="E296" s="84"/>
      <c r="F296" s="85"/>
      <c r="G296" s="26" t="s">
        <v>12</v>
      </c>
      <c r="H296" s="26" t="s">
        <v>13</v>
      </c>
      <c r="I296" s="26" t="s">
        <v>14</v>
      </c>
      <c r="J296" s="26" t="s">
        <v>15</v>
      </c>
      <c r="K296" s="26" t="s">
        <v>16</v>
      </c>
      <c r="L296" s="26" t="s">
        <v>9</v>
      </c>
      <c r="M296" s="2"/>
      <c r="N296" s="2"/>
      <c r="O296" s="4"/>
    </row>
    <row r="297" spans="1:16">
      <c r="A297" s="3"/>
      <c r="B297" s="79" t="s">
        <v>25</v>
      </c>
      <c r="C297" s="80"/>
      <c r="D297" s="80"/>
      <c r="E297" s="80"/>
      <c r="F297" s="81"/>
      <c r="G297" s="28">
        <f>+J268</f>
        <v>8</v>
      </c>
      <c r="H297" s="27">
        <v>5</v>
      </c>
      <c r="I297" s="27">
        <v>1</v>
      </c>
      <c r="J297" s="27">
        <v>2</v>
      </c>
      <c r="K297" s="28">
        <f>+H297*2+I297*1</f>
        <v>11</v>
      </c>
      <c r="L297" s="27">
        <f>+N283</f>
        <v>1521</v>
      </c>
      <c r="M297" s="2"/>
      <c r="N297" s="2"/>
      <c r="O297" s="4"/>
    </row>
    <row r="298" spans="1:16">
      <c r="A298" s="5"/>
      <c r="B298" s="86" t="s">
        <v>26</v>
      </c>
      <c r="C298" s="87"/>
      <c r="D298" s="87"/>
      <c r="E298" s="87"/>
      <c r="F298" s="88"/>
      <c r="G298" s="28">
        <f>+J268</f>
        <v>8</v>
      </c>
      <c r="H298" s="27">
        <v>5</v>
      </c>
      <c r="I298" s="27">
        <v>1</v>
      </c>
      <c r="J298" s="27">
        <v>2</v>
      </c>
      <c r="K298" s="28">
        <f>+H298*2+I298*1</f>
        <v>11</v>
      </c>
      <c r="L298" s="27">
        <f>+N287</f>
        <v>1504</v>
      </c>
      <c r="M298" s="2"/>
      <c r="N298" s="2"/>
      <c r="O298" s="4"/>
    </row>
    <row r="299" spans="1:16">
      <c r="A299" s="1"/>
      <c r="B299" s="79" t="s">
        <v>27</v>
      </c>
      <c r="C299" s="80"/>
      <c r="D299" s="80"/>
      <c r="E299" s="80"/>
      <c r="F299" s="81"/>
      <c r="G299" s="28">
        <f>+J268</f>
        <v>8</v>
      </c>
      <c r="H299" s="27">
        <v>3</v>
      </c>
      <c r="I299" s="27">
        <v>0</v>
      </c>
      <c r="J299" s="27">
        <v>5</v>
      </c>
      <c r="K299" s="28">
        <f t="shared" ref="K299" si="32">+H299*2+I299*1</f>
        <v>6</v>
      </c>
      <c r="L299" s="27">
        <f>+N291</f>
        <v>1500</v>
      </c>
      <c r="M299" s="2"/>
      <c r="N299" s="2"/>
      <c r="O299" s="4"/>
    </row>
    <row r="300" spans="1:16">
      <c r="A300" s="3"/>
      <c r="B300" s="79" t="s">
        <v>8</v>
      </c>
      <c r="C300" s="80"/>
      <c r="D300" s="80"/>
      <c r="E300" s="80"/>
      <c r="F300" s="81"/>
      <c r="G300" s="28">
        <f>+J268</f>
        <v>8</v>
      </c>
      <c r="H300" s="27">
        <v>2</v>
      </c>
      <c r="I300" s="27">
        <v>0</v>
      </c>
      <c r="J300" s="27">
        <v>6</v>
      </c>
      <c r="K300" s="28">
        <f>+H300*2+I300*1</f>
        <v>4</v>
      </c>
      <c r="L300" s="41">
        <f>+N293</f>
        <v>1303</v>
      </c>
      <c r="M300" s="2"/>
      <c r="N300" s="2"/>
      <c r="O300" s="4"/>
    </row>
    <row r="302" spans="1:16">
      <c r="A302" s="48" t="s">
        <v>33</v>
      </c>
    </row>
    <row r="303" spans="1:16">
      <c r="E303" s="34" t="s">
        <v>2</v>
      </c>
    </row>
    <row r="304" spans="1:16">
      <c r="F304" s="34" t="s">
        <v>17</v>
      </c>
    </row>
    <row r="306" spans="1:16">
      <c r="A306" s="29"/>
      <c r="B306" s="29"/>
      <c r="C306" s="29"/>
      <c r="D306" s="29"/>
      <c r="E306" s="30" t="s">
        <v>3</v>
      </c>
      <c r="F306" s="29"/>
      <c r="G306" s="29"/>
      <c r="H306" s="29"/>
      <c r="I306" s="29"/>
      <c r="J306" s="31">
        <v>9</v>
      </c>
      <c r="K306" s="29"/>
      <c r="L306" s="29"/>
      <c r="M306" s="29"/>
      <c r="N306" s="29"/>
      <c r="O306" s="29"/>
      <c r="P306" s="29"/>
    </row>
    <row r="307" spans="1:16">
      <c r="A307" s="6"/>
      <c r="B307" s="6"/>
      <c r="C307" s="6"/>
      <c r="D307" s="6"/>
      <c r="E307" s="6"/>
      <c r="F307" s="6"/>
      <c r="G307" s="8" t="s">
        <v>28</v>
      </c>
      <c r="H307" s="6"/>
      <c r="I307" s="6"/>
      <c r="J307" s="6"/>
      <c r="K307" s="6"/>
      <c r="L307" s="6"/>
      <c r="M307" s="6"/>
      <c r="N307" s="6"/>
      <c r="O307" s="6"/>
      <c r="P307" s="6"/>
    </row>
    <row r="308" spans="1:16">
      <c r="A308" s="6"/>
      <c r="B308" s="10" t="str">
        <f>+A319</f>
        <v>Mrs Pam Rogers</v>
      </c>
      <c r="C308" s="10"/>
      <c r="D308" s="35"/>
      <c r="E308" s="42">
        <v>94</v>
      </c>
      <c r="F308" s="12"/>
      <c r="G308" s="13"/>
      <c r="H308" s="42" t="s">
        <v>40</v>
      </c>
      <c r="I308" s="73" t="s">
        <v>8</v>
      </c>
      <c r="J308" s="74"/>
      <c r="K308" s="75"/>
      <c r="L308" s="6"/>
      <c r="M308" s="40"/>
      <c r="N308" s="6"/>
      <c r="O308" s="6"/>
      <c r="P308" s="6"/>
    </row>
    <row r="309" spans="1:16">
      <c r="A309" s="6"/>
      <c r="B309" s="10" t="str">
        <f>+A320</f>
        <v xml:space="preserve"> Graham Rogers</v>
      </c>
      <c r="C309" s="10"/>
      <c r="D309" s="35"/>
      <c r="E309" s="13">
        <v>99</v>
      </c>
      <c r="F309" s="12"/>
      <c r="G309" s="37"/>
      <c r="H309" s="42"/>
      <c r="I309" s="73"/>
      <c r="J309" s="74"/>
      <c r="K309" s="75"/>
      <c r="L309" s="6"/>
      <c r="M309" s="40"/>
      <c r="N309" s="13"/>
      <c r="O309" s="6"/>
      <c r="P309" s="6"/>
    </row>
    <row r="310" spans="1:16" ht="17">
      <c r="A310" s="6"/>
      <c r="B310" s="10"/>
      <c r="C310" s="10"/>
      <c r="D310" s="11"/>
      <c r="E310" s="13"/>
      <c r="F310" s="42">
        <f>L321</f>
        <v>191</v>
      </c>
      <c r="G310" s="13"/>
      <c r="H310" s="12"/>
      <c r="I310" s="13"/>
      <c r="J310" s="6"/>
      <c r="K310" s="40"/>
      <c r="L310" s="40">
        <v>188</v>
      </c>
      <c r="M310" s="40"/>
      <c r="N310" s="42"/>
      <c r="O310" s="6"/>
      <c r="P310" s="6"/>
    </row>
    <row r="311" spans="1:16" ht="17">
      <c r="A311" s="6"/>
      <c r="B311" s="10"/>
      <c r="C311" s="10"/>
      <c r="D311" s="11"/>
      <c r="E311" s="13"/>
      <c r="F311" s="12"/>
      <c r="G311" s="13"/>
      <c r="H311" s="12"/>
      <c r="I311" s="46"/>
      <c r="J311" s="50"/>
      <c r="K311" s="40"/>
      <c r="L311" s="6"/>
      <c r="M311" s="6"/>
      <c r="N311" s="6"/>
      <c r="O311" s="6"/>
      <c r="P311" s="6"/>
    </row>
    <row r="312" spans="1:16" ht="17">
      <c r="A312" s="6"/>
      <c r="B312" s="73" t="s">
        <v>21</v>
      </c>
      <c r="C312" s="75"/>
      <c r="D312" s="19"/>
      <c r="E312" s="13">
        <v>92</v>
      </c>
      <c r="F312" s="12"/>
      <c r="G312" s="42"/>
      <c r="H312" s="42" t="s">
        <v>30</v>
      </c>
      <c r="I312" s="76" t="s">
        <v>41</v>
      </c>
      <c r="J312" s="77"/>
      <c r="K312" s="78"/>
      <c r="L312" s="52">
        <v>93</v>
      </c>
      <c r="M312" s="13"/>
      <c r="N312" s="36"/>
      <c r="O312" s="6"/>
      <c r="P312" s="11"/>
    </row>
    <row r="313" spans="1:16" ht="17">
      <c r="A313" s="6"/>
      <c r="B313" s="73" t="s">
        <v>22</v>
      </c>
      <c r="C313" s="75"/>
      <c r="D313" s="6"/>
      <c r="E313" s="13">
        <v>94</v>
      </c>
      <c r="F313" s="12"/>
      <c r="G313" s="37"/>
      <c r="H313" s="42"/>
      <c r="I313" s="73" t="s">
        <v>24</v>
      </c>
      <c r="J313" s="74"/>
      <c r="K313" s="75"/>
      <c r="L313" s="6">
        <v>94</v>
      </c>
      <c r="M313" s="42"/>
      <c r="N313" s="13"/>
      <c r="O313" s="6"/>
      <c r="P313" s="11"/>
    </row>
    <row r="314" spans="1:16" ht="17">
      <c r="A314" s="6"/>
      <c r="B314" s="6"/>
      <c r="C314" s="6"/>
      <c r="D314" s="6"/>
      <c r="E314" s="13"/>
      <c r="F314" s="42">
        <f>L325</f>
        <v>186</v>
      </c>
      <c r="G314" s="42"/>
      <c r="H314" s="12"/>
      <c r="I314" s="6"/>
      <c r="J314" s="6"/>
      <c r="K314" s="40"/>
      <c r="L314" s="40"/>
      <c r="M314" s="40">
        <f>L329</f>
        <v>187</v>
      </c>
      <c r="N314" s="42"/>
      <c r="O314" s="6"/>
      <c r="P314" s="11"/>
    </row>
    <row r="315" spans="1:16" ht="17">
      <c r="A315" s="6"/>
      <c r="B315" s="10"/>
      <c r="C315" s="6"/>
      <c r="D315" s="6"/>
      <c r="E315" s="13"/>
      <c r="F315" s="6"/>
      <c r="G315" s="7"/>
      <c r="H315" s="12"/>
      <c r="I315" s="13"/>
      <c r="J315" s="10"/>
      <c r="K315" s="6"/>
      <c r="L315" s="6"/>
      <c r="M315" s="6"/>
      <c r="N315" s="13"/>
      <c r="O315" s="6"/>
      <c r="P315" s="11"/>
    </row>
    <row r="316" spans="1:16">
      <c r="A316" s="6"/>
      <c r="B316" s="14" t="s">
        <v>4</v>
      </c>
      <c r="C316" s="14" t="s">
        <v>5</v>
      </c>
      <c r="D316" s="15" t="s">
        <v>6</v>
      </c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>
      <c r="A317" s="15" t="s">
        <v>7</v>
      </c>
      <c r="B317" s="14" t="s">
        <v>8</v>
      </c>
      <c r="C317" s="14" t="s">
        <v>8</v>
      </c>
      <c r="D317" s="9">
        <v>1</v>
      </c>
      <c r="E317" s="9">
        <v>2</v>
      </c>
      <c r="F317" s="9">
        <v>3</v>
      </c>
      <c r="G317" s="9">
        <v>4</v>
      </c>
      <c r="H317" s="9">
        <v>5</v>
      </c>
      <c r="I317" s="9">
        <v>6</v>
      </c>
      <c r="J317" s="9">
        <v>7</v>
      </c>
      <c r="K317" s="9">
        <v>8</v>
      </c>
      <c r="L317" s="9">
        <v>9</v>
      </c>
      <c r="M317" s="9">
        <v>10</v>
      </c>
      <c r="N317" s="16" t="s">
        <v>9</v>
      </c>
      <c r="O317" s="16" t="s">
        <v>10</v>
      </c>
      <c r="P317" s="6"/>
    </row>
    <row r="318" spans="1:16">
      <c r="A318" s="17" t="s">
        <v>20</v>
      </c>
      <c r="B318" s="18"/>
      <c r="C318" s="18"/>
      <c r="D318" s="9"/>
      <c r="E318" s="9"/>
      <c r="F318" s="9"/>
      <c r="G318" s="9"/>
      <c r="H318" s="9"/>
      <c r="I318" s="15"/>
      <c r="J318" s="15"/>
      <c r="K318" s="15"/>
      <c r="L318" s="15"/>
      <c r="M318" s="15"/>
      <c r="N318" s="14"/>
      <c r="O318" s="14"/>
      <c r="P318" s="6"/>
    </row>
    <row r="319" spans="1:16">
      <c r="A319" s="19" t="s">
        <v>18</v>
      </c>
      <c r="B319" s="20">
        <v>93.5</v>
      </c>
      <c r="C319" s="21"/>
      <c r="D319" s="12">
        <v>97</v>
      </c>
      <c r="E319" s="12">
        <v>96</v>
      </c>
      <c r="F319" s="12">
        <v>92</v>
      </c>
      <c r="G319" s="12">
        <v>96</v>
      </c>
      <c r="H319" s="12">
        <v>94</v>
      </c>
      <c r="I319" s="12">
        <v>96</v>
      </c>
      <c r="J319" s="12">
        <v>95</v>
      </c>
      <c r="K319" s="12">
        <v>94</v>
      </c>
      <c r="L319" s="12">
        <v>95</v>
      </c>
      <c r="M319" s="12"/>
      <c r="N319" s="12">
        <f>SUM(D319+E319+F319+G319+H319+I319+J319+K319+L319+M319)</f>
        <v>855</v>
      </c>
      <c r="O319" s="20">
        <f>IF(COUNT(D319:M319),AVERAGE(D319:M319)," ")</f>
        <v>95</v>
      </c>
      <c r="P319" s="6"/>
    </row>
    <row r="320" spans="1:16">
      <c r="A320" s="19" t="s">
        <v>19</v>
      </c>
      <c r="B320" s="20">
        <v>94.67</v>
      </c>
      <c r="C320" s="6"/>
      <c r="D320" s="12">
        <v>93</v>
      </c>
      <c r="E320" s="12">
        <v>95</v>
      </c>
      <c r="F320" s="12">
        <v>95</v>
      </c>
      <c r="G320" s="12">
        <v>94</v>
      </c>
      <c r="H320" s="12">
        <v>96</v>
      </c>
      <c r="I320" s="12">
        <v>95</v>
      </c>
      <c r="J320" s="12">
        <v>94</v>
      </c>
      <c r="K320" s="12">
        <v>99</v>
      </c>
      <c r="L320" s="12">
        <v>96</v>
      </c>
      <c r="M320" s="13"/>
      <c r="N320" s="12">
        <f>SUM(D320+E320+F320+G320+H320+I320+J320+K320+L320+M320)</f>
        <v>857</v>
      </c>
      <c r="O320" s="20">
        <f>IF(COUNT(D320:M320),AVERAGE(D320:M320)," ")</f>
        <v>95.222222222222229</v>
      </c>
      <c r="P320" s="6"/>
    </row>
    <row r="321" spans="1:16">
      <c r="A321" s="19"/>
      <c r="B321" s="21"/>
      <c r="C321" s="22">
        <f>+B319+B320</f>
        <v>188.17000000000002</v>
      </c>
      <c r="D321" s="12">
        <f>SUM(D319:D320)</f>
        <v>190</v>
      </c>
      <c r="E321" s="12">
        <f t="shared" ref="E321:M321" si="33">SUM(E319:E320)</f>
        <v>191</v>
      </c>
      <c r="F321" s="12">
        <f t="shared" si="33"/>
        <v>187</v>
      </c>
      <c r="G321" s="12">
        <f t="shared" si="33"/>
        <v>190</v>
      </c>
      <c r="H321" s="12">
        <f t="shared" si="33"/>
        <v>190</v>
      </c>
      <c r="I321" s="12">
        <f t="shared" si="33"/>
        <v>191</v>
      </c>
      <c r="J321" s="12">
        <f t="shared" si="33"/>
        <v>189</v>
      </c>
      <c r="K321" s="12">
        <f t="shared" si="33"/>
        <v>193</v>
      </c>
      <c r="L321" s="12">
        <f t="shared" si="33"/>
        <v>191</v>
      </c>
      <c r="M321" s="12">
        <f t="shared" si="33"/>
        <v>0</v>
      </c>
      <c r="N321" s="12">
        <f>SUM(D321:M321)</f>
        <v>1712</v>
      </c>
      <c r="O321" s="6"/>
      <c r="P321" s="6"/>
    </row>
    <row r="322" spans="1:16">
      <c r="A322" s="17" t="s">
        <v>11</v>
      </c>
      <c r="B322" s="12"/>
      <c r="C322" s="18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20"/>
      <c r="P322" s="6"/>
    </row>
    <row r="323" spans="1:16">
      <c r="A323" s="19" t="s">
        <v>21</v>
      </c>
      <c r="B323" s="20">
        <v>91</v>
      </c>
      <c r="C323" s="18"/>
      <c r="D323" s="12">
        <v>96</v>
      </c>
      <c r="E323" s="12">
        <v>94</v>
      </c>
      <c r="F323" s="12">
        <v>92</v>
      </c>
      <c r="G323" s="12">
        <v>86</v>
      </c>
      <c r="H323" s="53">
        <v>95</v>
      </c>
      <c r="I323" s="12">
        <v>94</v>
      </c>
      <c r="J323" s="12">
        <v>93</v>
      </c>
      <c r="K323" s="12">
        <v>92</v>
      </c>
      <c r="L323" s="12">
        <v>92</v>
      </c>
      <c r="M323" s="12"/>
      <c r="N323" s="12">
        <f>SUM(D323+E323+F323+G323+H323+I323+J323+K323+L323+M323)</f>
        <v>834</v>
      </c>
      <c r="O323" s="20">
        <f>IF(COUNT(D323:M323),AVERAGE(D323:M323)," ")</f>
        <v>92.666666666666671</v>
      </c>
      <c r="P323" s="6"/>
    </row>
    <row r="324" spans="1:16">
      <c r="A324" s="19" t="s">
        <v>22</v>
      </c>
      <c r="B324" s="20">
        <v>95.33</v>
      </c>
      <c r="C324" s="6"/>
      <c r="D324" s="12">
        <v>97</v>
      </c>
      <c r="E324" s="12">
        <v>94</v>
      </c>
      <c r="F324" s="49">
        <v>96</v>
      </c>
      <c r="G324" s="12">
        <v>94</v>
      </c>
      <c r="H324" s="12">
        <v>93</v>
      </c>
      <c r="I324" s="12">
        <v>97</v>
      </c>
      <c r="J324" s="12">
        <v>96</v>
      </c>
      <c r="K324" s="12">
        <v>95</v>
      </c>
      <c r="L324" s="12">
        <v>94</v>
      </c>
      <c r="M324" s="6"/>
      <c r="N324" s="12">
        <f>SUM(D324+E324+F324+G324+H324+I324+J324+K324+L324+M324)</f>
        <v>856</v>
      </c>
      <c r="O324" s="20">
        <f>IF(COUNT(D324:M324),AVERAGE(D324:M324)," ")</f>
        <v>95.111111111111114</v>
      </c>
      <c r="P324" s="6"/>
    </row>
    <row r="325" spans="1:16">
      <c r="A325" s="19"/>
      <c r="B325" s="21"/>
      <c r="C325" s="22">
        <f>+B323+B324</f>
        <v>186.32999999999998</v>
      </c>
      <c r="D325" s="12">
        <f>SUM(D323:D324)</f>
        <v>193</v>
      </c>
      <c r="E325" s="12">
        <f t="shared" ref="E325:M325" si="34">SUM(E323:E324)</f>
        <v>188</v>
      </c>
      <c r="F325" s="12">
        <f t="shared" si="34"/>
        <v>188</v>
      </c>
      <c r="G325" s="12">
        <f t="shared" si="34"/>
        <v>180</v>
      </c>
      <c r="H325" s="12">
        <f t="shared" si="34"/>
        <v>188</v>
      </c>
      <c r="I325" s="12">
        <f t="shared" si="34"/>
        <v>191</v>
      </c>
      <c r="J325" s="12">
        <f t="shared" si="34"/>
        <v>189</v>
      </c>
      <c r="K325" s="12">
        <f t="shared" si="34"/>
        <v>187</v>
      </c>
      <c r="L325" s="12">
        <f t="shared" si="34"/>
        <v>186</v>
      </c>
      <c r="M325" s="12">
        <f t="shared" si="34"/>
        <v>0</v>
      </c>
      <c r="N325" s="12">
        <f>SUM(D325:M325)</f>
        <v>1690</v>
      </c>
      <c r="O325" s="20"/>
      <c r="P325" s="6"/>
    </row>
    <row r="326" spans="1:16">
      <c r="A326" s="23" t="s">
        <v>11</v>
      </c>
      <c r="B326" s="12"/>
      <c r="C326" s="18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20"/>
      <c r="P326" s="6"/>
    </row>
    <row r="327" spans="1:16">
      <c r="A327" s="19" t="s">
        <v>23</v>
      </c>
      <c r="B327" s="20">
        <v>91.8</v>
      </c>
      <c r="C327" s="18"/>
      <c r="D327" s="12">
        <v>89</v>
      </c>
      <c r="E327" s="12">
        <v>97</v>
      </c>
      <c r="F327" s="51">
        <v>100</v>
      </c>
      <c r="G327" s="12">
        <v>95</v>
      </c>
      <c r="H327" s="12">
        <v>93</v>
      </c>
      <c r="I327" s="12">
        <v>92</v>
      </c>
      <c r="J327" s="12">
        <v>93</v>
      </c>
      <c r="K327" s="12">
        <v>89</v>
      </c>
      <c r="L327" s="12">
        <v>93</v>
      </c>
      <c r="M327" s="12"/>
      <c r="N327" s="12">
        <f>SUM(D327+E327+F327+G327+H327+I327+J327+K327+L327+M327)</f>
        <v>841</v>
      </c>
      <c r="O327" s="20">
        <f>IF(COUNT(D327:M327),AVERAGE(D327:M327)," ")</f>
        <v>93.444444444444443</v>
      </c>
      <c r="P327" s="6"/>
    </row>
    <row r="328" spans="1:16">
      <c r="A328" s="19" t="s">
        <v>24</v>
      </c>
      <c r="B328" s="20">
        <v>93.33</v>
      </c>
      <c r="C328" s="6"/>
      <c r="D328" s="12">
        <v>93</v>
      </c>
      <c r="E328" s="12">
        <v>92</v>
      </c>
      <c r="F328" s="12">
        <v>92</v>
      </c>
      <c r="G328" s="12">
        <v>95</v>
      </c>
      <c r="H328" s="12">
        <v>95</v>
      </c>
      <c r="I328" s="12">
        <v>95</v>
      </c>
      <c r="J328" s="12">
        <v>96</v>
      </c>
      <c r="K328" s="12">
        <v>94</v>
      </c>
      <c r="L328" s="12">
        <v>94</v>
      </c>
      <c r="M328" s="12"/>
      <c r="N328" s="12">
        <f>SUM(D328+E328+F328+G328+H328+I328+J328+K328+L328+M328)</f>
        <v>846</v>
      </c>
      <c r="O328" s="20">
        <f>IF(COUNT(D328:M328),AVERAGE(D328:M328)," ")</f>
        <v>94</v>
      </c>
      <c r="P328" s="6"/>
    </row>
    <row r="329" spans="1:16">
      <c r="A329" s="19"/>
      <c r="B329" s="21"/>
      <c r="C329" s="22">
        <f>+B327+B328</f>
        <v>185.13</v>
      </c>
      <c r="D329" s="12">
        <f t="shared" ref="D329:M329" si="35">SUM(D327:D328)</f>
        <v>182</v>
      </c>
      <c r="E329" s="12">
        <f t="shared" si="35"/>
        <v>189</v>
      </c>
      <c r="F329" s="12">
        <f t="shared" si="35"/>
        <v>192</v>
      </c>
      <c r="G329" s="12">
        <f t="shared" si="35"/>
        <v>190</v>
      </c>
      <c r="H329" s="12">
        <f t="shared" si="35"/>
        <v>188</v>
      </c>
      <c r="I329" s="12">
        <f t="shared" si="35"/>
        <v>187</v>
      </c>
      <c r="J329" s="12">
        <f t="shared" si="35"/>
        <v>189</v>
      </c>
      <c r="K329" s="12">
        <f t="shared" si="35"/>
        <v>183</v>
      </c>
      <c r="L329" s="12">
        <f t="shared" si="35"/>
        <v>187</v>
      </c>
      <c r="M329" s="12">
        <f t="shared" si="35"/>
        <v>0</v>
      </c>
      <c r="N329" s="12">
        <f>SUM(D329:M329)</f>
        <v>1687</v>
      </c>
      <c r="O329" s="20"/>
      <c r="P329" s="6"/>
    </row>
    <row r="330" spans="1:16">
      <c r="A330" s="19"/>
      <c r="B330" s="21"/>
      <c r="C330" s="2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20"/>
      <c r="P330" s="6"/>
    </row>
    <row r="331" spans="1:16">
      <c r="A331" s="10" t="s">
        <v>8</v>
      </c>
      <c r="B331" s="12"/>
      <c r="C331" s="18"/>
      <c r="D331" s="12">
        <v>185</v>
      </c>
      <c r="E331" s="12">
        <v>186</v>
      </c>
      <c r="F331" s="12">
        <v>188</v>
      </c>
      <c r="G331" s="12">
        <v>185</v>
      </c>
      <c r="H331" s="12">
        <v>186</v>
      </c>
      <c r="I331" s="12">
        <v>188</v>
      </c>
      <c r="J331" s="12">
        <v>185</v>
      </c>
      <c r="K331" s="12">
        <v>188</v>
      </c>
      <c r="L331" s="12"/>
      <c r="M331" s="12"/>
      <c r="N331" s="12">
        <f>SUM(D331:M331)</f>
        <v>1491</v>
      </c>
      <c r="O331" s="6"/>
      <c r="P331" s="6"/>
    </row>
    <row r="332" spans="1:16">
      <c r="A332" s="19"/>
      <c r="B332" s="21"/>
      <c r="C332" s="21"/>
      <c r="D332" s="24"/>
      <c r="E332" s="6"/>
      <c r="F332" s="12"/>
      <c r="G332" s="6"/>
      <c r="H332" s="12"/>
      <c r="I332" s="6"/>
      <c r="J332" s="12"/>
      <c r="K332" s="6"/>
      <c r="L332" s="12"/>
      <c r="M332" s="6"/>
      <c r="N332" s="12">
        <f>SUM(D332:M332)</f>
        <v>0</v>
      </c>
      <c r="O332" s="6"/>
      <c r="P332" s="6"/>
    </row>
    <row r="333" spans="1:16">
      <c r="A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6">
      <c r="A334" s="3"/>
      <c r="B334" s="83"/>
      <c r="C334" s="84"/>
      <c r="D334" s="84"/>
      <c r="E334" s="84"/>
      <c r="F334" s="85"/>
      <c r="G334" s="26" t="s">
        <v>12</v>
      </c>
      <c r="H334" s="26" t="s">
        <v>13</v>
      </c>
      <c r="I334" s="26" t="s">
        <v>14</v>
      </c>
      <c r="J334" s="26" t="s">
        <v>15</v>
      </c>
      <c r="K334" s="26" t="s">
        <v>16</v>
      </c>
      <c r="L334" s="26" t="s">
        <v>9</v>
      </c>
      <c r="M334" s="2"/>
      <c r="N334" s="2"/>
      <c r="O334" s="4"/>
    </row>
    <row r="335" spans="1:16">
      <c r="A335" s="3"/>
      <c r="B335" s="79" t="s">
        <v>25</v>
      </c>
      <c r="C335" s="80"/>
      <c r="D335" s="80"/>
      <c r="E335" s="80"/>
      <c r="F335" s="81"/>
      <c r="G335" s="28">
        <f>+J306</f>
        <v>9</v>
      </c>
      <c r="H335" s="27">
        <v>6</v>
      </c>
      <c r="I335" s="27">
        <v>1</v>
      </c>
      <c r="J335" s="27">
        <v>2</v>
      </c>
      <c r="K335" s="28">
        <f>+H335*2+I335*1</f>
        <v>13</v>
      </c>
      <c r="L335" s="27">
        <f>+N321</f>
        <v>1712</v>
      </c>
      <c r="M335" s="2"/>
      <c r="N335" s="2"/>
      <c r="O335" s="4"/>
    </row>
    <row r="336" spans="1:16">
      <c r="A336" s="5"/>
      <c r="B336" s="86" t="s">
        <v>26</v>
      </c>
      <c r="C336" s="87"/>
      <c r="D336" s="87"/>
      <c r="E336" s="87"/>
      <c r="F336" s="88"/>
      <c r="G336" s="28">
        <f>+J306</f>
        <v>9</v>
      </c>
      <c r="H336" s="27">
        <v>5</v>
      </c>
      <c r="I336" s="27">
        <v>1</v>
      </c>
      <c r="J336" s="27">
        <v>3</v>
      </c>
      <c r="K336" s="28">
        <f>+H336*2+I336*1</f>
        <v>11</v>
      </c>
      <c r="L336" s="27">
        <f>+N325</f>
        <v>1690</v>
      </c>
      <c r="M336" s="2"/>
      <c r="N336" s="2"/>
      <c r="O336" s="4"/>
    </row>
    <row r="337" spans="1:16">
      <c r="A337" s="1"/>
      <c r="B337" s="79" t="s">
        <v>27</v>
      </c>
      <c r="C337" s="80"/>
      <c r="D337" s="80"/>
      <c r="E337" s="80"/>
      <c r="F337" s="81"/>
      <c r="G337" s="28">
        <f>+J306</f>
        <v>9</v>
      </c>
      <c r="H337" s="27">
        <v>4</v>
      </c>
      <c r="I337" s="27">
        <v>0</v>
      </c>
      <c r="J337" s="27">
        <v>5</v>
      </c>
      <c r="K337" s="28">
        <f t="shared" ref="K337" si="36">+H337*2+I337*1</f>
        <v>8</v>
      </c>
      <c r="L337" s="27">
        <f>+N329</f>
        <v>1687</v>
      </c>
      <c r="M337" s="2"/>
      <c r="N337" s="2"/>
      <c r="O337" s="4"/>
    </row>
    <row r="338" spans="1:16">
      <c r="A338" s="3"/>
      <c r="B338" s="79" t="s">
        <v>8</v>
      </c>
      <c r="C338" s="80"/>
      <c r="D338" s="80"/>
      <c r="E338" s="80"/>
      <c r="F338" s="81"/>
      <c r="G338" s="28">
        <f>+J306</f>
        <v>9</v>
      </c>
      <c r="H338" s="27">
        <v>2</v>
      </c>
      <c r="I338" s="27">
        <v>0</v>
      </c>
      <c r="J338" s="27">
        <v>6</v>
      </c>
      <c r="K338" s="28">
        <f>+H338*2+I338*1</f>
        <v>4</v>
      </c>
      <c r="L338" s="41">
        <f>+N331</f>
        <v>1491</v>
      </c>
      <c r="M338" s="2"/>
      <c r="N338" s="2"/>
      <c r="O338" s="4"/>
    </row>
    <row r="340" spans="1:16">
      <c r="A340" s="48" t="s">
        <v>33</v>
      </c>
    </row>
    <row r="342" spans="1:16" s="54" customFormat="1">
      <c r="E342" s="33" t="s">
        <v>2</v>
      </c>
    </row>
    <row r="343" spans="1:16" s="54" customFormat="1">
      <c r="F343" s="33" t="s">
        <v>17</v>
      </c>
    </row>
    <row r="344" spans="1:16" s="54" customFormat="1">
      <c r="A344" s="55"/>
      <c r="B344" s="55"/>
      <c r="C344" s="55"/>
      <c r="D344" s="55"/>
      <c r="E344" s="30" t="s">
        <v>3</v>
      </c>
      <c r="F344" s="55"/>
      <c r="G344" s="55"/>
      <c r="H344" s="55"/>
      <c r="I344" s="55"/>
      <c r="J344" s="31">
        <v>10</v>
      </c>
      <c r="K344" s="55"/>
      <c r="L344" s="55"/>
      <c r="M344" s="55"/>
      <c r="N344" s="55"/>
      <c r="O344" s="55"/>
      <c r="P344" s="55"/>
    </row>
    <row r="345" spans="1:16" s="54" customFormat="1">
      <c r="A345" s="56"/>
      <c r="B345" s="56"/>
      <c r="C345" s="56"/>
      <c r="D345" s="56"/>
      <c r="E345" s="56"/>
      <c r="F345" s="56"/>
      <c r="G345" s="8"/>
      <c r="H345" s="57" t="s">
        <v>42</v>
      </c>
      <c r="I345" s="56"/>
      <c r="J345" s="56"/>
      <c r="K345" s="56"/>
      <c r="L345" s="56"/>
      <c r="M345" s="56"/>
      <c r="N345" s="56"/>
      <c r="O345" s="56"/>
      <c r="P345" s="56"/>
    </row>
    <row r="346" spans="1:16" s="54" customFormat="1">
      <c r="A346" s="56"/>
      <c r="B346" s="10" t="str">
        <f>+A358</f>
        <v>Mrs Pam Rogers</v>
      </c>
      <c r="C346" s="10"/>
      <c r="D346" s="19"/>
      <c r="E346" s="58">
        <v>95</v>
      </c>
      <c r="F346" s="59"/>
      <c r="G346" s="13"/>
      <c r="H346" s="58"/>
      <c r="L346" s="56"/>
      <c r="M346" s="57"/>
      <c r="N346" s="56"/>
      <c r="O346" s="56"/>
      <c r="P346" s="56"/>
    </row>
    <row r="347" spans="1:16" s="54" customFormat="1">
      <c r="A347" s="56"/>
      <c r="B347" s="10" t="str">
        <f>+A359</f>
        <v xml:space="preserve"> Graham Rogers</v>
      </c>
      <c r="C347" s="10"/>
      <c r="D347" s="19"/>
      <c r="E347" s="13">
        <v>95</v>
      </c>
      <c r="F347" s="59"/>
      <c r="G347" s="60"/>
      <c r="H347" s="58"/>
      <c r="I347" s="73"/>
      <c r="J347" s="74"/>
      <c r="K347" s="75"/>
      <c r="L347" s="56"/>
      <c r="M347" s="57"/>
      <c r="N347" s="13"/>
      <c r="O347" s="56"/>
      <c r="P347" s="56"/>
    </row>
    <row r="348" spans="1:16" s="54" customFormat="1">
      <c r="A348" s="56"/>
      <c r="B348" s="10"/>
      <c r="C348" s="10"/>
      <c r="D348" s="19"/>
      <c r="E348" s="13"/>
      <c r="F348" s="58">
        <f>M360</f>
        <v>190</v>
      </c>
      <c r="G348" s="13"/>
      <c r="H348" s="58">
        <v>3</v>
      </c>
      <c r="I348" s="13"/>
      <c r="J348" s="56"/>
      <c r="K348" s="57"/>
      <c r="L348" s="57"/>
      <c r="M348" s="57"/>
      <c r="N348" s="58"/>
      <c r="O348" s="56"/>
      <c r="P348" s="56"/>
    </row>
    <row r="349" spans="1:16" s="54" customFormat="1">
      <c r="A349" s="56"/>
      <c r="B349" s="73" t="s">
        <v>21</v>
      </c>
      <c r="C349" s="75"/>
      <c r="D349" s="19"/>
      <c r="E349" s="13">
        <v>92</v>
      </c>
      <c r="F349" s="59"/>
      <c r="G349" s="58"/>
      <c r="H349" s="58"/>
      <c r="I349" s="90"/>
      <c r="J349" s="91"/>
      <c r="K349" s="92"/>
      <c r="L349" s="61"/>
      <c r="M349" s="13"/>
      <c r="N349" s="62"/>
      <c r="O349" s="56"/>
      <c r="P349" s="19"/>
    </row>
    <row r="350" spans="1:16" s="54" customFormat="1">
      <c r="A350" s="56"/>
      <c r="B350" s="73" t="s">
        <v>22</v>
      </c>
      <c r="C350" s="75"/>
      <c r="D350" s="56"/>
      <c r="E350" s="13">
        <v>94</v>
      </c>
      <c r="F350" s="59"/>
      <c r="G350" s="60"/>
      <c r="H350" s="58"/>
      <c r="I350" s="73"/>
      <c r="J350" s="74"/>
      <c r="K350" s="75"/>
      <c r="L350" s="56"/>
      <c r="M350" s="58"/>
      <c r="N350" s="13"/>
      <c r="O350" s="56"/>
      <c r="P350" s="19"/>
    </row>
    <row r="351" spans="1:16" s="54" customFormat="1">
      <c r="A351" s="56"/>
      <c r="B351" s="56"/>
      <c r="C351" s="56"/>
      <c r="D351" s="56"/>
      <c r="E351" s="13"/>
      <c r="F351" s="58">
        <f>M364</f>
        <v>189</v>
      </c>
      <c r="G351" s="58"/>
      <c r="H351" s="58">
        <v>2</v>
      </c>
      <c r="I351" s="56"/>
      <c r="J351" s="56"/>
      <c r="K351" s="57"/>
      <c r="L351" s="57"/>
      <c r="M351" s="57"/>
      <c r="N351" s="58"/>
      <c r="O351" s="56"/>
      <c r="P351" s="19"/>
    </row>
    <row r="352" spans="1:16" s="54" customFormat="1">
      <c r="A352" s="56"/>
      <c r="B352" s="90" t="s">
        <v>23</v>
      </c>
      <c r="C352" s="92"/>
      <c r="D352" s="56"/>
      <c r="E352" s="13">
        <v>93</v>
      </c>
      <c r="F352" s="58"/>
      <c r="G352" s="58"/>
      <c r="H352" s="58"/>
      <c r="I352" s="56"/>
      <c r="J352" s="56"/>
      <c r="K352" s="57"/>
      <c r="L352" s="57"/>
      <c r="M352" s="57"/>
      <c r="N352" s="58"/>
      <c r="O352" s="56"/>
      <c r="P352" s="19"/>
    </row>
    <row r="353" spans="1:16" s="54" customFormat="1">
      <c r="A353" s="56"/>
      <c r="B353" s="90" t="s">
        <v>24</v>
      </c>
      <c r="C353" s="92"/>
      <c r="D353" s="56"/>
      <c r="E353" s="13">
        <v>94</v>
      </c>
      <c r="F353" s="58"/>
      <c r="G353" s="58"/>
      <c r="H353" s="58"/>
      <c r="I353" s="56"/>
      <c r="J353" s="56"/>
      <c r="K353" s="57"/>
      <c r="L353" s="57"/>
      <c r="M353" s="57"/>
      <c r="N353" s="58"/>
      <c r="O353" s="56"/>
      <c r="P353" s="19"/>
    </row>
    <row r="354" spans="1:16" s="54" customFormat="1">
      <c r="A354" s="56"/>
      <c r="B354" s="56"/>
      <c r="C354" s="56"/>
      <c r="D354" s="56"/>
      <c r="E354" s="13"/>
      <c r="F354" s="58">
        <f>M368</f>
        <v>187</v>
      </c>
      <c r="G354" s="58"/>
      <c r="H354" s="58">
        <v>1</v>
      </c>
      <c r="I354" s="56"/>
      <c r="J354" s="56"/>
      <c r="K354" s="57"/>
      <c r="L354" s="57"/>
      <c r="M354" s="57"/>
      <c r="N354" s="58"/>
      <c r="O354" s="56"/>
      <c r="P354" s="19"/>
    </row>
    <row r="355" spans="1:16" s="54" customFormat="1">
      <c r="A355" s="56"/>
      <c r="B355" s="15" t="s">
        <v>4</v>
      </c>
      <c r="C355" s="15" t="s">
        <v>5</v>
      </c>
      <c r="D355" s="15" t="s">
        <v>6</v>
      </c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</row>
    <row r="356" spans="1:16" s="54" customFormat="1">
      <c r="A356" s="15" t="s">
        <v>7</v>
      </c>
      <c r="B356" s="15" t="s">
        <v>8</v>
      </c>
      <c r="C356" s="15" t="s">
        <v>8</v>
      </c>
      <c r="D356" s="9">
        <v>1</v>
      </c>
      <c r="E356" s="9">
        <v>2</v>
      </c>
      <c r="F356" s="9">
        <v>3</v>
      </c>
      <c r="G356" s="9">
        <v>4</v>
      </c>
      <c r="H356" s="9">
        <v>5</v>
      </c>
      <c r="I356" s="9">
        <v>6</v>
      </c>
      <c r="J356" s="9">
        <v>7</v>
      </c>
      <c r="K356" s="9">
        <v>8</v>
      </c>
      <c r="L356" s="9">
        <v>9</v>
      </c>
      <c r="M356" s="9">
        <v>10</v>
      </c>
      <c r="N356" s="9" t="s">
        <v>9</v>
      </c>
      <c r="O356" s="9" t="s">
        <v>10</v>
      </c>
      <c r="P356" s="56"/>
    </row>
    <row r="357" spans="1:16" s="54" customFormat="1">
      <c r="A357" s="10" t="s">
        <v>20</v>
      </c>
      <c r="B357" s="53"/>
      <c r="C357" s="53"/>
      <c r="D357" s="9"/>
      <c r="E357" s="9"/>
      <c r="F357" s="9"/>
      <c r="G357" s="9"/>
      <c r="H357" s="9"/>
      <c r="I357" s="15"/>
      <c r="J357" s="15"/>
      <c r="K357" s="15"/>
      <c r="L357" s="15"/>
      <c r="M357" s="15"/>
      <c r="N357" s="15"/>
      <c r="O357" s="15"/>
      <c r="P357" s="56"/>
    </row>
    <row r="358" spans="1:16" s="54" customFormat="1">
      <c r="A358" s="19" t="s">
        <v>18</v>
      </c>
      <c r="B358" s="63">
        <v>93.5</v>
      </c>
      <c r="C358" s="25"/>
      <c r="D358" s="59">
        <v>97</v>
      </c>
      <c r="E358" s="59">
        <v>96</v>
      </c>
      <c r="F358" s="59">
        <v>92</v>
      </c>
      <c r="G358" s="59">
        <v>96</v>
      </c>
      <c r="H358" s="59">
        <v>94</v>
      </c>
      <c r="I358" s="59">
        <v>96</v>
      </c>
      <c r="J358" s="59">
        <v>95</v>
      </c>
      <c r="K358" s="59">
        <v>94</v>
      </c>
      <c r="L358" s="59">
        <v>95</v>
      </c>
      <c r="M358" s="59">
        <v>95</v>
      </c>
      <c r="N358" s="59">
        <f>SUM(D358+E358+F358+G358+H358+I358+J358+K358+L358+M358)</f>
        <v>950</v>
      </c>
      <c r="O358" s="63">
        <f>IF(COUNT(D358:M358),AVERAGE(D358:M358)," ")</f>
        <v>95</v>
      </c>
      <c r="P358" s="56"/>
    </row>
    <row r="359" spans="1:16" s="54" customFormat="1">
      <c r="A359" s="19" t="s">
        <v>19</v>
      </c>
      <c r="B359" s="63">
        <v>94.67</v>
      </c>
      <c r="C359" s="56"/>
      <c r="D359" s="59">
        <v>93</v>
      </c>
      <c r="E359" s="59">
        <v>95</v>
      </c>
      <c r="F359" s="59">
        <v>95</v>
      </c>
      <c r="G359" s="59">
        <v>94</v>
      </c>
      <c r="H359" s="59">
        <v>96</v>
      </c>
      <c r="I359" s="59">
        <v>95</v>
      </c>
      <c r="J359" s="59">
        <v>94</v>
      </c>
      <c r="K359" s="59">
        <v>99</v>
      </c>
      <c r="L359" s="59">
        <v>96</v>
      </c>
      <c r="M359" s="13">
        <v>95</v>
      </c>
      <c r="N359" s="59">
        <f>SUM(D359+E359+F359+G359+H359+I359+J359+K359+L359+M359)</f>
        <v>952</v>
      </c>
      <c r="O359" s="63">
        <f>IF(COUNT(D359:M359),AVERAGE(D359:M359)," ")</f>
        <v>95.2</v>
      </c>
      <c r="P359" s="56"/>
    </row>
    <row r="360" spans="1:16" s="54" customFormat="1">
      <c r="A360" s="19"/>
      <c r="B360" s="25"/>
      <c r="C360" s="64">
        <f>+B358+B359</f>
        <v>188.17000000000002</v>
      </c>
      <c r="D360" s="59">
        <f>SUM(D358:D359)</f>
        <v>190</v>
      </c>
      <c r="E360" s="59">
        <f t="shared" ref="E360:M360" si="37">SUM(E358:E359)</f>
        <v>191</v>
      </c>
      <c r="F360" s="59">
        <f t="shared" si="37"/>
        <v>187</v>
      </c>
      <c r="G360" s="59">
        <f t="shared" si="37"/>
        <v>190</v>
      </c>
      <c r="H360" s="59">
        <f t="shared" si="37"/>
        <v>190</v>
      </c>
      <c r="I360" s="59">
        <f t="shared" si="37"/>
        <v>191</v>
      </c>
      <c r="J360" s="59">
        <f t="shared" si="37"/>
        <v>189</v>
      </c>
      <c r="K360" s="59">
        <f t="shared" si="37"/>
        <v>193</v>
      </c>
      <c r="L360" s="59">
        <f t="shared" si="37"/>
        <v>191</v>
      </c>
      <c r="M360" s="59">
        <f t="shared" si="37"/>
        <v>190</v>
      </c>
      <c r="N360" s="59">
        <f>SUM(D360:M360)</f>
        <v>1902</v>
      </c>
      <c r="O360" s="56">
        <v>190.2</v>
      </c>
      <c r="P360" s="56"/>
    </row>
    <row r="361" spans="1:16" s="54" customFormat="1">
      <c r="A361" s="10" t="s">
        <v>11</v>
      </c>
      <c r="B361" s="59"/>
      <c r="C361" s="53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63"/>
      <c r="P361" s="56"/>
    </row>
    <row r="362" spans="1:16" s="54" customFormat="1">
      <c r="A362" s="19" t="s">
        <v>21</v>
      </c>
      <c r="B362" s="63">
        <v>91</v>
      </c>
      <c r="C362" s="53"/>
      <c r="D362" s="59">
        <v>96</v>
      </c>
      <c r="E362" s="59">
        <v>94</v>
      </c>
      <c r="F362" s="59">
        <v>92</v>
      </c>
      <c r="G362" s="59">
        <v>86</v>
      </c>
      <c r="H362" s="53">
        <v>95</v>
      </c>
      <c r="I362" s="59">
        <v>94</v>
      </c>
      <c r="J362" s="59">
        <v>93</v>
      </c>
      <c r="K362" s="59">
        <v>92</v>
      </c>
      <c r="L362" s="59">
        <v>92</v>
      </c>
      <c r="M362" s="65">
        <v>93</v>
      </c>
      <c r="N362" s="59">
        <f>SUM(D362+E362+F362+G362+H362+I362+J362+K362+L362+M361)</f>
        <v>834</v>
      </c>
      <c r="O362" s="63">
        <f>IF(COUNT(D362:M362),AVERAGE(D362:M362)," ")</f>
        <v>92.7</v>
      </c>
      <c r="P362" s="56"/>
    </row>
    <row r="363" spans="1:16" s="54" customFormat="1">
      <c r="A363" s="19" t="s">
        <v>22</v>
      </c>
      <c r="B363" s="63">
        <v>95.33</v>
      </c>
      <c r="C363" s="56"/>
      <c r="D363" s="59">
        <v>97</v>
      </c>
      <c r="E363" s="59">
        <v>94</v>
      </c>
      <c r="F363" s="66">
        <v>96</v>
      </c>
      <c r="G363" s="59">
        <v>94</v>
      </c>
      <c r="H363" s="59">
        <v>93</v>
      </c>
      <c r="I363" s="59">
        <v>97</v>
      </c>
      <c r="J363" s="59">
        <v>96</v>
      </c>
      <c r="K363" s="59">
        <v>95</v>
      </c>
      <c r="L363" s="59">
        <v>94</v>
      </c>
      <c r="M363" s="59">
        <v>96</v>
      </c>
      <c r="N363" s="59">
        <f>SUM(D363+E363+F363+G363+H363+I363+J363+K363+L363+M363)</f>
        <v>952</v>
      </c>
      <c r="O363" s="63">
        <f>IF(COUNT(D363:M363),AVERAGE(D363:M363)," ")</f>
        <v>95.2</v>
      </c>
      <c r="P363" s="56"/>
    </row>
    <row r="364" spans="1:16" s="54" customFormat="1">
      <c r="A364" s="19"/>
      <c r="B364" s="25"/>
      <c r="C364" s="64">
        <f>+B362+B363</f>
        <v>186.32999999999998</v>
      </c>
      <c r="D364" s="59">
        <f>SUM(D362:D363)</f>
        <v>193</v>
      </c>
      <c r="E364" s="59">
        <f t="shared" ref="E364:L364" si="38">SUM(E362:E363)</f>
        <v>188</v>
      </c>
      <c r="F364" s="59">
        <f t="shared" si="38"/>
        <v>188</v>
      </c>
      <c r="G364" s="59">
        <f t="shared" si="38"/>
        <v>180</v>
      </c>
      <c r="H364" s="59">
        <f t="shared" si="38"/>
        <v>188</v>
      </c>
      <c r="I364" s="59">
        <f t="shared" si="38"/>
        <v>191</v>
      </c>
      <c r="J364" s="59">
        <f t="shared" si="38"/>
        <v>189</v>
      </c>
      <c r="K364" s="59">
        <f t="shared" si="38"/>
        <v>187</v>
      </c>
      <c r="L364" s="59">
        <f t="shared" si="38"/>
        <v>186</v>
      </c>
      <c r="M364" s="59">
        <f>SUM(M361:M363)</f>
        <v>189</v>
      </c>
      <c r="N364" s="59">
        <f>SUM(D364:M364)</f>
        <v>1879</v>
      </c>
      <c r="O364" s="63">
        <v>187.9</v>
      </c>
      <c r="P364" s="56"/>
    </row>
    <row r="365" spans="1:16" s="54" customFormat="1">
      <c r="A365" s="10" t="s">
        <v>11</v>
      </c>
      <c r="B365" s="59"/>
      <c r="C365" s="53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63"/>
      <c r="P365" s="56"/>
    </row>
    <row r="366" spans="1:16" s="54" customFormat="1">
      <c r="A366" s="19" t="s">
        <v>23</v>
      </c>
      <c r="B366" s="63">
        <v>91.8</v>
      </c>
      <c r="C366" s="53"/>
      <c r="D366" s="59">
        <v>89</v>
      </c>
      <c r="E366" s="59">
        <v>97</v>
      </c>
      <c r="F366" s="67">
        <v>100</v>
      </c>
      <c r="G366" s="59">
        <v>95</v>
      </c>
      <c r="H366" s="59">
        <v>93</v>
      </c>
      <c r="I366" s="59">
        <v>92</v>
      </c>
      <c r="J366" s="59">
        <v>93</v>
      </c>
      <c r="K366" s="59">
        <v>89</v>
      </c>
      <c r="L366" s="59">
        <v>93</v>
      </c>
      <c r="M366" s="59">
        <v>93</v>
      </c>
      <c r="N366" s="59">
        <f>SUM(D366+E366+F366+G366+H366+I366+J366+K366+L366+M366)</f>
        <v>934</v>
      </c>
      <c r="O366" s="63">
        <f>IF(COUNT(D366:M366),AVERAGE(D366:M366)," ")</f>
        <v>93.4</v>
      </c>
      <c r="P366" s="56"/>
    </row>
    <row r="367" spans="1:16" s="54" customFormat="1">
      <c r="A367" s="19" t="s">
        <v>24</v>
      </c>
      <c r="B367" s="63">
        <v>93.33</v>
      </c>
      <c r="C367" s="56"/>
      <c r="D367" s="59">
        <v>93</v>
      </c>
      <c r="E367" s="59">
        <v>92</v>
      </c>
      <c r="F367" s="59">
        <v>92</v>
      </c>
      <c r="G367" s="59">
        <v>95</v>
      </c>
      <c r="H367" s="59">
        <v>95</v>
      </c>
      <c r="I367" s="59">
        <v>95</v>
      </c>
      <c r="J367" s="59">
        <v>96</v>
      </c>
      <c r="K367" s="59">
        <v>94</v>
      </c>
      <c r="L367" s="59">
        <v>94</v>
      </c>
      <c r="M367" s="59">
        <v>94</v>
      </c>
      <c r="N367" s="59">
        <f>SUM(D367+E367+F367+G367+H367+I367+J367+K367+L367+M367)</f>
        <v>940</v>
      </c>
      <c r="O367" s="63">
        <f>IF(COUNT(D367:M367),AVERAGE(D367:M367)," ")</f>
        <v>94</v>
      </c>
      <c r="P367" s="56"/>
    </row>
    <row r="368" spans="1:16" s="54" customFormat="1">
      <c r="A368" s="19"/>
      <c r="B368" s="25"/>
      <c r="C368" s="64">
        <f>+B366+B367</f>
        <v>185.13</v>
      </c>
      <c r="D368" s="59">
        <f t="shared" ref="D368:M368" si="39">SUM(D366:D367)</f>
        <v>182</v>
      </c>
      <c r="E368" s="59">
        <f t="shared" si="39"/>
        <v>189</v>
      </c>
      <c r="F368" s="59">
        <f t="shared" si="39"/>
        <v>192</v>
      </c>
      <c r="G368" s="59">
        <f t="shared" si="39"/>
        <v>190</v>
      </c>
      <c r="H368" s="59">
        <f t="shared" si="39"/>
        <v>188</v>
      </c>
      <c r="I368" s="59">
        <f t="shared" si="39"/>
        <v>187</v>
      </c>
      <c r="J368" s="59">
        <f t="shared" si="39"/>
        <v>189</v>
      </c>
      <c r="K368" s="59">
        <f t="shared" si="39"/>
        <v>183</v>
      </c>
      <c r="L368" s="59">
        <f t="shared" si="39"/>
        <v>187</v>
      </c>
      <c r="M368" s="59">
        <f t="shared" si="39"/>
        <v>187</v>
      </c>
      <c r="N368" s="59">
        <f>SUM(D368:M368)</f>
        <v>1874</v>
      </c>
      <c r="O368" s="63">
        <v>187.4</v>
      </c>
      <c r="P368" s="56"/>
    </row>
    <row r="369" spans="1:16" s="54" customFormat="1">
      <c r="A369" s="19"/>
      <c r="B369" s="25"/>
      <c r="C369" s="64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63"/>
      <c r="P369" s="56"/>
    </row>
    <row r="370" spans="1:16" s="54" customFormat="1">
      <c r="A370" s="10" t="s">
        <v>8</v>
      </c>
      <c r="B370" s="59"/>
      <c r="C370" s="53"/>
      <c r="D370" s="59">
        <v>185</v>
      </c>
      <c r="E370" s="59">
        <v>186</v>
      </c>
      <c r="F370" s="59">
        <v>188</v>
      </c>
      <c r="G370" s="59">
        <v>185</v>
      </c>
      <c r="H370" s="59">
        <v>186</v>
      </c>
      <c r="I370" s="59">
        <v>188</v>
      </c>
      <c r="J370" s="59">
        <v>185</v>
      </c>
      <c r="K370" s="59">
        <v>188</v>
      </c>
      <c r="L370" s="59">
        <v>188</v>
      </c>
      <c r="M370" s="59">
        <v>186</v>
      </c>
      <c r="N370" s="59">
        <f>SUM(D370:M370)</f>
        <v>1865</v>
      </c>
      <c r="O370" s="56">
        <v>186.5</v>
      </c>
      <c r="P370" s="56"/>
    </row>
    <row r="371" spans="1:16" s="54" customFormat="1">
      <c r="A371" s="19"/>
      <c r="B371" s="25"/>
      <c r="C371" s="25"/>
      <c r="D371" s="68"/>
      <c r="E371" s="56"/>
      <c r="F371" s="59"/>
      <c r="G371" s="56"/>
      <c r="H371" s="59"/>
      <c r="I371" s="56"/>
      <c r="J371" s="59"/>
      <c r="K371" s="56"/>
      <c r="L371" s="59"/>
      <c r="M371" s="56"/>
      <c r="N371" s="59">
        <f>SUM(D371:M371)</f>
        <v>0</v>
      </c>
      <c r="O371" s="56"/>
      <c r="P371" s="56"/>
    </row>
    <row r="372" spans="1:16" s="54" customFormat="1">
      <c r="A372" s="3"/>
      <c r="B372" s="83"/>
      <c r="C372" s="84"/>
      <c r="D372" s="84"/>
      <c r="E372" s="84"/>
      <c r="F372" s="85"/>
      <c r="G372" s="9" t="s">
        <v>12</v>
      </c>
      <c r="H372" s="9" t="s">
        <v>13</v>
      </c>
      <c r="I372" s="9" t="s">
        <v>14</v>
      </c>
      <c r="J372" s="9" t="s">
        <v>15</v>
      </c>
      <c r="K372" s="9" t="s">
        <v>16</v>
      </c>
      <c r="L372" s="9" t="s">
        <v>9</v>
      </c>
      <c r="M372" s="69"/>
      <c r="N372" s="69"/>
      <c r="O372" s="70"/>
    </row>
    <row r="373" spans="1:16" s="54" customFormat="1">
      <c r="A373" s="3"/>
      <c r="B373" s="79" t="s">
        <v>25</v>
      </c>
      <c r="C373" s="80"/>
      <c r="D373" s="80"/>
      <c r="E373" s="80"/>
      <c r="F373" s="81"/>
      <c r="G373" s="13">
        <f>+J344</f>
        <v>10</v>
      </c>
      <c r="H373" s="53">
        <v>6</v>
      </c>
      <c r="I373" s="53">
        <v>1</v>
      </c>
      <c r="J373" s="53">
        <v>2</v>
      </c>
      <c r="K373" s="13">
        <v>16</v>
      </c>
      <c r="L373" s="53">
        <f>+N360</f>
        <v>1902</v>
      </c>
      <c r="M373" s="69"/>
      <c r="N373" s="69"/>
      <c r="O373" s="70"/>
    </row>
    <row r="374" spans="1:16" s="54" customFormat="1">
      <c r="A374" s="5"/>
      <c r="B374" s="86" t="s">
        <v>26</v>
      </c>
      <c r="C374" s="87"/>
      <c r="D374" s="87"/>
      <c r="E374" s="87"/>
      <c r="F374" s="88"/>
      <c r="G374" s="13">
        <f>+J344</f>
        <v>10</v>
      </c>
      <c r="H374" s="53">
        <v>5</v>
      </c>
      <c r="I374" s="53">
        <v>1</v>
      </c>
      <c r="J374" s="53">
        <v>3</v>
      </c>
      <c r="K374" s="13">
        <v>13</v>
      </c>
      <c r="L374" s="53">
        <f>+N364</f>
        <v>1879</v>
      </c>
      <c r="M374" s="69"/>
      <c r="N374" s="69"/>
      <c r="O374" s="70"/>
    </row>
    <row r="375" spans="1:16" s="54" customFormat="1">
      <c r="A375" s="1"/>
      <c r="B375" s="79" t="s">
        <v>27</v>
      </c>
      <c r="C375" s="80"/>
      <c r="D375" s="80"/>
      <c r="E375" s="80"/>
      <c r="F375" s="81"/>
      <c r="G375" s="13">
        <f>+J344</f>
        <v>10</v>
      </c>
      <c r="H375" s="53">
        <v>4</v>
      </c>
      <c r="I375" s="53">
        <v>0</v>
      </c>
      <c r="J375" s="53">
        <v>5</v>
      </c>
      <c r="K375" s="13">
        <v>9</v>
      </c>
      <c r="L375" s="53">
        <f>+N368</f>
        <v>1874</v>
      </c>
      <c r="M375" s="69"/>
      <c r="N375" s="69"/>
      <c r="O375" s="70"/>
    </row>
    <row r="376" spans="1:16" s="54" customFormat="1">
      <c r="A376" s="3"/>
      <c r="B376" s="79" t="s">
        <v>8</v>
      </c>
      <c r="C376" s="80"/>
      <c r="D376" s="80"/>
      <c r="E376" s="80"/>
      <c r="F376" s="81"/>
      <c r="G376" s="13">
        <f>+J344</f>
        <v>10</v>
      </c>
      <c r="H376" s="53">
        <v>2</v>
      </c>
      <c r="I376" s="53">
        <v>0</v>
      </c>
      <c r="J376" s="53">
        <v>6</v>
      </c>
      <c r="K376" s="13">
        <f>+H376*2+I376*1</f>
        <v>4</v>
      </c>
      <c r="L376" s="71">
        <f>+N370</f>
        <v>1865</v>
      </c>
      <c r="M376" s="69"/>
      <c r="N376" s="69"/>
      <c r="O376" s="70"/>
    </row>
    <row r="377" spans="1:16" s="54" customFormat="1">
      <c r="A377" s="72" t="s">
        <v>33</v>
      </c>
    </row>
  </sheetData>
  <sortState ref="B145:L146">
    <sortCondition descending="1" ref="K32:K34"/>
    <sortCondition descending="1" ref="L32:L34"/>
  </sortState>
  <mergeCells count="90">
    <mergeCell ref="B375:F375"/>
    <mergeCell ref="B376:F376"/>
    <mergeCell ref="I347:K347"/>
    <mergeCell ref="B349:C349"/>
    <mergeCell ref="I349:K349"/>
    <mergeCell ref="B350:C350"/>
    <mergeCell ref="I350:K350"/>
    <mergeCell ref="B352:C352"/>
    <mergeCell ref="B353:C353"/>
    <mergeCell ref="B372:F372"/>
    <mergeCell ref="B373:F373"/>
    <mergeCell ref="B374:F374"/>
    <mergeCell ref="B334:F334"/>
    <mergeCell ref="B335:F335"/>
    <mergeCell ref="B336:F336"/>
    <mergeCell ref="B337:F337"/>
    <mergeCell ref="B338:F338"/>
    <mergeCell ref="I308:K308"/>
    <mergeCell ref="I309:K309"/>
    <mergeCell ref="B312:C312"/>
    <mergeCell ref="I312:K312"/>
    <mergeCell ref="B313:C313"/>
    <mergeCell ref="I313:K313"/>
    <mergeCell ref="B296:F296"/>
    <mergeCell ref="B297:F297"/>
    <mergeCell ref="B298:F298"/>
    <mergeCell ref="B299:F299"/>
    <mergeCell ref="B300:F300"/>
    <mergeCell ref="I270:K270"/>
    <mergeCell ref="I271:K271"/>
    <mergeCell ref="B274:C274"/>
    <mergeCell ref="I274:K274"/>
    <mergeCell ref="B275:C275"/>
    <mergeCell ref="I275:K275"/>
    <mergeCell ref="B257:F257"/>
    <mergeCell ref="B258:F258"/>
    <mergeCell ref="B259:F259"/>
    <mergeCell ref="B260:F260"/>
    <mergeCell ref="B261:F261"/>
    <mergeCell ref="I232:K232"/>
    <mergeCell ref="B235:C235"/>
    <mergeCell ref="I235:K235"/>
    <mergeCell ref="B236:C236"/>
    <mergeCell ref="I236:K236"/>
    <mergeCell ref="B220:F220"/>
    <mergeCell ref="B221:F221"/>
    <mergeCell ref="B222:F222"/>
    <mergeCell ref="B223:F223"/>
    <mergeCell ref="I231:K231"/>
    <mergeCell ref="B197:C197"/>
    <mergeCell ref="I197:K197"/>
    <mergeCell ref="I198:K198"/>
    <mergeCell ref="B198:C198"/>
    <mergeCell ref="B219:F219"/>
    <mergeCell ref="B184:F184"/>
    <mergeCell ref="B183:F183"/>
    <mergeCell ref="B185:F185"/>
    <mergeCell ref="I193:K193"/>
    <mergeCell ref="I194:K194"/>
    <mergeCell ref="B159:C159"/>
    <mergeCell ref="I159:K159"/>
    <mergeCell ref="I160:K160"/>
    <mergeCell ref="B181:F181"/>
    <mergeCell ref="B182:F182"/>
    <mergeCell ref="I121:K121"/>
    <mergeCell ref="B142:F142"/>
    <mergeCell ref="B145:F145"/>
    <mergeCell ref="I155:K155"/>
    <mergeCell ref="I156:K156"/>
    <mergeCell ref="B35:E35"/>
    <mergeCell ref="B68:F68"/>
    <mergeCell ref="B69:F69"/>
    <mergeCell ref="B71:F71"/>
    <mergeCell ref="B70:F70"/>
    <mergeCell ref="B67:F67"/>
    <mergeCell ref="J78:K78"/>
    <mergeCell ref="I82:J82"/>
    <mergeCell ref="I83:J83"/>
    <mergeCell ref="B103:F103"/>
    <mergeCell ref="B104:F104"/>
    <mergeCell ref="B105:F105"/>
    <mergeCell ref="B107:F107"/>
    <mergeCell ref="B146:F146"/>
    <mergeCell ref="B143:F143"/>
    <mergeCell ref="B144:F144"/>
    <mergeCell ref="I116:K116"/>
    <mergeCell ref="I117:K117"/>
    <mergeCell ref="B120:C120"/>
    <mergeCell ref="I120:K120"/>
    <mergeCell ref="B106:F106"/>
  </mergeCells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2023-10-04T11:21:33Z</cp:lastPrinted>
  <dcterms:created xsi:type="dcterms:W3CDTF">2023-05-03T12:36:10Z</dcterms:created>
  <dcterms:modified xsi:type="dcterms:W3CDTF">2023-10-04T13:06:23Z</dcterms:modified>
</cp:coreProperties>
</file>