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6003893c4e9f54/Documents/shooting coordinator/2022-2023/"/>
    </mc:Choice>
  </mc:AlternateContent>
  <xr:revisionPtr revIDLastSave="1382" documentId="8_{38042AED-16D7-4A4D-A4E2-E8D8F267BB25}" xr6:coauthVersionLast="47" xr6:coauthVersionMax="47" xr10:uidLastSave="{D6B2230F-4AF2-4A6A-BD04-618111F34F0E}"/>
  <bookViews>
    <workbookView minimized="1" xWindow="2070" yWindow="2490" windowWidth="14250" windowHeight="13455" activeTab="2" xr2:uid="{5C31F245-36B7-4AB5-A219-C9C6E6627E95}"/>
  </bookViews>
  <sheets>
    <sheet name="Div 1" sheetId="1" r:id="rId1"/>
    <sheet name="Div 2" sheetId="2" r:id="rId2"/>
    <sheet name="Div 3" sheetId="3" r:id="rId3"/>
  </sheets>
  <definedNames>
    <definedName name="_xlnm.Print_Area" localSheetId="0">'Div 1'!$A$401:$N$446</definedName>
    <definedName name="_xlnm.Print_Area" localSheetId="1">'Div 2'!$A$408:$N$457</definedName>
    <definedName name="_xlnm.Print_Area" localSheetId="2">'Div 3'!$A$397:$N$443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29" i="3" l="1"/>
  <c r="M430" i="3"/>
  <c r="M431" i="3"/>
  <c r="M432" i="3"/>
  <c r="M433" i="3"/>
  <c r="M434" i="3"/>
  <c r="H452" i="2"/>
  <c r="H454" i="2"/>
  <c r="H451" i="2"/>
  <c r="F418" i="2"/>
  <c r="F417" i="2"/>
  <c r="F416" i="2"/>
  <c r="F415" i="2"/>
  <c r="H444" i="1"/>
  <c r="H442" i="1"/>
  <c r="H441" i="1"/>
  <c r="H442" i="3"/>
  <c r="H439" i="3"/>
  <c r="H440" i="3"/>
  <c r="G407" i="3"/>
  <c r="G406" i="3"/>
  <c r="G405" i="3"/>
  <c r="G404" i="3"/>
  <c r="F410" i="1"/>
  <c r="F408" i="1"/>
  <c r="L441" i="2"/>
  <c r="D442" i="3"/>
  <c r="H441" i="3"/>
  <c r="D441" i="3"/>
  <c r="D440" i="3"/>
  <c r="D439" i="3"/>
  <c r="L435" i="3"/>
  <c r="K435" i="3"/>
  <c r="J435" i="3"/>
  <c r="I435" i="3"/>
  <c r="H435" i="3"/>
  <c r="G435" i="3"/>
  <c r="F435" i="3"/>
  <c r="E435" i="3"/>
  <c r="D435" i="3"/>
  <c r="C435" i="3"/>
  <c r="B435" i="3"/>
  <c r="B439" i="3" s="1"/>
  <c r="N434" i="3"/>
  <c r="N433" i="3"/>
  <c r="N432" i="3"/>
  <c r="N431" i="3"/>
  <c r="L429" i="3"/>
  <c r="K429" i="3"/>
  <c r="J429" i="3"/>
  <c r="I429" i="3"/>
  <c r="H429" i="3"/>
  <c r="G429" i="3"/>
  <c r="F429" i="3"/>
  <c r="E429" i="3"/>
  <c r="D429" i="3"/>
  <c r="C429" i="3"/>
  <c r="B429" i="3"/>
  <c r="B441" i="3" s="1"/>
  <c r="N428" i="3"/>
  <c r="M428" i="3"/>
  <c r="N427" i="3"/>
  <c r="M427" i="3"/>
  <c r="N426" i="3"/>
  <c r="M426" i="3"/>
  <c r="N425" i="3"/>
  <c r="M425" i="3"/>
  <c r="N424" i="3"/>
  <c r="L423" i="3"/>
  <c r="K423" i="3"/>
  <c r="J423" i="3"/>
  <c r="I423" i="3"/>
  <c r="H423" i="3"/>
  <c r="G423" i="3"/>
  <c r="F423" i="3"/>
  <c r="E423" i="3"/>
  <c r="D423" i="3"/>
  <c r="C423" i="3"/>
  <c r="B423" i="3"/>
  <c r="B442" i="3" s="1"/>
  <c r="N422" i="3"/>
  <c r="M422" i="3"/>
  <c r="N421" i="3"/>
  <c r="M421" i="3"/>
  <c r="N420" i="3"/>
  <c r="M420" i="3"/>
  <c r="N419" i="3"/>
  <c r="M419" i="3"/>
  <c r="N418" i="3"/>
  <c r="L417" i="3"/>
  <c r="K417" i="3"/>
  <c r="J417" i="3"/>
  <c r="I417" i="3"/>
  <c r="H417" i="3"/>
  <c r="G417" i="3"/>
  <c r="F417" i="3"/>
  <c r="E417" i="3"/>
  <c r="D417" i="3"/>
  <c r="C417" i="3"/>
  <c r="B417" i="3"/>
  <c r="B440" i="3" s="1"/>
  <c r="N416" i="3"/>
  <c r="M416" i="3"/>
  <c r="N415" i="3"/>
  <c r="M415" i="3"/>
  <c r="N414" i="3"/>
  <c r="M414" i="3"/>
  <c r="N413" i="3"/>
  <c r="M413" i="3"/>
  <c r="D454" i="2"/>
  <c r="H453" i="2"/>
  <c r="D453" i="2"/>
  <c r="D452" i="2"/>
  <c r="D451" i="2"/>
  <c r="L447" i="2"/>
  <c r="K447" i="2"/>
  <c r="J447" i="2"/>
  <c r="I447" i="2"/>
  <c r="H447" i="2"/>
  <c r="G447" i="2"/>
  <c r="F447" i="2"/>
  <c r="E447" i="2"/>
  <c r="D447" i="2"/>
  <c r="C447" i="2"/>
  <c r="B447" i="2"/>
  <c r="B454" i="2" s="1"/>
  <c r="N446" i="2"/>
  <c r="M446" i="2"/>
  <c r="N445" i="2"/>
  <c r="M445" i="2"/>
  <c r="N444" i="2"/>
  <c r="M444" i="2"/>
  <c r="N443" i="2"/>
  <c r="M443" i="2"/>
  <c r="K441" i="2"/>
  <c r="J441" i="2"/>
  <c r="I441" i="2"/>
  <c r="H441" i="2"/>
  <c r="G441" i="2"/>
  <c r="F441" i="2"/>
  <c r="E441" i="2"/>
  <c r="D441" i="2"/>
  <c r="C441" i="2"/>
  <c r="B441" i="2"/>
  <c r="B452" i="2" s="1"/>
  <c r="N440" i="2"/>
  <c r="M440" i="2"/>
  <c r="N439" i="2"/>
  <c r="M439" i="2"/>
  <c r="N438" i="2"/>
  <c r="M438" i="2"/>
  <c r="N437" i="2"/>
  <c r="M437" i="2"/>
  <c r="N436" i="2"/>
  <c r="M436" i="2"/>
  <c r="N435" i="2"/>
  <c r="L434" i="2"/>
  <c r="K434" i="2"/>
  <c r="J434" i="2"/>
  <c r="I434" i="2"/>
  <c r="H434" i="2"/>
  <c r="G434" i="2"/>
  <c r="F434" i="2"/>
  <c r="E434" i="2"/>
  <c r="D434" i="2"/>
  <c r="C434" i="2"/>
  <c r="B434" i="2"/>
  <c r="B453" i="2" s="1"/>
  <c r="N433" i="2"/>
  <c r="M433" i="2"/>
  <c r="N432" i="2"/>
  <c r="M432" i="2"/>
  <c r="N431" i="2"/>
  <c r="M431" i="2"/>
  <c r="N430" i="2"/>
  <c r="M430" i="2"/>
  <c r="N429" i="2"/>
  <c r="L428" i="2"/>
  <c r="K428" i="2"/>
  <c r="J428" i="2"/>
  <c r="I428" i="2"/>
  <c r="H428" i="2"/>
  <c r="G428" i="2"/>
  <c r="F428" i="2"/>
  <c r="E428" i="2"/>
  <c r="D428" i="2"/>
  <c r="C428" i="2"/>
  <c r="B428" i="2"/>
  <c r="B451" i="2" s="1"/>
  <c r="N427" i="2"/>
  <c r="M427" i="2"/>
  <c r="N426" i="2"/>
  <c r="M426" i="2"/>
  <c r="N425" i="2"/>
  <c r="M425" i="2"/>
  <c r="N424" i="2"/>
  <c r="M424" i="2"/>
  <c r="D444" i="1"/>
  <c r="H443" i="1"/>
  <c r="D443" i="1"/>
  <c r="D442" i="1"/>
  <c r="D441" i="1"/>
  <c r="L437" i="1"/>
  <c r="K437" i="1"/>
  <c r="J437" i="1"/>
  <c r="I437" i="1"/>
  <c r="H437" i="1"/>
  <c r="G437" i="1"/>
  <c r="F437" i="1"/>
  <c r="E437" i="1"/>
  <c r="D437" i="1"/>
  <c r="C437" i="1"/>
  <c r="B437" i="1"/>
  <c r="B442" i="1" s="1"/>
  <c r="N436" i="1"/>
  <c r="M436" i="1"/>
  <c r="N435" i="1"/>
  <c r="M435" i="1"/>
  <c r="N434" i="1"/>
  <c r="M434" i="1"/>
  <c r="N433" i="1"/>
  <c r="M433" i="1"/>
  <c r="L431" i="1"/>
  <c r="F409" i="1" s="1"/>
  <c r="K431" i="1"/>
  <c r="J431" i="1"/>
  <c r="I431" i="1"/>
  <c r="H431" i="1"/>
  <c r="G431" i="1"/>
  <c r="F431" i="1"/>
  <c r="E431" i="1"/>
  <c r="D431" i="1"/>
  <c r="C431" i="1"/>
  <c r="B431" i="1"/>
  <c r="B444" i="1" s="1"/>
  <c r="N430" i="1"/>
  <c r="M430" i="1"/>
  <c r="N429" i="1"/>
  <c r="M429" i="1"/>
  <c r="N428" i="1"/>
  <c r="M428" i="1"/>
  <c r="N427" i="1"/>
  <c r="M427" i="1"/>
  <c r="N426" i="1"/>
  <c r="L425" i="1"/>
  <c r="K425" i="1"/>
  <c r="J425" i="1"/>
  <c r="I425" i="1"/>
  <c r="H425" i="1"/>
  <c r="G425" i="1"/>
  <c r="F425" i="1"/>
  <c r="E425" i="1"/>
  <c r="D425" i="1"/>
  <c r="C425" i="1"/>
  <c r="B425" i="1"/>
  <c r="B443" i="1" s="1"/>
  <c r="N424" i="1"/>
  <c r="M424" i="1"/>
  <c r="N423" i="1"/>
  <c r="M423" i="1"/>
  <c r="N422" i="1"/>
  <c r="M422" i="1"/>
  <c r="N421" i="1"/>
  <c r="M421" i="1"/>
  <c r="N420" i="1"/>
  <c r="L419" i="1"/>
  <c r="F407" i="1" s="1"/>
  <c r="K419" i="1"/>
  <c r="J419" i="1"/>
  <c r="I419" i="1"/>
  <c r="H419" i="1"/>
  <c r="G419" i="1"/>
  <c r="F419" i="1"/>
  <c r="E419" i="1"/>
  <c r="D419" i="1"/>
  <c r="C419" i="1"/>
  <c r="B419" i="1"/>
  <c r="B441" i="1" s="1"/>
  <c r="N418" i="1"/>
  <c r="M418" i="1"/>
  <c r="N417" i="1"/>
  <c r="M417" i="1"/>
  <c r="N416" i="1"/>
  <c r="M416" i="1"/>
  <c r="N415" i="1"/>
  <c r="M415" i="1"/>
  <c r="K392" i="2"/>
  <c r="N368" i="2" s="1"/>
  <c r="H395" i="3"/>
  <c r="D395" i="3"/>
  <c r="H394" i="3"/>
  <c r="D394" i="3"/>
  <c r="H393" i="3"/>
  <c r="D393" i="3"/>
  <c r="H392" i="3"/>
  <c r="D392" i="3"/>
  <c r="L388" i="3"/>
  <c r="K388" i="3"/>
  <c r="N359" i="3" s="1"/>
  <c r="J388" i="3"/>
  <c r="I388" i="3"/>
  <c r="H388" i="3"/>
  <c r="G388" i="3"/>
  <c r="F388" i="3"/>
  <c r="E388" i="3"/>
  <c r="D388" i="3"/>
  <c r="C388" i="3"/>
  <c r="B388" i="3"/>
  <c r="B392" i="3" s="1"/>
  <c r="N387" i="3"/>
  <c r="M387" i="3"/>
  <c r="N386" i="3"/>
  <c r="M386" i="3"/>
  <c r="N385" i="3"/>
  <c r="M385" i="3"/>
  <c r="N384" i="3"/>
  <c r="M384" i="3"/>
  <c r="L382" i="3"/>
  <c r="K382" i="3"/>
  <c r="N361" i="3" s="1"/>
  <c r="J382" i="3"/>
  <c r="I382" i="3"/>
  <c r="H382" i="3"/>
  <c r="G382" i="3"/>
  <c r="F382" i="3"/>
  <c r="E382" i="3"/>
  <c r="D382" i="3"/>
  <c r="C382" i="3"/>
  <c r="B382" i="3"/>
  <c r="B394" i="3" s="1"/>
  <c r="N381" i="3"/>
  <c r="M381" i="3"/>
  <c r="N380" i="3"/>
  <c r="M380" i="3"/>
  <c r="N379" i="3"/>
  <c r="M379" i="3"/>
  <c r="N378" i="3"/>
  <c r="M378" i="3"/>
  <c r="N377" i="3"/>
  <c r="L376" i="3"/>
  <c r="K376" i="3"/>
  <c r="F361" i="3" s="1"/>
  <c r="J376" i="3"/>
  <c r="I376" i="3"/>
  <c r="H376" i="3"/>
  <c r="G376" i="3"/>
  <c r="F376" i="3"/>
  <c r="E376" i="3"/>
  <c r="D376" i="3"/>
  <c r="C376" i="3"/>
  <c r="B376" i="3"/>
  <c r="B395" i="3" s="1"/>
  <c r="N375" i="3"/>
  <c r="M375" i="3"/>
  <c r="N374" i="3"/>
  <c r="M374" i="3"/>
  <c r="N373" i="3"/>
  <c r="M373" i="3"/>
  <c r="N372" i="3"/>
  <c r="M372" i="3"/>
  <c r="N371" i="3"/>
  <c r="L370" i="3"/>
  <c r="K370" i="3"/>
  <c r="F359" i="3" s="1"/>
  <c r="J370" i="3"/>
  <c r="I370" i="3"/>
  <c r="H370" i="3"/>
  <c r="G370" i="3"/>
  <c r="F370" i="3"/>
  <c r="E370" i="3"/>
  <c r="D370" i="3"/>
  <c r="C370" i="3"/>
  <c r="B370" i="3"/>
  <c r="B393" i="3" s="1"/>
  <c r="N369" i="3"/>
  <c r="M369" i="3"/>
  <c r="N368" i="3"/>
  <c r="M368" i="3"/>
  <c r="N367" i="3"/>
  <c r="M367" i="3"/>
  <c r="N366" i="3"/>
  <c r="M366" i="3"/>
  <c r="H405" i="2"/>
  <c r="D405" i="2"/>
  <c r="H404" i="2"/>
  <c r="D404" i="2"/>
  <c r="H403" i="2"/>
  <c r="D403" i="2"/>
  <c r="H402" i="2"/>
  <c r="D402" i="2"/>
  <c r="L398" i="2"/>
  <c r="K398" i="2"/>
  <c r="F370" i="2" s="1"/>
  <c r="J398" i="2"/>
  <c r="I398" i="2"/>
  <c r="H398" i="2"/>
  <c r="G398" i="2"/>
  <c r="F398" i="2"/>
  <c r="E398" i="2"/>
  <c r="D398" i="2"/>
  <c r="C398" i="2"/>
  <c r="B398" i="2"/>
  <c r="B405" i="2" s="1"/>
  <c r="N397" i="2"/>
  <c r="M397" i="2"/>
  <c r="N396" i="2"/>
  <c r="M396" i="2"/>
  <c r="N395" i="2"/>
  <c r="M395" i="2"/>
  <c r="N394" i="2"/>
  <c r="M394" i="2"/>
  <c r="L392" i="2"/>
  <c r="J392" i="2"/>
  <c r="I392" i="2"/>
  <c r="H392" i="2"/>
  <c r="G392" i="2"/>
  <c r="F392" i="2"/>
  <c r="E392" i="2"/>
  <c r="D392" i="2"/>
  <c r="C392" i="2"/>
  <c r="B392" i="2"/>
  <c r="B403" i="2" s="1"/>
  <c r="N391" i="2"/>
  <c r="M391" i="2"/>
  <c r="N390" i="2"/>
  <c r="M390" i="2"/>
  <c r="N389" i="2"/>
  <c r="M389" i="2"/>
  <c r="N388" i="2"/>
  <c r="M388" i="2"/>
  <c r="N387" i="2"/>
  <c r="M387" i="2"/>
  <c r="N386" i="2"/>
  <c r="L385" i="2"/>
  <c r="K385" i="2"/>
  <c r="N370" i="2" s="1"/>
  <c r="J385" i="2"/>
  <c r="I385" i="2"/>
  <c r="H385" i="2"/>
  <c r="G385" i="2"/>
  <c r="F385" i="2"/>
  <c r="E385" i="2"/>
  <c r="D385" i="2"/>
  <c r="C385" i="2"/>
  <c r="B385" i="2"/>
  <c r="B404" i="2" s="1"/>
  <c r="N384" i="2"/>
  <c r="M384" i="2"/>
  <c r="N383" i="2"/>
  <c r="M383" i="2"/>
  <c r="N382" i="2"/>
  <c r="M382" i="2"/>
  <c r="N381" i="2"/>
  <c r="M381" i="2"/>
  <c r="N380" i="2"/>
  <c r="L379" i="2"/>
  <c r="K379" i="2"/>
  <c r="F368" i="2" s="1"/>
  <c r="J379" i="2"/>
  <c r="I379" i="2"/>
  <c r="H379" i="2"/>
  <c r="G379" i="2"/>
  <c r="F379" i="2"/>
  <c r="E379" i="2"/>
  <c r="D379" i="2"/>
  <c r="C379" i="2"/>
  <c r="B379" i="2"/>
  <c r="B402" i="2" s="1"/>
  <c r="N378" i="2"/>
  <c r="M378" i="2"/>
  <c r="N377" i="2"/>
  <c r="M377" i="2"/>
  <c r="N376" i="2"/>
  <c r="M376" i="2"/>
  <c r="N375" i="2"/>
  <c r="M375" i="2"/>
  <c r="H399" i="1"/>
  <c r="D399" i="1"/>
  <c r="H398" i="1"/>
  <c r="D398" i="1"/>
  <c r="H397" i="1"/>
  <c r="D397" i="1"/>
  <c r="H396" i="1"/>
  <c r="D396" i="1"/>
  <c r="B396" i="1"/>
  <c r="L392" i="1"/>
  <c r="K392" i="1"/>
  <c r="N363" i="1" s="1"/>
  <c r="J392" i="1"/>
  <c r="I392" i="1"/>
  <c r="H392" i="1"/>
  <c r="G392" i="1"/>
  <c r="F392" i="1"/>
  <c r="E392" i="1"/>
  <c r="D392" i="1"/>
  <c r="C392" i="1"/>
  <c r="B392" i="1"/>
  <c r="B397" i="1" s="1"/>
  <c r="N391" i="1"/>
  <c r="M391" i="1"/>
  <c r="N390" i="1"/>
  <c r="M390" i="1"/>
  <c r="N389" i="1"/>
  <c r="M389" i="1"/>
  <c r="N388" i="1"/>
  <c r="M388" i="1"/>
  <c r="L386" i="1"/>
  <c r="K386" i="1"/>
  <c r="F365" i="1" s="1"/>
  <c r="J386" i="1"/>
  <c r="I386" i="1"/>
  <c r="H386" i="1"/>
  <c r="G386" i="1"/>
  <c r="F386" i="1"/>
  <c r="E386" i="1"/>
  <c r="D386" i="1"/>
  <c r="C386" i="1"/>
  <c r="B386" i="1"/>
  <c r="B399" i="1" s="1"/>
  <c r="N385" i="1"/>
  <c r="M385" i="1"/>
  <c r="N384" i="1"/>
  <c r="M384" i="1"/>
  <c r="N383" i="1"/>
  <c r="M383" i="1"/>
  <c r="N382" i="1"/>
  <c r="M382" i="1"/>
  <c r="N381" i="1"/>
  <c r="L380" i="1"/>
  <c r="K380" i="1"/>
  <c r="F363" i="1" s="1"/>
  <c r="J380" i="1"/>
  <c r="I380" i="1"/>
  <c r="H380" i="1"/>
  <c r="G380" i="1"/>
  <c r="F380" i="1"/>
  <c r="E380" i="1"/>
  <c r="D380" i="1"/>
  <c r="C380" i="1"/>
  <c r="B380" i="1"/>
  <c r="B398" i="1" s="1"/>
  <c r="N379" i="1"/>
  <c r="M379" i="1"/>
  <c r="N378" i="1"/>
  <c r="M378" i="1"/>
  <c r="N377" i="1"/>
  <c r="M377" i="1"/>
  <c r="N376" i="1"/>
  <c r="M376" i="1"/>
  <c r="N375" i="1"/>
  <c r="L374" i="1"/>
  <c r="K374" i="1"/>
  <c r="N365" i="1" s="1"/>
  <c r="J374" i="1"/>
  <c r="I374" i="1"/>
  <c r="H374" i="1"/>
  <c r="G374" i="1"/>
  <c r="F374" i="1"/>
  <c r="E374" i="1"/>
  <c r="D374" i="1"/>
  <c r="C374" i="1"/>
  <c r="B374" i="1"/>
  <c r="N373" i="1"/>
  <c r="M373" i="1"/>
  <c r="N372" i="1"/>
  <c r="M372" i="1"/>
  <c r="N371" i="1"/>
  <c r="M371" i="1"/>
  <c r="N370" i="1"/>
  <c r="M370" i="1"/>
  <c r="J347" i="2"/>
  <c r="N323" i="2" s="1"/>
  <c r="H352" i="3"/>
  <c r="D352" i="3"/>
  <c r="H351" i="3"/>
  <c r="D351" i="3"/>
  <c r="H350" i="3"/>
  <c r="D350" i="3"/>
  <c r="H349" i="3"/>
  <c r="D349" i="3"/>
  <c r="L345" i="3"/>
  <c r="K345" i="3"/>
  <c r="J345" i="3"/>
  <c r="N316" i="3" s="1"/>
  <c r="I345" i="3"/>
  <c r="H345" i="3"/>
  <c r="G345" i="3"/>
  <c r="F345" i="3"/>
  <c r="E345" i="3"/>
  <c r="D345" i="3"/>
  <c r="C345" i="3"/>
  <c r="B345" i="3"/>
  <c r="B349" i="3" s="1"/>
  <c r="N344" i="3"/>
  <c r="M344" i="3"/>
  <c r="N343" i="3"/>
  <c r="M343" i="3"/>
  <c r="N342" i="3"/>
  <c r="M342" i="3"/>
  <c r="N341" i="3"/>
  <c r="M341" i="3"/>
  <c r="L339" i="3"/>
  <c r="K339" i="3"/>
  <c r="J339" i="3"/>
  <c r="F316" i="3" s="1"/>
  <c r="I339" i="3"/>
  <c r="H339" i="3"/>
  <c r="G339" i="3"/>
  <c r="F339" i="3"/>
  <c r="E339" i="3"/>
  <c r="D339" i="3"/>
  <c r="C339" i="3"/>
  <c r="B339" i="3"/>
  <c r="B351" i="3" s="1"/>
  <c r="N338" i="3"/>
  <c r="M338" i="3"/>
  <c r="N337" i="3"/>
  <c r="M337" i="3"/>
  <c r="N336" i="3"/>
  <c r="M336" i="3"/>
  <c r="N335" i="3"/>
  <c r="M335" i="3"/>
  <c r="N334" i="3"/>
  <c r="L333" i="3"/>
  <c r="K333" i="3"/>
  <c r="J333" i="3"/>
  <c r="F318" i="3" s="1"/>
  <c r="I333" i="3"/>
  <c r="H333" i="3"/>
  <c r="G333" i="3"/>
  <c r="F333" i="3"/>
  <c r="E333" i="3"/>
  <c r="D333" i="3"/>
  <c r="C333" i="3"/>
  <c r="B333" i="3"/>
  <c r="B352" i="3" s="1"/>
  <c r="N332" i="3"/>
  <c r="M332" i="3"/>
  <c r="N331" i="3"/>
  <c r="M331" i="3"/>
  <c r="N330" i="3"/>
  <c r="M330" i="3"/>
  <c r="N329" i="3"/>
  <c r="M329" i="3"/>
  <c r="N328" i="3"/>
  <c r="L327" i="3"/>
  <c r="K327" i="3"/>
  <c r="J327" i="3"/>
  <c r="N318" i="3" s="1"/>
  <c r="I327" i="3"/>
  <c r="H327" i="3"/>
  <c r="G327" i="3"/>
  <c r="F327" i="3"/>
  <c r="E327" i="3"/>
  <c r="D327" i="3"/>
  <c r="C327" i="3"/>
  <c r="B327" i="3"/>
  <c r="B350" i="3" s="1"/>
  <c r="N326" i="3"/>
  <c r="M326" i="3"/>
  <c r="N325" i="3"/>
  <c r="M325" i="3"/>
  <c r="N324" i="3"/>
  <c r="M324" i="3"/>
  <c r="N323" i="3"/>
  <c r="M323" i="3"/>
  <c r="H360" i="2"/>
  <c r="D360" i="2"/>
  <c r="H359" i="2"/>
  <c r="D359" i="2"/>
  <c r="H358" i="2"/>
  <c r="D358" i="2"/>
  <c r="H357" i="2"/>
  <c r="D357" i="2"/>
  <c r="L353" i="2"/>
  <c r="K353" i="2"/>
  <c r="J353" i="2"/>
  <c r="F325" i="2" s="1"/>
  <c r="I353" i="2"/>
  <c r="H353" i="2"/>
  <c r="G353" i="2"/>
  <c r="F353" i="2"/>
  <c r="E353" i="2"/>
  <c r="D353" i="2"/>
  <c r="C353" i="2"/>
  <c r="B353" i="2"/>
  <c r="B360" i="2" s="1"/>
  <c r="N352" i="2"/>
  <c r="M352" i="2"/>
  <c r="N351" i="2"/>
  <c r="M351" i="2"/>
  <c r="N350" i="2"/>
  <c r="M350" i="2"/>
  <c r="N349" i="2"/>
  <c r="M349" i="2"/>
  <c r="L347" i="2"/>
  <c r="K347" i="2"/>
  <c r="I347" i="2"/>
  <c r="H347" i="2"/>
  <c r="G347" i="2"/>
  <c r="F347" i="2"/>
  <c r="E347" i="2"/>
  <c r="D347" i="2"/>
  <c r="C347" i="2"/>
  <c r="B347" i="2"/>
  <c r="B358" i="2" s="1"/>
  <c r="N346" i="2"/>
  <c r="M346" i="2"/>
  <c r="N345" i="2"/>
  <c r="M345" i="2"/>
  <c r="N344" i="2"/>
  <c r="M344" i="2"/>
  <c r="N343" i="2"/>
  <c r="M343" i="2"/>
  <c r="N342" i="2"/>
  <c r="M342" i="2"/>
  <c r="N341" i="2"/>
  <c r="L340" i="2"/>
  <c r="K340" i="2"/>
  <c r="J340" i="2"/>
  <c r="F323" i="2" s="1"/>
  <c r="I340" i="2"/>
  <c r="H340" i="2"/>
  <c r="G340" i="2"/>
  <c r="F340" i="2"/>
  <c r="E340" i="2"/>
  <c r="D340" i="2"/>
  <c r="C340" i="2"/>
  <c r="B340" i="2"/>
  <c r="B359" i="2" s="1"/>
  <c r="N339" i="2"/>
  <c r="M339" i="2"/>
  <c r="N338" i="2"/>
  <c r="M338" i="2"/>
  <c r="N337" i="2"/>
  <c r="M337" i="2"/>
  <c r="N336" i="2"/>
  <c r="M336" i="2"/>
  <c r="N335" i="2"/>
  <c r="L334" i="2"/>
  <c r="K334" i="2"/>
  <c r="J334" i="2"/>
  <c r="N325" i="2" s="1"/>
  <c r="I334" i="2"/>
  <c r="H334" i="2"/>
  <c r="G334" i="2"/>
  <c r="F334" i="2"/>
  <c r="E334" i="2"/>
  <c r="D334" i="2"/>
  <c r="C334" i="2"/>
  <c r="B334" i="2"/>
  <c r="B357" i="2" s="1"/>
  <c r="N333" i="2"/>
  <c r="M333" i="2"/>
  <c r="N332" i="2"/>
  <c r="M332" i="2"/>
  <c r="N331" i="2"/>
  <c r="M331" i="2"/>
  <c r="N330" i="2"/>
  <c r="M330" i="2"/>
  <c r="H355" i="1"/>
  <c r="D355" i="1"/>
  <c r="H354" i="1"/>
  <c r="D354" i="1"/>
  <c r="H353" i="1"/>
  <c r="D353" i="1"/>
  <c r="H352" i="1"/>
  <c r="D352" i="1"/>
  <c r="L348" i="1"/>
  <c r="K348" i="1"/>
  <c r="J348" i="1"/>
  <c r="N319" i="1" s="1"/>
  <c r="I348" i="1"/>
  <c r="H348" i="1"/>
  <c r="G348" i="1"/>
  <c r="F348" i="1"/>
  <c r="E348" i="1"/>
  <c r="D348" i="1"/>
  <c r="C348" i="1"/>
  <c r="B348" i="1"/>
  <c r="B353" i="1" s="1"/>
  <c r="N347" i="1"/>
  <c r="M347" i="1"/>
  <c r="N346" i="1"/>
  <c r="M346" i="1"/>
  <c r="N345" i="1"/>
  <c r="M345" i="1"/>
  <c r="N344" i="1"/>
  <c r="M344" i="1"/>
  <c r="L342" i="1"/>
  <c r="K342" i="1"/>
  <c r="J342" i="1"/>
  <c r="F321" i="1" s="1"/>
  <c r="I342" i="1"/>
  <c r="H342" i="1"/>
  <c r="G342" i="1"/>
  <c r="F342" i="1"/>
  <c r="E342" i="1"/>
  <c r="D342" i="1"/>
  <c r="C342" i="1"/>
  <c r="B342" i="1"/>
  <c r="B355" i="1" s="1"/>
  <c r="N341" i="1"/>
  <c r="M341" i="1"/>
  <c r="N340" i="1"/>
  <c r="M340" i="1"/>
  <c r="N339" i="1"/>
  <c r="M339" i="1"/>
  <c r="N338" i="1"/>
  <c r="M338" i="1"/>
  <c r="N337" i="1"/>
  <c r="L336" i="1"/>
  <c r="K336" i="1"/>
  <c r="J336" i="1"/>
  <c r="N321" i="1" s="1"/>
  <c r="I336" i="1"/>
  <c r="H336" i="1"/>
  <c r="G336" i="1"/>
  <c r="F336" i="1"/>
  <c r="E336" i="1"/>
  <c r="D336" i="1"/>
  <c r="C336" i="1"/>
  <c r="B336" i="1"/>
  <c r="B354" i="1" s="1"/>
  <c r="N335" i="1"/>
  <c r="M335" i="1"/>
  <c r="N334" i="1"/>
  <c r="M334" i="1"/>
  <c r="N333" i="1"/>
  <c r="M333" i="1"/>
  <c r="N332" i="1"/>
  <c r="M332" i="1"/>
  <c r="N331" i="1"/>
  <c r="L330" i="1"/>
  <c r="K330" i="1"/>
  <c r="J330" i="1"/>
  <c r="F319" i="1" s="1"/>
  <c r="I330" i="1"/>
  <c r="H330" i="1"/>
  <c r="G330" i="1"/>
  <c r="F330" i="1"/>
  <c r="E330" i="1"/>
  <c r="D330" i="1"/>
  <c r="C330" i="1"/>
  <c r="B330" i="1"/>
  <c r="B352" i="1" s="1"/>
  <c r="N329" i="1"/>
  <c r="M329" i="1"/>
  <c r="N328" i="1"/>
  <c r="M328" i="1"/>
  <c r="N327" i="1"/>
  <c r="M327" i="1"/>
  <c r="N326" i="1"/>
  <c r="M326" i="1"/>
  <c r="I302" i="2"/>
  <c r="N280" i="2" s="1"/>
  <c r="H308" i="3"/>
  <c r="D308" i="3"/>
  <c r="H307" i="3"/>
  <c r="D307" i="3"/>
  <c r="H306" i="3"/>
  <c r="D306" i="3"/>
  <c r="H305" i="3"/>
  <c r="D305" i="3"/>
  <c r="L301" i="3"/>
  <c r="K301" i="3"/>
  <c r="J301" i="3"/>
  <c r="I301" i="3"/>
  <c r="N274" i="3" s="1"/>
  <c r="H301" i="3"/>
  <c r="G301" i="3"/>
  <c r="F301" i="3"/>
  <c r="E301" i="3"/>
  <c r="D301" i="3"/>
  <c r="C301" i="3"/>
  <c r="B301" i="3"/>
  <c r="B305" i="3" s="1"/>
  <c r="N300" i="3"/>
  <c r="M300" i="3"/>
  <c r="N299" i="3"/>
  <c r="M299" i="3"/>
  <c r="N298" i="3"/>
  <c r="M298" i="3"/>
  <c r="N297" i="3"/>
  <c r="M297" i="3"/>
  <c r="L295" i="3"/>
  <c r="K295" i="3"/>
  <c r="J295" i="3"/>
  <c r="I295" i="3"/>
  <c r="F272" i="3" s="1"/>
  <c r="H295" i="3"/>
  <c r="G295" i="3"/>
  <c r="F295" i="3"/>
  <c r="E295" i="3"/>
  <c r="D295" i="3"/>
  <c r="C295" i="3"/>
  <c r="B295" i="3"/>
  <c r="B307" i="3" s="1"/>
  <c r="N294" i="3"/>
  <c r="M294" i="3"/>
  <c r="N293" i="3"/>
  <c r="M293" i="3"/>
  <c r="N292" i="3"/>
  <c r="M292" i="3"/>
  <c r="N291" i="3"/>
  <c r="M291" i="3"/>
  <c r="N290" i="3"/>
  <c r="L289" i="3"/>
  <c r="K289" i="3"/>
  <c r="J289" i="3"/>
  <c r="I289" i="3"/>
  <c r="F274" i="3" s="1"/>
  <c r="H289" i="3"/>
  <c r="G289" i="3"/>
  <c r="F289" i="3"/>
  <c r="E289" i="3"/>
  <c r="D289" i="3"/>
  <c r="C289" i="3"/>
  <c r="B289" i="3"/>
  <c r="B308" i="3" s="1"/>
  <c r="N288" i="3"/>
  <c r="M288" i="3"/>
  <c r="N287" i="3"/>
  <c r="M287" i="3"/>
  <c r="N286" i="3"/>
  <c r="M286" i="3"/>
  <c r="N285" i="3"/>
  <c r="M285" i="3"/>
  <c r="N284" i="3"/>
  <c r="L283" i="3"/>
  <c r="K283" i="3"/>
  <c r="J283" i="3"/>
  <c r="I283" i="3"/>
  <c r="N272" i="3" s="1"/>
  <c r="H283" i="3"/>
  <c r="G283" i="3"/>
  <c r="F283" i="3"/>
  <c r="E283" i="3"/>
  <c r="D283" i="3"/>
  <c r="C283" i="3"/>
  <c r="B283" i="3"/>
  <c r="B306" i="3" s="1"/>
  <c r="N282" i="3"/>
  <c r="M282" i="3"/>
  <c r="N281" i="3"/>
  <c r="M281" i="3"/>
  <c r="N280" i="3"/>
  <c r="M280" i="3"/>
  <c r="N279" i="3"/>
  <c r="M279" i="3"/>
  <c r="D315" i="2"/>
  <c r="D314" i="2"/>
  <c r="H315" i="2"/>
  <c r="H314" i="2"/>
  <c r="H313" i="2"/>
  <c r="D313" i="2"/>
  <c r="H312" i="2"/>
  <c r="D312" i="2"/>
  <c r="L308" i="2"/>
  <c r="K308" i="2"/>
  <c r="J308" i="2"/>
  <c r="I308" i="2"/>
  <c r="F280" i="2" s="1"/>
  <c r="H308" i="2"/>
  <c r="G308" i="2"/>
  <c r="F308" i="2"/>
  <c r="E308" i="2"/>
  <c r="D308" i="2"/>
  <c r="C308" i="2"/>
  <c r="B308" i="2"/>
  <c r="B315" i="2" s="1"/>
  <c r="N307" i="2"/>
  <c r="M307" i="2"/>
  <c r="N306" i="2"/>
  <c r="M306" i="2"/>
  <c r="N305" i="2"/>
  <c r="M305" i="2"/>
  <c r="N304" i="2"/>
  <c r="M304" i="2"/>
  <c r="L302" i="2"/>
  <c r="K302" i="2"/>
  <c r="J302" i="2"/>
  <c r="H302" i="2"/>
  <c r="G302" i="2"/>
  <c r="F302" i="2"/>
  <c r="E302" i="2"/>
  <c r="D302" i="2"/>
  <c r="C302" i="2"/>
  <c r="B302" i="2"/>
  <c r="B313" i="2" s="1"/>
  <c r="N301" i="2"/>
  <c r="M301" i="2"/>
  <c r="N300" i="2"/>
  <c r="M300" i="2"/>
  <c r="N299" i="2"/>
  <c r="M299" i="2"/>
  <c r="N298" i="2"/>
  <c r="M298" i="2"/>
  <c r="N297" i="2"/>
  <c r="M297" i="2"/>
  <c r="N296" i="2"/>
  <c r="L295" i="2"/>
  <c r="K295" i="2"/>
  <c r="J295" i="2"/>
  <c r="I295" i="2"/>
  <c r="F278" i="2" s="1"/>
  <c r="H295" i="2"/>
  <c r="G295" i="2"/>
  <c r="F295" i="2"/>
  <c r="E295" i="2"/>
  <c r="D295" i="2"/>
  <c r="C295" i="2"/>
  <c r="B295" i="2"/>
  <c r="B314" i="2" s="1"/>
  <c r="N294" i="2"/>
  <c r="M294" i="2"/>
  <c r="N293" i="2"/>
  <c r="M293" i="2"/>
  <c r="N292" i="2"/>
  <c r="M292" i="2"/>
  <c r="N291" i="2"/>
  <c r="M291" i="2"/>
  <c r="N290" i="2"/>
  <c r="L289" i="2"/>
  <c r="K289" i="2"/>
  <c r="J289" i="2"/>
  <c r="I289" i="2"/>
  <c r="N278" i="2" s="1"/>
  <c r="H289" i="2"/>
  <c r="G289" i="2"/>
  <c r="F289" i="2"/>
  <c r="E289" i="2"/>
  <c r="D289" i="2"/>
  <c r="C289" i="2"/>
  <c r="B289" i="2"/>
  <c r="B312" i="2" s="1"/>
  <c r="N288" i="2"/>
  <c r="M288" i="2"/>
  <c r="N287" i="2"/>
  <c r="M287" i="2"/>
  <c r="N286" i="2"/>
  <c r="M286" i="2"/>
  <c r="N285" i="2"/>
  <c r="M285" i="2"/>
  <c r="D310" i="1"/>
  <c r="D309" i="1"/>
  <c r="D311" i="1"/>
  <c r="H311" i="1"/>
  <c r="H310" i="1"/>
  <c r="H309" i="1"/>
  <c r="H308" i="1"/>
  <c r="D308" i="1"/>
  <c r="L304" i="1"/>
  <c r="K304" i="1"/>
  <c r="J304" i="1"/>
  <c r="I304" i="1"/>
  <c r="N277" i="1" s="1"/>
  <c r="H304" i="1"/>
  <c r="G304" i="1"/>
  <c r="F304" i="1"/>
  <c r="E304" i="1"/>
  <c r="D304" i="1"/>
  <c r="C304" i="1"/>
  <c r="B304" i="1"/>
  <c r="B309" i="1" s="1"/>
  <c r="N303" i="1"/>
  <c r="M303" i="1"/>
  <c r="N302" i="1"/>
  <c r="M302" i="1"/>
  <c r="N301" i="1"/>
  <c r="M301" i="1"/>
  <c r="N300" i="1"/>
  <c r="M300" i="1"/>
  <c r="L298" i="1"/>
  <c r="K298" i="1"/>
  <c r="J298" i="1"/>
  <c r="I298" i="1"/>
  <c r="F277" i="1" s="1"/>
  <c r="H298" i="1"/>
  <c r="G298" i="1"/>
  <c r="F298" i="1"/>
  <c r="E298" i="1"/>
  <c r="D298" i="1"/>
  <c r="C298" i="1"/>
  <c r="B298" i="1"/>
  <c r="B311" i="1" s="1"/>
  <c r="N297" i="1"/>
  <c r="M297" i="1"/>
  <c r="N296" i="1"/>
  <c r="M296" i="1"/>
  <c r="N295" i="1"/>
  <c r="M295" i="1"/>
  <c r="N294" i="1"/>
  <c r="M294" i="1"/>
  <c r="N293" i="1"/>
  <c r="L292" i="1"/>
  <c r="K292" i="1"/>
  <c r="J292" i="1"/>
  <c r="I292" i="1"/>
  <c r="N275" i="1" s="1"/>
  <c r="H292" i="1"/>
  <c r="G292" i="1"/>
  <c r="F292" i="1"/>
  <c r="E292" i="1"/>
  <c r="D292" i="1"/>
  <c r="C292" i="1"/>
  <c r="B292" i="1"/>
  <c r="B310" i="1" s="1"/>
  <c r="N291" i="1"/>
  <c r="M291" i="1"/>
  <c r="N290" i="1"/>
  <c r="M290" i="1"/>
  <c r="N289" i="1"/>
  <c r="M289" i="1"/>
  <c r="N288" i="1"/>
  <c r="M288" i="1"/>
  <c r="N287" i="1"/>
  <c r="L286" i="1"/>
  <c r="K286" i="1"/>
  <c r="J286" i="1"/>
  <c r="I286" i="1"/>
  <c r="F275" i="1" s="1"/>
  <c r="H286" i="1"/>
  <c r="G286" i="1"/>
  <c r="F286" i="1"/>
  <c r="E286" i="1"/>
  <c r="D286" i="1"/>
  <c r="C286" i="1"/>
  <c r="B286" i="1"/>
  <c r="B308" i="1" s="1"/>
  <c r="N285" i="1"/>
  <c r="M285" i="1"/>
  <c r="N284" i="1"/>
  <c r="M284" i="1"/>
  <c r="N283" i="1"/>
  <c r="M283" i="1"/>
  <c r="N282" i="1"/>
  <c r="M282" i="1"/>
  <c r="B266" i="1"/>
  <c r="H257" i="2"/>
  <c r="D262" i="3"/>
  <c r="D261" i="3"/>
  <c r="H261" i="3"/>
  <c r="H263" i="3"/>
  <c r="H264" i="3"/>
  <c r="H245" i="3"/>
  <c r="F228" i="3" s="1"/>
  <c r="D264" i="3"/>
  <c r="D263" i="3"/>
  <c r="H262" i="3"/>
  <c r="L257" i="3"/>
  <c r="K257" i="3"/>
  <c r="J257" i="3"/>
  <c r="I257" i="3"/>
  <c r="H257" i="3"/>
  <c r="N230" i="3" s="1"/>
  <c r="G257" i="3"/>
  <c r="F257" i="3"/>
  <c r="E257" i="3"/>
  <c r="D257" i="3"/>
  <c r="C257" i="3"/>
  <c r="B257" i="3"/>
  <c r="B261" i="3" s="1"/>
  <c r="N256" i="3"/>
  <c r="M256" i="3"/>
  <c r="N255" i="3"/>
  <c r="M255" i="3"/>
  <c r="N254" i="3"/>
  <c r="M254" i="3"/>
  <c r="N253" i="3"/>
  <c r="M253" i="3"/>
  <c r="L251" i="3"/>
  <c r="K251" i="3"/>
  <c r="J251" i="3"/>
  <c r="I251" i="3"/>
  <c r="H251" i="3"/>
  <c r="N228" i="3" s="1"/>
  <c r="G251" i="3"/>
  <c r="F251" i="3"/>
  <c r="E251" i="3"/>
  <c r="D251" i="3"/>
  <c r="C251" i="3"/>
  <c r="B251" i="3"/>
  <c r="B263" i="3" s="1"/>
  <c r="N250" i="3"/>
  <c r="M250" i="3"/>
  <c r="N249" i="3"/>
  <c r="M249" i="3"/>
  <c r="N248" i="3"/>
  <c r="M248" i="3"/>
  <c r="N247" i="3"/>
  <c r="M247" i="3"/>
  <c r="N246" i="3"/>
  <c r="L245" i="3"/>
  <c r="K245" i="3"/>
  <c r="J245" i="3"/>
  <c r="I245" i="3"/>
  <c r="G245" i="3"/>
  <c r="F245" i="3"/>
  <c r="E245" i="3"/>
  <c r="D245" i="3"/>
  <c r="C245" i="3"/>
  <c r="B245" i="3"/>
  <c r="B264" i="3" s="1"/>
  <c r="N244" i="3"/>
  <c r="M244" i="3"/>
  <c r="N243" i="3"/>
  <c r="M243" i="3"/>
  <c r="N242" i="3"/>
  <c r="M242" i="3"/>
  <c r="N241" i="3"/>
  <c r="M241" i="3"/>
  <c r="N240" i="3"/>
  <c r="L239" i="3"/>
  <c r="K239" i="3"/>
  <c r="J239" i="3"/>
  <c r="I239" i="3"/>
  <c r="H239" i="3"/>
  <c r="F230" i="3" s="1"/>
  <c r="G239" i="3"/>
  <c r="F239" i="3"/>
  <c r="E239" i="3"/>
  <c r="D239" i="3"/>
  <c r="C239" i="3"/>
  <c r="B239" i="3"/>
  <c r="B262" i="3" s="1"/>
  <c r="N238" i="3"/>
  <c r="M238" i="3"/>
  <c r="N237" i="3"/>
  <c r="M237" i="3"/>
  <c r="N236" i="3"/>
  <c r="M236" i="3"/>
  <c r="N235" i="3"/>
  <c r="M235" i="3"/>
  <c r="H269" i="2"/>
  <c r="D269" i="2"/>
  <c r="H270" i="2"/>
  <c r="D270" i="2"/>
  <c r="H268" i="2"/>
  <c r="D268" i="2"/>
  <c r="H267" i="2"/>
  <c r="D267" i="2"/>
  <c r="L263" i="2"/>
  <c r="K263" i="2"/>
  <c r="J263" i="2"/>
  <c r="I263" i="2"/>
  <c r="H263" i="2"/>
  <c r="F235" i="2" s="1"/>
  <c r="G263" i="2"/>
  <c r="F263" i="2"/>
  <c r="E263" i="2"/>
  <c r="D263" i="2"/>
  <c r="C263" i="2"/>
  <c r="B263" i="2"/>
  <c r="B270" i="2" s="1"/>
  <c r="N262" i="2"/>
  <c r="M262" i="2"/>
  <c r="N261" i="2"/>
  <c r="M261" i="2"/>
  <c r="N260" i="2"/>
  <c r="M260" i="2"/>
  <c r="N259" i="2"/>
  <c r="M259" i="2"/>
  <c r="L257" i="2"/>
  <c r="K257" i="2"/>
  <c r="J257" i="2"/>
  <c r="I257" i="2"/>
  <c r="F233" i="2"/>
  <c r="G257" i="2"/>
  <c r="F257" i="2"/>
  <c r="E257" i="2"/>
  <c r="D257" i="2"/>
  <c r="C257" i="2"/>
  <c r="B257" i="2"/>
  <c r="B268" i="2" s="1"/>
  <c r="N256" i="2"/>
  <c r="M256" i="2"/>
  <c r="N255" i="2"/>
  <c r="M255" i="2"/>
  <c r="N254" i="2"/>
  <c r="M254" i="2"/>
  <c r="N253" i="2"/>
  <c r="M253" i="2"/>
  <c r="N252" i="2"/>
  <c r="M252" i="2"/>
  <c r="N251" i="2"/>
  <c r="L250" i="2"/>
  <c r="K250" i="2"/>
  <c r="J250" i="2"/>
  <c r="I250" i="2"/>
  <c r="H250" i="2"/>
  <c r="N235" i="2" s="1"/>
  <c r="G250" i="2"/>
  <c r="F250" i="2"/>
  <c r="E250" i="2"/>
  <c r="D250" i="2"/>
  <c r="C250" i="2"/>
  <c r="B250" i="2"/>
  <c r="B269" i="2" s="1"/>
  <c r="N249" i="2"/>
  <c r="M249" i="2"/>
  <c r="N248" i="2"/>
  <c r="M248" i="2"/>
  <c r="N247" i="2"/>
  <c r="M247" i="2"/>
  <c r="N246" i="2"/>
  <c r="M246" i="2"/>
  <c r="N245" i="2"/>
  <c r="L244" i="2"/>
  <c r="K244" i="2"/>
  <c r="J244" i="2"/>
  <c r="I244" i="2"/>
  <c r="H244" i="2"/>
  <c r="N233" i="2" s="1"/>
  <c r="G244" i="2"/>
  <c r="F244" i="2"/>
  <c r="E244" i="2"/>
  <c r="D244" i="2"/>
  <c r="C244" i="2"/>
  <c r="B244" i="2"/>
  <c r="B267" i="2" s="1"/>
  <c r="N243" i="2"/>
  <c r="M243" i="2"/>
  <c r="N242" i="2"/>
  <c r="M242" i="2"/>
  <c r="N241" i="2"/>
  <c r="M241" i="2"/>
  <c r="N240" i="2"/>
  <c r="M240" i="2"/>
  <c r="H267" i="1"/>
  <c r="D267" i="1"/>
  <c r="H265" i="1"/>
  <c r="D265" i="1"/>
  <c r="H266" i="1"/>
  <c r="D266" i="1"/>
  <c r="H264" i="1"/>
  <c r="D264" i="1"/>
  <c r="L260" i="1"/>
  <c r="K260" i="1"/>
  <c r="J260" i="1"/>
  <c r="I260" i="1"/>
  <c r="H260" i="1"/>
  <c r="F231" i="1" s="1"/>
  <c r="G260" i="1"/>
  <c r="F260" i="1"/>
  <c r="E260" i="1"/>
  <c r="D260" i="1"/>
  <c r="C260" i="1"/>
  <c r="B260" i="1"/>
  <c r="B265" i="1" s="1"/>
  <c r="N259" i="1"/>
  <c r="M259" i="1"/>
  <c r="N258" i="1"/>
  <c r="M258" i="1"/>
  <c r="N257" i="1"/>
  <c r="M257" i="1"/>
  <c r="N256" i="1"/>
  <c r="M256" i="1"/>
  <c r="L254" i="1"/>
  <c r="K254" i="1"/>
  <c r="J254" i="1"/>
  <c r="I254" i="1"/>
  <c r="H254" i="1"/>
  <c r="F233" i="1" s="1"/>
  <c r="G254" i="1"/>
  <c r="F254" i="1"/>
  <c r="E254" i="1"/>
  <c r="D254" i="1"/>
  <c r="C254" i="1"/>
  <c r="B254" i="1"/>
  <c r="B267" i="1" s="1"/>
  <c r="N253" i="1"/>
  <c r="M253" i="1"/>
  <c r="N252" i="1"/>
  <c r="M252" i="1"/>
  <c r="N251" i="1"/>
  <c r="M251" i="1"/>
  <c r="N250" i="1"/>
  <c r="M250" i="1"/>
  <c r="N249" i="1"/>
  <c r="L248" i="1"/>
  <c r="K248" i="1"/>
  <c r="J248" i="1"/>
  <c r="I248" i="1"/>
  <c r="H248" i="1"/>
  <c r="N231" i="1" s="1"/>
  <c r="G248" i="1"/>
  <c r="F248" i="1"/>
  <c r="E248" i="1"/>
  <c r="D248" i="1"/>
  <c r="C248" i="1"/>
  <c r="B248" i="1"/>
  <c r="N247" i="1"/>
  <c r="M247" i="1"/>
  <c r="N246" i="1"/>
  <c r="M246" i="1"/>
  <c r="N245" i="1"/>
  <c r="M245" i="1"/>
  <c r="N244" i="1"/>
  <c r="M244" i="1"/>
  <c r="N243" i="1"/>
  <c r="L242" i="1"/>
  <c r="K242" i="1"/>
  <c r="J242" i="1"/>
  <c r="I242" i="1"/>
  <c r="H242" i="1"/>
  <c r="N233" i="1" s="1"/>
  <c r="G242" i="1"/>
  <c r="F242" i="1"/>
  <c r="E242" i="1"/>
  <c r="D242" i="1"/>
  <c r="C242" i="1"/>
  <c r="B242" i="1"/>
  <c r="B264" i="1" s="1"/>
  <c r="N241" i="1"/>
  <c r="M241" i="1"/>
  <c r="N240" i="1"/>
  <c r="M240" i="1"/>
  <c r="N239" i="1"/>
  <c r="M239" i="1"/>
  <c r="N238" i="1"/>
  <c r="M238" i="1"/>
  <c r="M207" i="1"/>
  <c r="M208" i="1"/>
  <c r="M209" i="1"/>
  <c r="M212" i="1"/>
  <c r="M213" i="1"/>
  <c r="M214" i="1"/>
  <c r="M215" i="1"/>
  <c r="N189" i="1"/>
  <c r="G212" i="2"/>
  <c r="F188" i="2" s="1"/>
  <c r="H223" i="1"/>
  <c r="D223" i="1"/>
  <c r="H222" i="1"/>
  <c r="D222" i="1"/>
  <c r="H221" i="1"/>
  <c r="D221" i="1"/>
  <c r="H220" i="1"/>
  <c r="D220" i="1"/>
  <c r="L216" i="1"/>
  <c r="K216" i="1"/>
  <c r="J216" i="1"/>
  <c r="I216" i="1"/>
  <c r="H216" i="1"/>
  <c r="G216" i="1"/>
  <c r="F187" i="1" s="1"/>
  <c r="F216" i="1"/>
  <c r="M216" i="1" s="1"/>
  <c r="E216" i="1"/>
  <c r="D216" i="1"/>
  <c r="C216" i="1"/>
  <c r="B216" i="1"/>
  <c r="B222" i="1" s="1"/>
  <c r="N215" i="1"/>
  <c r="N214" i="1"/>
  <c r="N213" i="1"/>
  <c r="N212" i="1"/>
  <c r="L210" i="1"/>
  <c r="K210" i="1"/>
  <c r="J210" i="1"/>
  <c r="I210" i="1"/>
  <c r="H210" i="1"/>
  <c r="G210" i="1"/>
  <c r="F189" i="1" s="1"/>
  <c r="F210" i="1"/>
  <c r="E210" i="1"/>
  <c r="D210" i="1"/>
  <c r="C210" i="1"/>
  <c r="M210" i="1" s="1"/>
  <c r="B210" i="1"/>
  <c r="B223" i="1" s="1"/>
  <c r="N209" i="1"/>
  <c r="N208" i="1"/>
  <c r="N207" i="1"/>
  <c r="N206" i="1"/>
  <c r="M206" i="1"/>
  <c r="N205" i="1"/>
  <c r="L204" i="1"/>
  <c r="K204" i="1"/>
  <c r="J204" i="1"/>
  <c r="I204" i="1"/>
  <c r="H204" i="1"/>
  <c r="G204" i="1"/>
  <c r="F204" i="1"/>
  <c r="E204" i="1"/>
  <c r="D204" i="1"/>
  <c r="C204" i="1"/>
  <c r="B204" i="1"/>
  <c r="B221" i="1" s="1"/>
  <c r="N203" i="1"/>
  <c r="M203" i="1"/>
  <c r="N202" i="1"/>
  <c r="M202" i="1"/>
  <c r="N201" i="1"/>
  <c r="M201" i="1"/>
  <c r="N200" i="1"/>
  <c r="M200" i="1"/>
  <c r="N199" i="1"/>
  <c r="L198" i="1"/>
  <c r="K198" i="1"/>
  <c r="J198" i="1"/>
  <c r="I198" i="1"/>
  <c r="H198" i="1"/>
  <c r="G198" i="1"/>
  <c r="N187" i="1" s="1"/>
  <c r="F198" i="1"/>
  <c r="E198" i="1"/>
  <c r="D198" i="1"/>
  <c r="C198" i="1"/>
  <c r="B198" i="1"/>
  <c r="B220" i="1" s="1"/>
  <c r="N197" i="1"/>
  <c r="M197" i="1"/>
  <c r="N196" i="1"/>
  <c r="M196" i="1"/>
  <c r="N195" i="1"/>
  <c r="M195" i="1"/>
  <c r="N194" i="1"/>
  <c r="M194" i="1"/>
  <c r="H225" i="2"/>
  <c r="D225" i="2"/>
  <c r="H224" i="2"/>
  <c r="D224" i="2"/>
  <c r="H223" i="2"/>
  <c r="D223" i="2"/>
  <c r="H222" i="2"/>
  <c r="D222" i="2"/>
  <c r="L218" i="2"/>
  <c r="K218" i="2"/>
  <c r="J218" i="2"/>
  <c r="I218" i="2"/>
  <c r="H218" i="2"/>
  <c r="G218" i="2"/>
  <c r="F190" i="2" s="1"/>
  <c r="F218" i="2"/>
  <c r="E218" i="2"/>
  <c r="D218" i="2"/>
  <c r="C218" i="2"/>
  <c r="B218" i="2"/>
  <c r="B224" i="2" s="1"/>
  <c r="N217" i="2"/>
  <c r="M217" i="2"/>
  <c r="N216" i="2"/>
  <c r="M216" i="2"/>
  <c r="N215" i="2"/>
  <c r="M215" i="2"/>
  <c r="N214" i="2"/>
  <c r="M214" i="2"/>
  <c r="L212" i="2"/>
  <c r="K212" i="2"/>
  <c r="J212" i="2"/>
  <c r="I212" i="2"/>
  <c r="H212" i="2"/>
  <c r="F212" i="2"/>
  <c r="E212" i="2"/>
  <c r="D212" i="2"/>
  <c r="C212" i="2"/>
  <c r="B212" i="2"/>
  <c r="B223" i="2" s="1"/>
  <c r="N211" i="2"/>
  <c r="M211" i="2"/>
  <c r="N210" i="2"/>
  <c r="M210" i="2"/>
  <c r="N209" i="2"/>
  <c r="M209" i="2"/>
  <c r="N208" i="2"/>
  <c r="M208" i="2"/>
  <c r="N207" i="2"/>
  <c r="M207" i="2"/>
  <c r="N206" i="2"/>
  <c r="L205" i="2"/>
  <c r="K205" i="2"/>
  <c r="J205" i="2"/>
  <c r="I205" i="2"/>
  <c r="H205" i="2"/>
  <c r="G205" i="2"/>
  <c r="N188" i="2" s="1"/>
  <c r="F205" i="2"/>
  <c r="E205" i="2"/>
  <c r="D205" i="2"/>
  <c r="C205" i="2"/>
  <c r="B205" i="2"/>
  <c r="B225" i="2" s="1"/>
  <c r="N204" i="2"/>
  <c r="M204" i="2"/>
  <c r="N203" i="2"/>
  <c r="M203" i="2"/>
  <c r="N202" i="2"/>
  <c r="M202" i="2"/>
  <c r="N201" i="2"/>
  <c r="M201" i="2"/>
  <c r="N200" i="2"/>
  <c r="L199" i="2"/>
  <c r="K199" i="2"/>
  <c r="J199" i="2"/>
  <c r="I199" i="2"/>
  <c r="H199" i="2"/>
  <c r="G199" i="2"/>
  <c r="N190" i="2" s="1"/>
  <c r="F199" i="2"/>
  <c r="E199" i="2"/>
  <c r="D199" i="2"/>
  <c r="C199" i="2"/>
  <c r="B199" i="2"/>
  <c r="B222" i="2" s="1"/>
  <c r="N198" i="2"/>
  <c r="M198" i="2"/>
  <c r="N197" i="2"/>
  <c r="M197" i="2"/>
  <c r="N196" i="2"/>
  <c r="M196" i="2"/>
  <c r="N195" i="2"/>
  <c r="M195" i="2"/>
  <c r="D220" i="3"/>
  <c r="H219" i="3"/>
  <c r="D219" i="3"/>
  <c r="H218" i="3"/>
  <c r="D218" i="3"/>
  <c r="H217" i="3"/>
  <c r="D217" i="3"/>
  <c r="L213" i="3"/>
  <c r="K213" i="3"/>
  <c r="J213" i="3"/>
  <c r="I213" i="3"/>
  <c r="H213" i="3"/>
  <c r="G213" i="3"/>
  <c r="N186" i="3" s="1"/>
  <c r="F213" i="3"/>
  <c r="E213" i="3"/>
  <c r="D213" i="3"/>
  <c r="C213" i="3"/>
  <c r="B213" i="3"/>
  <c r="B218" i="3" s="1"/>
  <c r="N212" i="3"/>
  <c r="M212" i="3"/>
  <c r="N211" i="3"/>
  <c r="M211" i="3"/>
  <c r="N210" i="3"/>
  <c r="M210" i="3"/>
  <c r="N209" i="3"/>
  <c r="M209" i="3"/>
  <c r="L207" i="3"/>
  <c r="K207" i="3"/>
  <c r="J207" i="3"/>
  <c r="I207" i="3"/>
  <c r="H207" i="3"/>
  <c r="G207" i="3"/>
  <c r="F186" i="3" s="1"/>
  <c r="F207" i="3"/>
  <c r="E207" i="3"/>
  <c r="D207" i="3"/>
  <c r="C207" i="3"/>
  <c r="B207" i="3"/>
  <c r="B219" i="3" s="1"/>
  <c r="N206" i="3"/>
  <c r="M206" i="3"/>
  <c r="N205" i="3"/>
  <c r="M205" i="3"/>
  <c r="N204" i="3"/>
  <c r="M204" i="3"/>
  <c r="N203" i="3"/>
  <c r="M203" i="3"/>
  <c r="N202" i="3"/>
  <c r="L201" i="3"/>
  <c r="K201" i="3"/>
  <c r="J201" i="3"/>
  <c r="I201" i="3"/>
  <c r="H201" i="3"/>
  <c r="G201" i="3"/>
  <c r="F184" i="3" s="1"/>
  <c r="F201" i="3"/>
  <c r="E201" i="3"/>
  <c r="D201" i="3"/>
  <c r="C201" i="3"/>
  <c r="B201" i="3"/>
  <c r="B220" i="3" s="1"/>
  <c r="N200" i="3"/>
  <c r="M200" i="3"/>
  <c r="N199" i="3"/>
  <c r="M199" i="3"/>
  <c r="N198" i="3"/>
  <c r="M198" i="3"/>
  <c r="N197" i="3"/>
  <c r="M197" i="3"/>
  <c r="N196" i="3"/>
  <c r="L195" i="3"/>
  <c r="K195" i="3"/>
  <c r="J195" i="3"/>
  <c r="I195" i="3"/>
  <c r="H195" i="3"/>
  <c r="G195" i="3"/>
  <c r="N184" i="3" s="1"/>
  <c r="F195" i="3"/>
  <c r="E195" i="3"/>
  <c r="D195" i="3"/>
  <c r="C195" i="3"/>
  <c r="B195" i="3"/>
  <c r="B217" i="3" s="1"/>
  <c r="N194" i="3"/>
  <c r="M194" i="3"/>
  <c r="N193" i="3"/>
  <c r="M193" i="3"/>
  <c r="N192" i="3"/>
  <c r="M192" i="3"/>
  <c r="N191" i="3"/>
  <c r="M191" i="3"/>
  <c r="F167" i="2"/>
  <c r="N145" i="2" s="1"/>
  <c r="D176" i="3"/>
  <c r="H175" i="3"/>
  <c r="D175" i="3"/>
  <c r="H174" i="3"/>
  <c r="D174" i="3"/>
  <c r="H173" i="3"/>
  <c r="D173" i="3"/>
  <c r="L169" i="3"/>
  <c r="K169" i="3"/>
  <c r="J169" i="3"/>
  <c r="I169" i="3"/>
  <c r="H169" i="3"/>
  <c r="G169" i="3"/>
  <c r="F169" i="3"/>
  <c r="N142" i="3" s="1"/>
  <c r="E169" i="3"/>
  <c r="D169" i="3"/>
  <c r="C169" i="3"/>
  <c r="B169" i="3"/>
  <c r="B174" i="3" s="1"/>
  <c r="N168" i="3"/>
  <c r="M168" i="3"/>
  <c r="N167" i="3"/>
  <c r="M167" i="3"/>
  <c r="N166" i="3"/>
  <c r="M166" i="3"/>
  <c r="N165" i="3"/>
  <c r="M165" i="3"/>
  <c r="L163" i="3"/>
  <c r="K163" i="3"/>
  <c r="J163" i="3"/>
  <c r="I163" i="3"/>
  <c r="H163" i="3"/>
  <c r="G163" i="3"/>
  <c r="F163" i="3"/>
  <c r="F140" i="3" s="1"/>
  <c r="E163" i="3"/>
  <c r="D163" i="3"/>
  <c r="C163" i="3"/>
  <c r="B163" i="3"/>
  <c r="B175" i="3" s="1"/>
  <c r="N162" i="3"/>
  <c r="M162" i="3"/>
  <c r="N161" i="3"/>
  <c r="M161" i="3"/>
  <c r="N160" i="3"/>
  <c r="M160" i="3"/>
  <c r="N159" i="3"/>
  <c r="M159" i="3"/>
  <c r="N158" i="3"/>
  <c r="L157" i="3"/>
  <c r="K157" i="3"/>
  <c r="J157" i="3"/>
  <c r="I157" i="3"/>
  <c r="H157" i="3"/>
  <c r="G157" i="3"/>
  <c r="F157" i="3"/>
  <c r="F142" i="3" s="1"/>
  <c r="E157" i="3"/>
  <c r="D157" i="3"/>
  <c r="C157" i="3"/>
  <c r="B157" i="3"/>
  <c r="B176" i="3" s="1"/>
  <c r="N156" i="3"/>
  <c r="M156" i="3"/>
  <c r="N155" i="3"/>
  <c r="M155" i="3"/>
  <c r="N154" i="3"/>
  <c r="M154" i="3"/>
  <c r="N153" i="3"/>
  <c r="M153" i="3"/>
  <c r="N152" i="3"/>
  <c r="L151" i="3"/>
  <c r="K151" i="3"/>
  <c r="J151" i="3"/>
  <c r="I151" i="3"/>
  <c r="H151" i="3"/>
  <c r="G151" i="3"/>
  <c r="F151" i="3"/>
  <c r="N140" i="3" s="1"/>
  <c r="E151" i="3"/>
  <c r="D151" i="3"/>
  <c r="C151" i="3"/>
  <c r="B151" i="3"/>
  <c r="B173" i="3" s="1"/>
  <c r="N150" i="3"/>
  <c r="M150" i="3"/>
  <c r="N149" i="3"/>
  <c r="M149" i="3"/>
  <c r="N148" i="3"/>
  <c r="M148" i="3"/>
  <c r="N147" i="3"/>
  <c r="M147" i="3"/>
  <c r="H180" i="2"/>
  <c r="D180" i="2"/>
  <c r="H179" i="2"/>
  <c r="D179" i="2"/>
  <c r="H178" i="2"/>
  <c r="D178" i="2"/>
  <c r="H177" i="2"/>
  <c r="D177" i="2"/>
  <c r="L173" i="2"/>
  <c r="K173" i="2"/>
  <c r="J173" i="2"/>
  <c r="I173" i="2"/>
  <c r="H173" i="2"/>
  <c r="G173" i="2"/>
  <c r="F173" i="2"/>
  <c r="F145" i="2" s="1"/>
  <c r="E173" i="2"/>
  <c r="D173" i="2"/>
  <c r="C173" i="2"/>
  <c r="B173" i="2"/>
  <c r="B179" i="2" s="1"/>
  <c r="N172" i="2"/>
  <c r="M172" i="2"/>
  <c r="N171" i="2"/>
  <c r="M171" i="2"/>
  <c r="N170" i="2"/>
  <c r="M170" i="2"/>
  <c r="N169" i="2"/>
  <c r="M169" i="2"/>
  <c r="L167" i="2"/>
  <c r="K167" i="2"/>
  <c r="J167" i="2"/>
  <c r="I167" i="2"/>
  <c r="H167" i="2"/>
  <c r="G167" i="2"/>
  <c r="E167" i="2"/>
  <c r="D167" i="2"/>
  <c r="C167" i="2"/>
  <c r="B167" i="2"/>
  <c r="B178" i="2" s="1"/>
  <c r="N166" i="2"/>
  <c r="M166" i="2"/>
  <c r="N165" i="2"/>
  <c r="M165" i="2"/>
  <c r="N164" i="2"/>
  <c r="M164" i="2"/>
  <c r="N163" i="2"/>
  <c r="M163" i="2"/>
  <c r="N162" i="2"/>
  <c r="M162" i="2"/>
  <c r="N161" i="2"/>
  <c r="L160" i="2"/>
  <c r="K160" i="2"/>
  <c r="J160" i="2"/>
  <c r="I160" i="2"/>
  <c r="H160" i="2"/>
  <c r="G160" i="2"/>
  <c r="F160" i="2"/>
  <c r="N143" i="2" s="1"/>
  <c r="E160" i="2"/>
  <c r="D160" i="2"/>
  <c r="C160" i="2"/>
  <c r="B160" i="2"/>
  <c r="B180" i="2" s="1"/>
  <c r="N159" i="2"/>
  <c r="M159" i="2"/>
  <c r="N158" i="2"/>
  <c r="M158" i="2"/>
  <c r="N157" i="2"/>
  <c r="M157" i="2"/>
  <c r="N156" i="2"/>
  <c r="M156" i="2"/>
  <c r="N155" i="2"/>
  <c r="L154" i="2"/>
  <c r="K154" i="2"/>
  <c r="J154" i="2"/>
  <c r="I154" i="2"/>
  <c r="H154" i="2"/>
  <c r="G154" i="2"/>
  <c r="F154" i="2"/>
  <c r="F143" i="2" s="1"/>
  <c r="E154" i="2"/>
  <c r="D154" i="2"/>
  <c r="C154" i="2"/>
  <c r="B154" i="2"/>
  <c r="B177" i="2" s="1"/>
  <c r="N153" i="2"/>
  <c r="M153" i="2"/>
  <c r="N152" i="2"/>
  <c r="M152" i="2"/>
  <c r="N151" i="2"/>
  <c r="M151" i="2"/>
  <c r="N150" i="2"/>
  <c r="M150" i="2"/>
  <c r="D179" i="1"/>
  <c r="D178" i="1"/>
  <c r="H179" i="1"/>
  <c r="H178" i="1"/>
  <c r="H177" i="1"/>
  <c r="D177" i="1"/>
  <c r="B177" i="1"/>
  <c r="H176" i="1"/>
  <c r="D176" i="1"/>
  <c r="L172" i="1"/>
  <c r="K172" i="1"/>
  <c r="J172" i="1"/>
  <c r="I172" i="1"/>
  <c r="H172" i="1"/>
  <c r="G172" i="1"/>
  <c r="F172" i="1"/>
  <c r="N145" i="1" s="1"/>
  <c r="E172" i="1"/>
  <c r="D172" i="1"/>
  <c r="C172" i="1"/>
  <c r="B172" i="1"/>
  <c r="B178" i="1" s="1"/>
  <c r="N171" i="1"/>
  <c r="M171" i="1"/>
  <c r="N170" i="1"/>
  <c r="M170" i="1"/>
  <c r="N169" i="1"/>
  <c r="M169" i="1"/>
  <c r="N168" i="1"/>
  <c r="M168" i="1"/>
  <c r="L166" i="1"/>
  <c r="K166" i="1"/>
  <c r="J166" i="1"/>
  <c r="I166" i="1"/>
  <c r="H166" i="1"/>
  <c r="G166" i="1"/>
  <c r="F166" i="1"/>
  <c r="F145" i="1" s="1"/>
  <c r="E166" i="1"/>
  <c r="D166" i="1"/>
  <c r="C166" i="1"/>
  <c r="B166" i="1"/>
  <c r="B179" i="1" s="1"/>
  <c r="N165" i="1"/>
  <c r="M165" i="1"/>
  <c r="N164" i="1"/>
  <c r="M164" i="1"/>
  <c r="N163" i="1"/>
  <c r="M163" i="1"/>
  <c r="N162" i="1"/>
  <c r="M162" i="1"/>
  <c r="N161" i="1"/>
  <c r="L160" i="1"/>
  <c r="K160" i="1"/>
  <c r="J160" i="1"/>
  <c r="I160" i="1"/>
  <c r="H160" i="1"/>
  <c r="G160" i="1"/>
  <c r="F160" i="1"/>
  <c r="F143" i="1" s="1"/>
  <c r="E160" i="1"/>
  <c r="D160" i="1"/>
  <c r="C160" i="1"/>
  <c r="B160" i="1"/>
  <c r="N159" i="1"/>
  <c r="M159" i="1"/>
  <c r="N158" i="1"/>
  <c r="M158" i="1"/>
  <c r="N157" i="1"/>
  <c r="M157" i="1"/>
  <c r="N156" i="1"/>
  <c r="M156" i="1"/>
  <c r="N155" i="1"/>
  <c r="L154" i="1"/>
  <c r="K154" i="1"/>
  <c r="J154" i="1"/>
  <c r="I154" i="1"/>
  <c r="H154" i="1"/>
  <c r="G154" i="1"/>
  <c r="F154" i="1"/>
  <c r="N143" i="1" s="1"/>
  <c r="E154" i="1"/>
  <c r="D154" i="1"/>
  <c r="C154" i="1"/>
  <c r="B154" i="1"/>
  <c r="B176" i="1" s="1"/>
  <c r="N153" i="1"/>
  <c r="M153" i="1"/>
  <c r="N152" i="1"/>
  <c r="M152" i="1"/>
  <c r="N151" i="1"/>
  <c r="M151" i="1"/>
  <c r="N150" i="1"/>
  <c r="M150" i="1"/>
  <c r="M125" i="2"/>
  <c r="M126" i="2"/>
  <c r="M127" i="2"/>
  <c r="M124" i="2"/>
  <c r="D135" i="2"/>
  <c r="D134" i="2"/>
  <c r="D133" i="2"/>
  <c r="D132" i="2"/>
  <c r="E122" i="2"/>
  <c r="N98" i="2" s="1"/>
  <c r="D132" i="3"/>
  <c r="H131" i="3"/>
  <c r="D131" i="3"/>
  <c r="H130" i="3"/>
  <c r="D130" i="3"/>
  <c r="H129" i="3"/>
  <c r="D129" i="3"/>
  <c r="L125" i="3"/>
  <c r="K125" i="3"/>
  <c r="J125" i="3"/>
  <c r="I125" i="3"/>
  <c r="H125" i="3"/>
  <c r="G125" i="3"/>
  <c r="F125" i="3"/>
  <c r="E125" i="3"/>
  <c r="D125" i="3"/>
  <c r="C125" i="3"/>
  <c r="B125" i="3"/>
  <c r="B130" i="3" s="1"/>
  <c r="N124" i="3"/>
  <c r="M124" i="3"/>
  <c r="N123" i="3"/>
  <c r="M123" i="3"/>
  <c r="N122" i="3"/>
  <c r="M122" i="3"/>
  <c r="N121" i="3"/>
  <c r="M121" i="3"/>
  <c r="L119" i="3"/>
  <c r="K119" i="3"/>
  <c r="J119" i="3"/>
  <c r="I119" i="3"/>
  <c r="H119" i="3"/>
  <c r="G119" i="3"/>
  <c r="F119" i="3"/>
  <c r="E119" i="3"/>
  <c r="D119" i="3"/>
  <c r="C119" i="3"/>
  <c r="B119" i="3"/>
  <c r="B131" i="3" s="1"/>
  <c r="N118" i="3"/>
  <c r="M118" i="3"/>
  <c r="N117" i="3"/>
  <c r="M117" i="3"/>
  <c r="N116" i="3"/>
  <c r="M116" i="3"/>
  <c r="N115" i="3"/>
  <c r="M115" i="3"/>
  <c r="N114" i="3"/>
  <c r="L113" i="3"/>
  <c r="K113" i="3"/>
  <c r="J113" i="3"/>
  <c r="I113" i="3"/>
  <c r="H113" i="3"/>
  <c r="G113" i="3"/>
  <c r="E113" i="3"/>
  <c r="N96" i="3" s="1"/>
  <c r="D113" i="3"/>
  <c r="C113" i="3"/>
  <c r="B113" i="3"/>
  <c r="B132" i="3" s="1"/>
  <c r="N112" i="3"/>
  <c r="M112" i="3"/>
  <c r="N111" i="3"/>
  <c r="M111" i="3"/>
  <c r="N110" i="3"/>
  <c r="M110" i="3"/>
  <c r="N109" i="3"/>
  <c r="M109" i="3"/>
  <c r="N108" i="3"/>
  <c r="L107" i="3"/>
  <c r="K107" i="3"/>
  <c r="J107" i="3"/>
  <c r="I107" i="3"/>
  <c r="H107" i="3"/>
  <c r="G107" i="3"/>
  <c r="F107" i="3"/>
  <c r="E107" i="3"/>
  <c r="F98" i="3" s="1"/>
  <c r="D107" i="3"/>
  <c r="C107" i="3"/>
  <c r="B107" i="3"/>
  <c r="B129" i="3" s="1"/>
  <c r="N106" i="3"/>
  <c r="M106" i="3"/>
  <c r="N105" i="3"/>
  <c r="M105" i="3"/>
  <c r="N104" i="3"/>
  <c r="M104" i="3"/>
  <c r="N103" i="3"/>
  <c r="M103" i="3"/>
  <c r="H134" i="2"/>
  <c r="H135" i="2"/>
  <c r="H132" i="2"/>
  <c r="H133" i="2"/>
  <c r="L128" i="2"/>
  <c r="K128" i="2"/>
  <c r="J128" i="2"/>
  <c r="I128" i="2"/>
  <c r="H128" i="2"/>
  <c r="G128" i="2"/>
  <c r="E128" i="2"/>
  <c r="F100" i="2" s="1"/>
  <c r="D128" i="2"/>
  <c r="C128" i="2"/>
  <c r="B128" i="2"/>
  <c r="B134" i="2" s="1"/>
  <c r="N127" i="2"/>
  <c r="N126" i="2"/>
  <c r="N125" i="2"/>
  <c r="N124" i="2"/>
  <c r="L122" i="2"/>
  <c r="K122" i="2"/>
  <c r="J122" i="2"/>
  <c r="I122" i="2"/>
  <c r="H122" i="2"/>
  <c r="G122" i="2"/>
  <c r="F122" i="2"/>
  <c r="D122" i="2"/>
  <c r="C122" i="2"/>
  <c r="B122" i="2"/>
  <c r="B133" i="2" s="1"/>
  <c r="N121" i="2"/>
  <c r="M121" i="2"/>
  <c r="N120" i="2"/>
  <c r="M120" i="2"/>
  <c r="N119" i="2"/>
  <c r="M119" i="2"/>
  <c r="N118" i="2"/>
  <c r="M118" i="2"/>
  <c r="N117" i="2"/>
  <c r="M117" i="2"/>
  <c r="N116" i="2"/>
  <c r="L115" i="2"/>
  <c r="K115" i="2"/>
  <c r="J115" i="2"/>
  <c r="I115" i="2"/>
  <c r="H115" i="2"/>
  <c r="G115" i="2"/>
  <c r="F115" i="2"/>
  <c r="E115" i="2"/>
  <c r="D115" i="2"/>
  <c r="C115" i="2"/>
  <c r="B115" i="2"/>
  <c r="B135" i="2" s="1"/>
  <c r="N114" i="2"/>
  <c r="M114" i="2"/>
  <c r="N113" i="2"/>
  <c r="M113" i="2"/>
  <c r="N112" i="2"/>
  <c r="M112" i="2"/>
  <c r="N111" i="2"/>
  <c r="M111" i="2"/>
  <c r="N110" i="2"/>
  <c r="L109" i="2"/>
  <c r="K109" i="2"/>
  <c r="J109" i="2"/>
  <c r="I109" i="2"/>
  <c r="H109" i="2"/>
  <c r="G109" i="2"/>
  <c r="F109" i="2"/>
  <c r="E109" i="2"/>
  <c r="F98" i="2" s="1"/>
  <c r="D109" i="2"/>
  <c r="C109" i="2"/>
  <c r="B109" i="2"/>
  <c r="B132" i="2" s="1"/>
  <c r="N108" i="2"/>
  <c r="M108" i="2"/>
  <c r="N107" i="2"/>
  <c r="M107" i="2"/>
  <c r="N106" i="2"/>
  <c r="M106" i="2"/>
  <c r="N105" i="2"/>
  <c r="M105" i="2"/>
  <c r="H135" i="1"/>
  <c r="D135" i="1"/>
  <c r="H134" i="1"/>
  <c r="D134" i="1"/>
  <c r="H133" i="1"/>
  <c r="D133" i="1"/>
  <c r="B133" i="1"/>
  <c r="H132" i="1"/>
  <c r="D132" i="1"/>
  <c r="L128" i="1"/>
  <c r="K128" i="1"/>
  <c r="J128" i="1"/>
  <c r="I128" i="1"/>
  <c r="H128" i="1"/>
  <c r="G128" i="1"/>
  <c r="F128" i="1"/>
  <c r="E128" i="1"/>
  <c r="N99" i="1" s="1"/>
  <c r="D128" i="1"/>
  <c r="C128" i="1"/>
  <c r="B128" i="1"/>
  <c r="B134" i="1" s="1"/>
  <c r="N127" i="1"/>
  <c r="M127" i="1"/>
  <c r="N126" i="1"/>
  <c r="M126" i="1"/>
  <c r="N125" i="1"/>
  <c r="M125" i="1"/>
  <c r="N124" i="1"/>
  <c r="M124" i="1"/>
  <c r="L122" i="1"/>
  <c r="K122" i="1"/>
  <c r="J122" i="1"/>
  <c r="I122" i="1"/>
  <c r="H122" i="1"/>
  <c r="G122" i="1"/>
  <c r="F122" i="1"/>
  <c r="E122" i="1"/>
  <c r="F101" i="1" s="1"/>
  <c r="D122" i="1"/>
  <c r="C122" i="1"/>
  <c r="B122" i="1"/>
  <c r="B135" i="1" s="1"/>
  <c r="N121" i="1"/>
  <c r="M121" i="1"/>
  <c r="N120" i="1"/>
  <c r="M120" i="1"/>
  <c r="N119" i="1"/>
  <c r="M119" i="1"/>
  <c r="N118" i="1"/>
  <c r="M118" i="1"/>
  <c r="N117" i="1"/>
  <c r="L116" i="1"/>
  <c r="K116" i="1"/>
  <c r="J116" i="1"/>
  <c r="I116" i="1"/>
  <c r="H116" i="1"/>
  <c r="G116" i="1"/>
  <c r="F116" i="1"/>
  <c r="E116" i="1"/>
  <c r="F99" i="1" s="1"/>
  <c r="D116" i="1"/>
  <c r="C116" i="1"/>
  <c r="B116" i="1"/>
  <c r="N115" i="1"/>
  <c r="M115" i="1"/>
  <c r="N114" i="1"/>
  <c r="M114" i="1"/>
  <c r="N113" i="1"/>
  <c r="M113" i="1"/>
  <c r="N112" i="1"/>
  <c r="M112" i="1"/>
  <c r="N111" i="1"/>
  <c r="L110" i="1"/>
  <c r="K110" i="1"/>
  <c r="J110" i="1"/>
  <c r="I110" i="1"/>
  <c r="H110" i="1"/>
  <c r="G110" i="1"/>
  <c r="F110" i="1"/>
  <c r="E110" i="1"/>
  <c r="N101" i="1" s="1"/>
  <c r="D110" i="1"/>
  <c r="C110" i="1"/>
  <c r="B110" i="1"/>
  <c r="B132" i="1" s="1"/>
  <c r="N109" i="1"/>
  <c r="M109" i="1"/>
  <c r="N108" i="1"/>
  <c r="M108" i="1"/>
  <c r="N107" i="1"/>
  <c r="M107" i="1"/>
  <c r="N106" i="1"/>
  <c r="M106" i="1"/>
  <c r="D89" i="2"/>
  <c r="D88" i="2"/>
  <c r="D87" i="2"/>
  <c r="B89" i="1"/>
  <c r="D77" i="2"/>
  <c r="F55" i="2" s="1"/>
  <c r="D88" i="3"/>
  <c r="H86" i="3"/>
  <c r="D86" i="3"/>
  <c r="H87" i="3"/>
  <c r="D87" i="3"/>
  <c r="H85" i="3"/>
  <c r="D85" i="3"/>
  <c r="L81" i="3"/>
  <c r="K81" i="3"/>
  <c r="J81" i="3"/>
  <c r="I81" i="3"/>
  <c r="H81" i="3"/>
  <c r="G81" i="3"/>
  <c r="F81" i="3"/>
  <c r="E81" i="3"/>
  <c r="D81" i="3"/>
  <c r="N54" i="3" s="1"/>
  <c r="C81" i="3"/>
  <c r="B81" i="3"/>
  <c r="B86" i="3" s="1"/>
  <c r="N80" i="3"/>
  <c r="M80" i="3"/>
  <c r="N79" i="3"/>
  <c r="M79" i="3"/>
  <c r="N78" i="3"/>
  <c r="M78" i="3"/>
  <c r="N77" i="3"/>
  <c r="M77" i="3"/>
  <c r="L75" i="3"/>
  <c r="K75" i="3"/>
  <c r="J75" i="3"/>
  <c r="I75" i="3"/>
  <c r="H75" i="3"/>
  <c r="G75" i="3"/>
  <c r="F75" i="3"/>
  <c r="E75" i="3"/>
  <c r="D75" i="3"/>
  <c r="F54" i="3" s="1"/>
  <c r="C75" i="3"/>
  <c r="B75" i="3"/>
  <c r="B87" i="3" s="1"/>
  <c r="N74" i="3"/>
  <c r="M74" i="3"/>
  <c r="N73" i="3"/>
  <c r="M73" i="3"/>
  <c r="N72" i="3"/>
  <c r="M72" i="3"/>
  <c r="N71" i="3"/>
  <c r="M71" i="3"/>
  <c r="N70" i="3"/>
  <c r="L69" i="3"/>
  <c r="K69" i="3"/>
  <c r="J69" i="3"/>
  <c r="I69" i="3"/>
  <c r="H69" i="3"/>
  <c r="G69" i="3"/>
  <c r="F69" i="3"/>
  <c r="E69" i="3"/>
  <c r="D69" i="3"/>
  <c r="N52" i="3" s="1"/>
  <c r="C69" i="3"/>
  <c r="B69" i="3"/>
  <c r="B88" i="3" s="1"/>
  <c r="N68" i="3"/>
  <c r="M68" i="3"/>
  <c r="N67" i="3"/>
  <c r="M67" i="3"/>
  <c r="N66" i="3"/>
  <c r="M66" i="3"/>
  <c r="N65" i="3"/>
  <c r="M65" i="3"/>
  <c r="N64" i="3"/>
  <c r="L63" i="3"/>
  <c r="K63" i="3"/>
  <c r="J63" i="3"/>
  <c r="I63" i="3"/>
  <c r="H63" i="3"/>
  <c r="G63" i="3"/>
  <c r="F63" i="3"/>
  <c r="E63" i="3"/>
  <c r="D63" i="3"/>
  <c r="F52" i="3" s="1"/>
  <c r="C63" i="3"/>
  <c r="B63" i="3"/>
  <c r="B85" i="3" s="1"/>
  <c r="N62" i="3"/>
  <c r="M62" i="3"/>
  <c r="N61" i="3"/>
  <c r="M61" i="3"/>
  <c r="N60" i="3"/>
  <c r="M60" i="3"/>
  <c r="N59" i="3"/>
  <c r="M59" i="3"/>
  <c r="H90" i="2"/>
  <c r="D90" i="2"/>
  <c r="H87" i="2"/>
  <c r="H89" i="2"/>
  <c r="H88" i="2"/>
  <c r="L83" i="2"/>
  <c r="K83" i="2"/>
  <c r="J83" i="2"/>
  <c r="I83" i="2"/>
  <c r="H83" i="2"/>
  <c r="G83" i="2"/>
  <c r="F83" i="2"/>
  <c r="E83" i="2"/>
  <c r="D83" i="2"/>
  <c r="N53" i="2" s="1"/>
  <c r="C83" i="2"/>
  <c r="B83" i="2"/>
  <c r="B90" i="2" s="1"/>
  <c r="N82" i="2"/>
  <c r="M82" i="2"/>
  <c r="N81" i="2"/>
  <c r="M81" i="2"/>
  <c r="N80" i="2"/>
  <c r="M80" i="2"/>
  <c r="N79" i="2"/>
  <c r="M79" i="2"/>
  <c r="L77" i="2"/>
  <c r="K77" i="2"/>
  <c r="J77" i="2"/>
  <c r="I77" i="2"/>
  <c r="H77" i="2"/>
  <c r="G77" i="2"/>
  <c r="F77" i="2"/>
  <c r="E77" i="2"/>
  <c r="C77" i="2"/>
  <c r="B77" i="2"/>
  <c r="B87" i="2" s="1"/>
  <c r="N76" i="2"/>
  <c r="M76" i="2"/>
  <c r="N75" i="2"/>
  <c r="M75" i="2"/>
  <c r="N74" i="2"/>
  <c r="M74" i="2"/>
  <c r="N73" i="2"/>
  <c r="M73" i="2"/>
  <c r="N72" i="2"/>
  <c r="M72" i="2"/>
  <c r="N71" i="2"/>
  <c r="L70" i="2"/>
  <c r="K70" i="2"/>
  <c r="J70" i="2"/>
  <c r="I70" i="2"/>
  <c r="H70" i="2"/>
  <c r="G70" i="2"/>
  <c r="F70" i="2"/>
  <c r="E70" i="2"/>
  <c r="D70" i="2"/>
  <c r="N55" i="2" s="1"/>
  <c r="C70" i="2"/>
  <c r="B70" i="2"/>
  <c r="B89" i="2" s="1"/>
  <c r="N69" i="2"/>
  <c r="M69" i="2"/>
  <c r="N68" i="2"/>
  <c r="M68" i="2"/>
  <c r="N67" i="2"/>
  <c r="M67" i="2"/>
  <c r="N66" i="2"/>
  <c r="M66" i="2"/>
  <c r="N65" i="2"/>
  <c r="L64" i="2"/>
  <c r="K64" i="2"/>
  <c r="J64" i="2"/>
  <c r="I64" i="2"/>
  <c r="H64" i="2"/>
  <c r="G64" i="2"/>
  <c r="F64" i="2"/>
  <c r="E64" i="2"/>
  <c r="D64" i="2"/>
  <c r="F53" i="2" s="1"/>
  <c r="C64" i="2"/>
  <c r="B64" i="2"/>
  <c r="B88" i="2" s="1"/>
  <c r="N63" i="2"/>
  <c r="M63" i="2"/>
  <c r="N62" i="2"/>
  <c r="M62" i="2"/>
  <c r="N61" i="2"/>
  <c r="M61" i="2"/>
  <c r="N60" i="2"/>
  <c r="M60" i="2"/>
  <c r="H89" i="1"/>
  <c r="D89" i="1"/>
  <c r="H90" i="1"/>
  <c r="D90" i="1"/>
  <c r="H88" i="1"/>
  <c r="D88" i="1"/>
  <c r="H87" i="1"/>
  <c r="D87" i="1"/>
  <c r="L83" i="1"/>
  <c r="K83" i="1"/>
  <c r="J83" i="1"/>
  <c r="I83" i="1"/>
  <c r="H83" i="1"/>
  <c r="G83" i="1"/>
  <c r="F83" i="1"/>
  <c r="E83" i="1"/>
  <c r="D83" i="1"/>
  <c r="N54" i="1" s="1"/>
  <c r="C83" i="1"/>
  <c r="M83" i="1" s="1"/>
  <c r="I89" i="1" s="1"/>
  <c r="B83" i="1"/>
  <c r="N82" i="1"/>
  <c r="M82" i="1"/>
  <c r="N81" i="1"/>
  <c r="M81" i="1"/>
  <c r="N80" i="1"/>
  <c r="M80" i="1"/>
  <c r="N79" i="1"/>
  <c r="M79" i="1"/>
  <c r="L77" i="1"/>
  <c r="K77" i="1"/>
  <c r="J77" i="1"/>
  <c r="I77" i="1"/>
  <c r="H77" i="1"/>
  <c r="G77" i="1"/>
  <c r="F77" i="1"/>
  <c r="E77" i="1"/>
  <c r="D77" i="1"/>
  <c r="F56" i="1" s="1"/>
  <c r="C77" i="1"/>
  <c r="B77" i="1"/>
  <c r="B90" i="1" s="1"/>
  <c r="N76" i="1"/>
  <c r="M76" i="1"/>
  <c r="N75" i="1"/>
  <c r="M75" i="1"/>
  <c r="N74" i="1"/>
  <c r="M74" i="1"/>
  <c r="N73" i="1"/>
  <c r="M73" i="1"/>
  <c r="N72" i="1"/>
  <c r="L71" i="1"/>
  <c r="K71" i="1"/>
  <c r="J71" i="1"/>
  <c r="I71" i="1"/>
  <c r="H71" i="1"/>
  <c r="G71" i="1"/>
  <c r="F71" i="1"/>
  <c r="E71" i="1"/>
  <c r="D71" i="1"/>
  <c r="N56" i="1" s="1"/>
  <c r="C71" i="1"/>
  <c r="B71" i="1"/>
  <c r="B88" i="1" s="1"/>
  <c r="N70" i="1"/>
  <c r="M70" i="1"/>
  <c r="N69" i="1"/>
  <c r="M69" i="1"/>
  <c r="N68" i="1"/>
  <c r="M68" i="1"/>
  <c r="N67" i="1"/>
  <c r="M67" i="1"/>
  <c r="N66" i="1"/>
  <c r="L65" i="1"/>
  <c r="K65" i="1"/>
  <c r="J65" i="1"/>
  <c r="I65" i="1"/>
  <c r="H65" i="1"/>
  <c r="G65" i="1"/>
  <c r="F65" i="1"/>
  <c r="E65" i="1"/>
  <c r="D65" i="1"/>
  <c r="F54" i="1" s="1"/>
  <c r="C65" i="1"/>
  <c r="B65" i="1"/>
  <c r="B87" i="1" s="1"/>
  <c r="N64" i="1"/>
  <c r="M64" i="1"/>
  <c r="N63" i="1"/>
  <c r="M63" i="1"/>
  <c r="N62" i="1"/>
  <c r="M62" i="1"/>
  <c r="N61" i="1"/>
  <c r="M61" i="1"/>
  <c r="C32" i="2"/>
  <c r="F10" i="2" s="1"/>
  <c r="M31" i="2"/>
  <c r="N31" i="2"/>
  <c r="H44" i="3"/>
  <c r="D44" i="3"/>
  <c r="H43" i="3"/>
  <c r="D43" i="3"/>
  <c r="D42" i="3"/>
  <c r="H41" i="3"/>
  <c r="D41" i="3"/>
  <c r="L37" i="3"/>
  <c r="K37" i="3"/>
  <c r="J37" i="3"/>
  <c r="I37" i="3"/>
  <c r="H37" i="3"/>
  <c r="G37" i="3"/>
  <c r="F37" i="3"/>
  <c r="E37" i="3"/>
  <c r="D37" i="3"/>
  <c r="C37" i="3"/>
  <c r="B37" i="3"/>
  <c r="B44" i="3" s="1"/>
  <c r="N36" i="3"/>
  <c r="M36" i="3"/>
  <c r="N35" i="3"/>
  <c r="M35" i="3"/>
  <c r="N34" i="3"/>
  <c r="M34" i="3"/>
  <c r="N33" i="3"/>
  <c r="M33" i="3"/>
  <c r="L31" i="3"/>
  <c r="K31" i="3"/>
  <c r="J31" i="3"/>
  <c r="I31" i="3"/>
  <c r="H31" i="3"/>
  <c r="G31" i="3"/>
  <c r="F31" i="3"/>
  <c r="E31" i="3"/>
  <c r="D31" i="3"/>
  <c r="C31" i="3"/>
  <c r="B31" i="3"/>
  <c r="B43" i="3" s="1"/>
  <c r="N30" i="3"/>
  <c r="M30" i="3"/>
  <c r="N29" i="3"/>
  <c r="M29" i="3"/>
  <c r="N28" i="3"/>
  <c r="M28" i="3"/>
  <c r="N27" i="3"/>
  <c r="M27" i="3"/>
  <c r="N26" i="3"/>
  <c r="L25" i="3"/>
  <c r="K25" i="3"/>
  <c r="J25" i="3"/>
  <c r="I25" i="3"/>
  <c r="H25" i="3"/>
  <c r="G25" i="3"/>
  <c r="F25" i="3"/>
  <c r="E25" i="3"/>
  <c r="D25" i="3"/>
  <c r="C25" i="3"/>
  <c r="F10" i="3" s="1"/>
  <c r="B25" i="3"/>
  <c r="B42" i="3" s="1"/>
  <c r="N24" i="3"/>
  <c r="M24" i="3"/>
  <c r="N23" i="3"/>
  <c r="M23" i="3"/>
  <c r="N22" i="3"/>
  <c r="M22" i="3"/>
  <c r="N21" i="3"/>
  <c r="M21" i="3"/>
  <c r="N20" i="3"/>
  <c r="L19" i="3"/>
  <c r="K19" i="3"/>
  <c r="J19" i="3"/>
  <c r="I19" i="3"/>
  <c r="H19" i="3"/>
  <c r="G19" i="3"/>
  <c r="F19" i="3"/>
  <c r="E19" i="3"/>
  <c r="D19" i="3"/>
  <c r="C19" i="3"/>
  <c r="F8" i="3" s="1"/>
  <c r="B19" i="3"/>
  <c r="B41" i="3" s="1"/>
  <c r="N18" i="3"/>
  <c r="M18" i="3"/>
  <c r="N17" i="3"/>
  <c r="M17" i="3"/>
  <c r="N16" i="3"/>
  <c r="M16" i="3"/>
  <c r="N15" i="3"/>
  <c r="M15" i="3"/>
  <c r="H45" i="2"/>
  <c r="D45" i="2"/>
  <c r="H44" i="2"/>
  <c r="D44" i="2"/>
  <c r="H43" i="2"/>
  <c r="D43" i="2"/>
  <c r="H42" i="2"/>
  <c r="D42" i="2"/>
  <c r="L38" i="2"/>
  <c r="K38" i="2"/>
  <c r="J38" i="2"/>
  <c r="I38" i="2"/>
  <c r="H38" i="2"/>
  <c r="G38" i="2"/>
  <c r="F38" i="2"/>
  <c r="E38" i="2"/>
  <c r="D38" i="2"/>
  <c r="C38" i="2"/>
  <c r="N10" i="2" s="1"/>
  <c r="B38" i="2"/>
  <c r="B45" i="2" s="1"/>
  <c r="N37" i="2"/>
  <c r="M37" i="2"/>
  <c r="N36" i="2"/>
  <c r="M36" i="2"/>
  <c r="N35" i="2"/>
  <c r="M35" i="2"/>
  <c r="N34" i="2"/>
  <c r="M34" i="2"/>
  <c r="L32" i="2"/>
  <c r="K32" i="2"/>
  <c r="J32" i="2"/>
  <c r="I32" i="2"/>
  <c r="H32" i="2"/>
  <c r="G32" i="2"/>
  <c r="F32" i="2"/>
  <c r="E32" i="2"/>
  <c r="D32" i="2"/>
  <c r="B32" i="2"/>
  <c r="B44" i="2" s="1"/>
  <c r="N30" i="2"/>
  <c r="M30" i="2"/>
  <c r="N29" i="2"/>
  <c r="M29" i="2"/>
  <c r="N28" i="2"/>
  <c r="M28" i="2"/>
  <c r="N27" i="2"/>
  <c r="M27" i="2"/>
  <c r="N26" i="2"/>
  <c r="L25" i="2"/>
  <c r="K25" i="2"/>
  <c r="J25" i="2"/>
  <c r="I25" i="2"/>
  <c r="H25" i="2"/>
  <c r="G25" i="2"/>
  <c r="F25" i="2"/>
  <c r="E25" i="2"/>
  <c r="D25" i="2"/>
  <c r="C25" i="2"/>
  <c r="N8" i="2" s="1"/>
  <c r="B25" i="2"/>
  <c r="B43" i="2" s="1"/>
  <c r="N24" i="2"/>
  <c r="M24" i="2"/>
  <c r="N23" i="2"/>
  <c r="M23" i="2"/>
  <c r="N22" i="2"/>
  <c r="M22" i="2"/>
  <c r="N21" i="2"/>
  <c r="M21" i="2"/>
  <c r="N20" i="2"/>
  <c r="L19" i="2"/>
  <c r="K19" i="2"/>
  <c r="J19" i="2"/>
  <c r="I19" i="2"/>
  <c r="H19" i="2"/>
  <c r="G19" i="2"/>
  <c r="F19" i="2"/>
  <c r="E19" i="2"/>
  <c r="D19" i="2"/>
  <c r="C19" i="2"/>
  <c r="B19" i="2"/>
  <c r="B42" i="2" s="1"/>
  <c r="N18" i="2"/>
  <c r="M18" i="2"/>
  <c r="N17" i="2"/>
  <c r="M17" i="2"/>
  <c r="N16" i="2"/>
  <c r="M16" i="2"/>
  <c r="N15" i="2"/>
  <c r="M15" i="2"/>
  <c r="F10" i="1"/>
  <c r="B25" i="1"/>
  <c r="B42" i="1" s="1"/>
  <c r="H44" i="1"/>
  <c r="D44" i="1"/>
  <c r="H43" i="1"/>
  <c r="D43" i="1"/>
  <c r="H42" i="1"/>
  <c r="D42" i="1"/>
  <c r="H41" i="1"/>
  <c r="D41" i="1"/>
  <c r="L37" i="1"/>
  <c r="K37" i="1"/>
  <c r="J37" i="1"/>
  <c r="I37" i="1"/>
  <c r="H37" i="1"/>
  <c r="G37" i="1"/>
  <c r="F37" i="1"/>
  <c r="E37" i="1"/>
  <c r="D37" i="1"/>
  <c r="C37" i="1"/>
  <c r="M37" i="1" s="1"/>
  <c r="I44" i="1" s="1"/>
  <c r="B37" i="1"/>
  <c r="B44" i="1" s="1"/>
  <c r="N36" i="1"/>
  <c r="M36" i="1"/>
  <c r="N35" i="1"/>
  <c r="M35" i="1"/>
  <c r="N34" i="1"/>
  <c r="M34" i="1"/>
  <c r="N33" i="1"/>
  <c r="M33" i="1"/>
  <c r="L31" i="1"/>
  <c r="K31" i="1"/>
  <c r="J31" i="1"/>
  <c r="I31" i="1"/>
  <c r="H31" i="1"/>
  <c r="G31" i="1"/>
  <c r="F31" i="1"/>
  <c r="E31" i="1"/>
  <c r="D31" i="1"/>
  <c r="C31" i="1"/>
  <c r="B31" i="1"/>
  <c r="B43" i="1" s="1"/>
  <c r="N30" i="1"/>
  <c r="M30" i="1"/>
  <c r="N29" i="1"/>
  <c r="M29" i="1"/>
  <c r="N28" i="1"/>
  <c r="M28" i="1"/>
  <c r="N27" i="1"/>
  <c r="M27" i="1"/>
  <c r="N26" i="1"/>
  <c r="L25" i="1"/>
  <c r="K25" i="1"/>
  <c r="J25" i="1"/>
  <c r="I25" i="1"/>
  <c r="H25" i="1"/>
  <c r="G25" i="1"/>
  <c r="F25" i="1"/>
  <c r="E25" i="1"/>
  <c r="D25" i="1"/>
  <c r="C25" i="1"/>
  <c r="N8" i="1" s="1"/>
  <c r="N24" i="1"/>
  <c r="M24" i="1"/>
  <c r="N23" i="1"/>
  <c r="M23" i="1"/>
  <c r="N22" i="1"/>
  <c r="M22" i="1"/>
  <c r="N21" i="1"/>
  <c r="M21" i="1"/>
  <c r="N20" i="1"/>
  <c r="L19" i="1"/>
  <c r="K19" i="1"/>
  <c r="J19" i="1"/>
  <c r="I19" i="1"/>
  <c r="H19" i="1"/>
  <c r="G19" i="1"/>
  <c r="F19" i="1"/>
  <c r="E19" i="1"/>
  <c r="D19" i="1"/>
  <c r="C19" i="1"/>
  <c r="F8" i="1" s="1"/>
  <c r="B19" i="1"/>
  <c r="B41" i="1" s="1"/>
  <c r="N18" i="1"/>
  <c r="M18" i="1"/>
  <c r="N17" i="1"/>
  <c r="M17" i="1"/>
  <c r="N16" i="1"/>
  <c r="M16" i="1"/>
  <c r="N15" i="1"/>
  <c r="M15" i="1"/>
  <c r="M437" i="1" l="1"/>
  <c r="I442" i="1" s="1"/>
  <c r="M388" i="3"/>
  <c r="I392" i="3" s="1"/>
  <c r="M417" i="3"/>
  <c r="I440" i="3" s="1"/>
  <c r="M423" i="3"/>
  <c r="I442" i="3" s="1"/>
  <c r="I441" i="3"/>
  <c r="M157" i="3"/>
  <c r="I176" i="3" s="1"/>
  <c r="M195" i="3"/>
  <c r="I217" i="3" s="1"/>
  <c r="M125" i="3"/>
  <c r="I130" i="3" s="1"/>
  <c r="M119" i="3"/>
  <c r="I131" i="3" s="1"/>
  <c r="M435" i="3"/>
  <c r="I439" i="3" s="1"/>
  <c r="M428" i="2"/>
  <c r="I451" i="2" s="1"/>
  <c r="M447" i="2"/>
  <c r="I454" i="2" s="1"/>
  <c r="M434" i="2"/>
  <c r="I453" i="2" s="1"/>
  <c r="M441" i="2"/>
  <c r="I452" i="2" s="1"/>
  <c r="M83" i="2"/>
  <c r="I90" i="2" s="1"/>
  <c r="M128" i="2"/>
  <c r="I134" i="2" s="1"/>
  <c r="M295" i="2"/>
  <c r="I314" i="2" s="1"/>
  <c r="M115" i="2"/>
  <c r="I135" i="2" s="1"/>
  <c r="M257" i="2"/>
  <c r="I268" i="2" s="1"/>
  <c r="M353" i="2"/>
  <c r="I360" i="2" s="1"/>
  <c r="M379" i="2"/>
  <c r="I402" i="2" s="1"/>
  <c r="M122" i="2"/>
  <c r="I133" i="2" s="1"/>
  <c r="M173" i="2"/>
  <c r="I179" i="2" s="1"/>
  <c r="M128" i="1"/>
  <c r="I134" i="1" s="1"/>
  <c r="M172" i="1"/>
  <c r="I178" i="1" s="1"/>
  <c r="M198" i="1"/>
  <c r="I220" i="1" s="1"/>
  <c r="M204" i="1"/>
  <c r="I221" i="1" s="1"/>
  <c r="I222" i="1"/>
  <c r="M425" i="1"/>
  <c r="I443" i="1" s="1"/>
  <c r="M431" i="1"/>
  <c r="I444" i="1" s="1"/>
  <c r="M392" i="1"/>
  <c r="I397" i="1" s="1"/>
  <c r="M419" i="1"/>
  <c r="I441" i="1" s="1"/>
  <c r="M25" i="1"/>
  <c r="I42" i="1" s="1"/>
  <c r="M31" i="1"/>
  <c r="I43" i="1" s="1"/>
  <c r="M242" i="1"/>
  <c r="I264" i="1" s="1"/>
  <c r="M386" i="1"/>
  <c r="I399" i="1" s="1"/>
  <c r="M376" i="3"/>
  <c r="I395" i="3" s="1"/>
  <c r="M382" i="3"/>
  <c r="I394" i="3" s="1"/>
  <c r="M385" i="2"/>
  <c r="I404" i="2" s="1"/>
  <c r="M392" i="2"/>
  <c r="I403" i="2" s="1"/>
  <c r="M398" i="2"/>
  <c r="I405" i="2" s="1"/>
  <c r="M380" i="1"/>
  <c r="I398" i="1" s="1"/>
  <c r="M370" i="3"/>
  <c r="I393" i="3" s="1"/>
  <c r="M374" i="1"/>
  <c r="I396" i="1" s="1"/>
  <c r="M339" i="3"/>
  <c r="I351" i="3" s="1"/>
  <c r="M333" i="3"/>
  <c r="I352" i="3" s="1"/>
  <c r="M347" i="2"/>
  <c r="I358" i="2" s="1"/>
  <c r="M334" i="2"/>
  <c r="I357" i="2" s="1"/>
  <c r="M340" i="2"/>
  <c r="I359" i="2" s="1"/>
  <c r="M345" i="3"/>
  <c r="I349" i="3" s="1"/>
  <c r="M342" i="1"/>
  <c r="I355" i="1" s="1"/>
  <c r="M336" i="1"/>
  <c r="I354" i="1" s="1"/>
  <c r="M348" i="1"/>
  <c r="I353" i="1" s="1"/>
  <c r="M327" i="3"/>
  <c r="I350" i="3" s="1"/>
  <c r="M330" i="1"/>
  <c r="I352" i="1" s="1"/>
  <c r="M298" i="1"/>
  <c r="I311" i="1" s="1"/>
  <c r="M289" i="2"/>
  <c r="I312" i="2" s="1"/>
  <c r="M302" i="2"/>
  <c r="I313" i="2" s="1"/>
  <c r="M295" i="3"/>
  <c r="I307" i="3" s="1"/>
  <c r="M289" i="3"/>
  <c r="I308" i="3" s="1"/>
  <c r="M286" i="1"/>
  <c r="I308" i="1" s="1"/>
  <c r="M308" i="2"/>
  <c r="I315" i="2" s="1"/>
  <c r="M292" i="1"/>
  <c r="I310" i="1" s="1"/>
  <c r="M301" i="3"/>
  <c r="I305" i="3" s="1"/>
  <c r="M283" i="3"/>
  <c r="I306" i="3" s="1"/>
  <c r="M304" i="1"/>
  <c r="I309" i="1" s="1"/>
  <c r="M244" i="2"/>
  <c r="I267" i="2" s="1"/>
  <c r="M251" i="3"/>
  <c r="I263" i="3" s="1"/>
  <c r="M248" i="1"/>
  <c r="I266" i="1" s="1"/>
  <c r="M239" i="3"/>
  <c r="I262" i="3" s="1"/>
  <c r="M250" i="2"/>
  <c r="I269" i="2" s="1"/>
  <c r="M254" i="1"/>
  <c r="I267" i="1" s="1"/>
  <c r="M257" i="3"/>
  <c r="I261" i="3" s="1"/>
  <c r="M263" i="2"/>
  <c r="I270" i="2" s="1"/>
  <c r="M260" i="1"/>
  <c r="I265" i="1" s="1"/>
  <c r="M199" i="2"/>
  <c r="I222" i="2" s="1"/>
  <c r="I223" i="1"/>
  <c r="M205" i="2"/>
  <c r="I225" i="2" s="1"/>
  <c r="M207" i="3"/>
  <c r="I219" i="3" s="1"/>
  <c r="M201" i="3"/>
  <c r="I220" i="3" s="1"/>
  <c r="M212" i="2"/>
  <c r="I223" i="2" s="1"/>
  <c r="M218" i="2"/>
  <c r="I224" i="2" s="1"/>
  <c r="M213" i="3"/>
  <c r="I218" i="3" s="1"/>
  <c r="M154" i="2"/>
  <c r="I177" i="2" s="1"/>
  <c r="M166" i="1"/>
  <c r="I179" i="1" s="1"/>
  <c r="M154" i="1"/>
  <c r="I176" i="1" s="1"/>
  <c r="M151" i="3"/>
  <c r="I173" i="3" s="1"/>
  <c r="M167" i="2"/>
  <c r="I178" i="2" s="1"/>
  <c r="M160" i="1"/>
  <c r="I177" i="1" s="1"/>
  <c r="M163" i="3"/>
  <c r="I175" i="3" s="1"/>
  <c r="M169" i="3"/>
  <c r="I174" i="3" s="1"/>
  <c r="M160" i="2"/>
  <c r="I180" i="2" s="1"/>
  <c r="F96" i="3"/>
  <c r="M113" i="3"/>
  <c r="I132" i="3" s="1"/>
  <c r="M107" i="3"/>
  <c r="I129" i="3" s="1"/>
  <c r="M109" i="2"/>
  <c r="I132" i="2" s="1"/>
  <c r="N98" i="3"/>
  <c r="M116" i="1"/>
  <c r="I133" i="1" s="1"/>
  <c r="M122" i="1"/>
  <c r="I135" i="1" s="1"/>
  <c r="N100" i="2"/>
  <c r="M110" i="1"/>
  <c r="I132" i="1" s="1"/>
  <c r="M77" i="1"/>
  <c r="I90" i="1" s="1"/>
  <c r="M64" i="2"/>
  <c r="I88" i="2" s="1"/>
  <c r="M77" i="2"/>
  <c r="I87" i="2" s="1"/>
  <c r="M81" i="3"/>
  <c r="I86" i="3" s="1"/>
  <c r="M37" i="3"/>
  <c r="I44" i="3" s="1"/>
  <c r="M31" i="3"/>
  <c r="I43" i="3" s="1"/>
  <c r="M65" i="1"/>
  <c r="I87" i="1" s="1"/>
  <c r="M75" i="3"/>
  <c r="I87" i="3" s="1"/>
  <c r="M69" i="3"/>
  <c r="I88" i="3" s="1"/>
  <c r="M63" i="3"/>
  <c r="I85" i="3" s="1"/>
  <c r="M70" i="2"/>
  <c r="I89" i="2" s="1"/>
  <c r="M71" i="1"/>
  <c r="I88" i="1" s="1"/>
  <c r="M19" i="3"/>
  <c r="I41" i="3" s="1"/>
  <c r="N8" i="3"/>
  <c r="N10" i="3"/>
  <c r="M19" i="2"/>
  <c r="I42" i="2" s="1"/>
  <c r="M32" i="2"/>
  <c r="I44" i="2" s="1"/>
  <c r="M38" i="2"/>
  <c r="I45" i="2" s="1"/>
  <c r="F8" i="2"/>
  <c r="N10" i="1"/>
  <c r="M25" i="2"/>
  <c r="I43" i="2" s="1"/>
  <c r="M25" i="3"/>
  <c r="I42" i="3" s="1"/>
  <c r="M19" i="1"/>
  <c r="I41" i="1" s="1"/>
  <c r="M245" i="3"/>
  <c r="I264" i="3" s="1"/>
</calcChain>
</file>

<file path=xl/sharedStrings.xml><?xml version="1.0" encoding="utf-8"?>
<sst xmlns="http://schemas.openxmlformats.org/spreadsheetml/2006/main" count="1586" uniqueCount="103">
  <si>
    <t>Cornwall Target Shooting Association</t>
  </si>
  <si>
    <t>Small-Bore Wing</t>
  </si>
  <si>
    <t>Winter League</t>
  </si>
  <si>
    <t>Division 1</t>
  </si>
  <si>
    <t>Round</t>
  </si>
  <si>
    <t>Helston A</t>
  </si>
  <si>
    <t>St. Austell A</t>
  </si>
  <si>
    <t>Bodmin A</t>
  </si>
  <si>
    <t>Starting</t>
  </si>
  <si>
    <t>Rounds</t>
  </si>
  <si>
    <t>Average</t>
  </si>
  <si>
    <t>Agg.</t>
  </si>
  <si>
    <t>John Emmerson</t>
  </si>
  <si>
    <t>Mathew Hammond</t>
  </si>
  <si>
    <t>Total (ex 400)</t>
  </si>
  <si>
    <t>Morgan Hurst</t>
  </si>
  <si>
    <t>Terry Curnow</t>
  </si>
  <si>
    <t>Mrs. Jackie Hibbitt</t>
  </si>
  <si>
    <t>City of Truro A</t>
  </si>
  <si>
    <t>Steve Lucas</t>
  </si>
  <si>
    <t>Mrs Sue Sutton</t>
  </si>
  <si>
    <t>Steve Sandercock</t>
  </si>
  <si>
    <t>Mike Ladhams</t>
  </si>
  <si>
    <t>Dave Couch</t>
  </si>
  <si>
    <t>Anthony Godden</t>
  </si>
  <si>
    <t>D. Hopper</t>
  </si>
  <si>
    <t xml:space="preserve">Bru Wilton </t>
  </si>
  <si>
    <t>S</t>
  </si>
  <si>
    <t>W</t>
  </si>
  <si>
    <t>D</t>
  </si>
  <si>
    <t>L</t>
  </si>
  <si>
    <t>P</t>
  </si>
  <si>
    <t>2022-2023</t>
  </si>
  <si>
    <t xml:space="preserve">Hayle A </t>
  </si>
  <si>
    <t>Phil Hammond</t>
  </si>
  <si>
    <t>John Beaumont-Kerridge</t>
  </si>
  <si>
    <t>J. Pamplin</t>
  </si>
  <si>
    <t>Simon Thorogood</t>
  </si>
  <si>
    <t>Ms Sophia Bennetts</t>
  </si>
  <si>
    <t>Ms Jacky Lawrence</t>
  </si>
  <si>
    <t>Shaun Pearson</t>
  </si>
  <si>
    <t>Nigel Bennetts</t>
  </si>
  <si>
    <t>Bob Menneer</t>
  </si>
  <si>
    <t>City of Truro B</t>
  </si>
  <si>
    <t>Hayle B</t>
  </si>
  <si>
    <t xml:space="preserve">Penzance &amp; St.Ives A </t>
  </si>
  <si>
    <t>Ms. Jenna Teagle</t>
  </si>
  <si>
    <t>Dave Pendrill</t>
  </si>
  <si>
    <t>Graham Rogers</t>
  </si>
  <si>
    <t>Mrs. Pam Rogers</t>
  </si>
  <si>
    <t>Mrs. Maria Davies</t>
  </si>
  <si>
    <t>Christian Trewhella</t>
  </si>
  <si>
    <t>Grant Knight</t>
  </si>
  <si>
    <t>Penzance &amp; St. Ives</t>
  </si>
  <si>
    <t>Stuart Smith</t>
  </si>
  <si>
    <t>Phil Osborne</t>
  </si>
  <si>
    <t>Mrs. Charlotte Myers</t>
  </si>
  <si>
    <t xml:space="preserve">Marc Miles-Thomas </t>
  </si>
  <si>
    <t>PZ &amp; St. Ives</t>
  </si>
  <si>
    <t>Division 2</t>
  </si>
  <si>
    <t>Division 3</t>
  </si>
  <si>
    <t>St. Austell B</t>
  </si>
  <si>
    <t>Polperro B</t>
  </si>
  <si>
    <t>Polperro A</t>
  </si>
  <si>
    <t>Bodmin B</t>
  </si>
  <si>
    <t xml:space="preserve">Bodmin B </t>
  </si>
  <si>
    <t>Dan Osborne</t>
  </si>
  <si>
    <t>Jez Debnam</t>
  </si>
  <si>
    <t xml:space="preserve">Rob Sampson </t>
  </si>
  <si>
    <t>Chris Karassek</t>
  </si>
  <si>
    <t>C. Hutchings</t>
  </si>
  <si>
    <t xml:space="preserve">H. Brown </t>
  </si>
  <si>
    <t>L. Wagner</t>
  </si>
  <si>
    <t>David Rowe</t>
  </si>
  <si>
    <t>P. Talling</t>
  </si>
  <si>
    <t>W. Waters</t>
  </si>
  <si>
    <t>G. Thompson</t>
  </si>
  <si>
    <t>S. Purchas</t>
  </si>
  <si>
    <t>T. Purchas</t>
  </si>
  <si>
    <t>Mrs. Maggie Smith</t>
  </si>
  <si>
    <t>lost to</t>
  </si>
  <si>
    <t>Adam Eustice</t>
  </si>
  <si>
    <t>beat</t>
  </si>
  <si>
    <t xml:space="preserve">lost to </t>
  </si>
  <si>
    <t>A. Venning</t>
  </si>
  <si>
    <t>Hayle A</t>
  </si>
  <si>
    <t>Steve  Purchas</t>
  </si>
  <si>
    <t>Tom Purchas</t>
  </si>
  <si>
    <t>Pz &amp; St. Ives A</t>
  </si>
  <si>
    <t>NCR</t>
  </si>
  <si>
    <t xml:space="preserve">beat </t>
  </si>
  <si>
    <t xml:space="preserve">Bodmin A </t>
  </si>
  <si>
    <t xml:space="preserve">Helston A </t>
  </si>
  <si>
    <r>
      <rPr>
        <b/>
        <sz val="10"/>
        <rFont val="Arial"/>
        <family val="2"/>
      </rPr>
      <t>Lost to</t>
    </r>
    <r>
      <rPr>
        <sz val="10"/>
        <rFont val="Arial"/>
        <family val="2"/>
      </rPr>
      <t xml:space="preserve"> </t>
    </r>
  </si>
  <si>
    <t xml:space="preserve">Lost to </t>
  </si>
  <si>
    <t xml:space="preserve">St. Austell A </t>
  </si>
  <si>
    <t xml:space="preserve">St. Austell B </t>
  </si>
  <si>
    <t xml:space="preserve">Beat </t>
  </si>
  <si>
    <t>drew with</t>
  </si>
  <si>
    <t xml:space="preserve">Hayle B </t>
  </si>
  <si>
    <t>Rule 5.2.2 &amp; Rule 5.2.3  3pp</t>
  </si>
  <si>
    <t>Points</t>
  </si>
  <si>
    <t xml:space="preserve">City of Truro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</si>
</sst>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Calibri"/>
      <family val="2"/>
      <scheme val="minor"/>
    </font>
    <font>
      <b/>
      <u/>
      <sz val="10"/>
      <name val="Arial"/>
      <family val="2"/>
    </font>
    <font>
      <b/>
      <u/>
      <sz val="9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u/>
      <sz val="7"/>
      <name val="Arial"/>
      <family val="2"/>
    </font>
    <font>
      <b/>
      <u/>
      <sz val="8"/>
      <name val="Calibri"/>
      <family val="2"/>
      <scheme val="minor"/>
    </font>
    <font>
      <b/>
      <u/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2" tint="-9.9978637043366805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1" fontId="0" fillId="0" borderId="0" xfId="0" applyNumberFormat="1"/>
    <xf numFmtId="0" fontId="5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2" borderId="0" xfId="0" applyFont="1" applyFill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1" xfId="0" applyFont="1" applyBorder="1"/>
    <xf numFmtId="0" fontId="7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8" fillId="0" borderId="2" xfId="0" applyFont="1" applyBorder="1"/>
    <xf numFmtId="0" fontId="9" fillId="0" borderId="3" xfId="0" applyFont="1" applyBorder="1" applyAlignment="1">
      <alignment horizontal="right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horizontal="right" vertical="center" wrapText="1"/>
    </xf>
    <xf numFmtId="1" fontId="10" fillId="0" borderId="2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right"/>
    </xf>
    <xf numFmtId="0" fontId="11" fillId="0" borderId="2" xfId="0" applyFont="1" applyBorder="1"/>
    <xf numFmtId="164" fontId="0" fillId="0" borderId="2" xfId="0" applyNumberFormat="1" applyBorder="1" applyAlignment="1">
      <alignment horizontal="right"/>
    </xf>
    <xf numFmtId="0" fontId="12" fillId="0" borderId="2" xfId="0" applyFont="1" applyBorder="1"/>
    <xf numFmtId="1" fontId="0" fillId="0" borderId="2" xfId="0" applyNumberFormat="1" applyBorder="1" applyAlignment="1">
      <alignment horizontal="right"/>
    </xf>
    <xf numFmtId="1" fontId="0" fillId="0" borderId="2" xfId="0" applyNumberFormat="1" applyBorder="1"/>
    <xf numFmtId="0" fontId="3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0" fillId="0" borderId="2" xfId="0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right"/>
    </xf>
    <xf numFmtId="1" fontId="10" fillId="0" borderId="3" xfId="0" applyNumberFormat="1" applyFont="1" applyBorder="1" applyAlignment="1">
      <alignment horizontal="center"/>
    </xf>
    <xf numFmtId="0" fontId="13" fillId="0" borderId="2" xfId="0" applyFont="1" applyBorder="1" applyAlignment="1">
      <alignment vertical="center" wrapText="1"/>
    </xf>
    <xf numFmtId="0" fontId="5" fillId="0" borderId="2" xfId="0" applyFont="1" applyBorder="1"/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4" fillId="0" borderId="2" xfId="0" applyFont="1" applyBorder="1"/>
    <xf numFmtId="1" fontId="10" fillId="0" borderId="2" xfId="0" applyNumberFormat="1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15" fillId="0" borderId="2" xfId="0" applyFont="1" applyBorder="1"/>
    <xf numFmtId="0" fontId="13" fillId="0" borderId="0" xfId="0" applyFont="1"/>
    <xf numFmtId="0" fontId="16" fillId="0" borderId="2" xfId="0" applyFont="1" applyBorder="1"/>
    <xf numFmtId="0" fontId="17" fillId="0" borderId="2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" fontId="18" fillId="0" borderId="2" xfId="0" applyNumberFormat="1" applyFont="1" applyBorder="1" applyAlignment="1">
      <alignment horizontal="right"/>
    </xf>
    <xf numFmtId="0" fontId="10" fillId="3" borderId="2" xfId="0" applyFont="1" applyFill="1" applyBorder="1" applyAlignment="1">
      <alignment horizontal="center"/>
    </xf>
    <xf numFmtId="1" fontId="10" fillId="4" borderId="2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4" borderId="2" xfId="0" applyFont="1" applyFill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19" fillId="0" borderId="0" xfId="0" applyFont="1"/>
    <xf numFmtId="1" fontId="10" fillId="5" borderId="2" xfId="0" applyNumberFormat="1" applyFont="1" applyFill="1" applyBorder="1" applyAlignment="1">
      <alignment horizontal="center"/>
    </xf>
    <xf numFmtId="0" fontId="0" fillId="5" borderId="0" xfId="0" applyFill="1"/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99737-6BDC-4AB5-A998-43051FF7B04B}">
  <dimension ref="A1:N445"/>
  <sheetViews>
    <sheetView topLeftCell="A416" workbookViewId="0">
      <selection activeCell="P407" sqref="P407"/>
    </sheetView>
  </sheetViews>
  <sheetFormatPr defaultRowHeight="15" x14ac:dyDescent="0.25"/>
  <cols>
    <col min="1" max="1" width="19.28515625" customWidth="1"/>
    <col min="2" max="2" width="7" customWidth="1"/>
    <col min="3" max="3" width="5.28515625" customWidth="1"/>
    <col min="4" max="4" width="4.5703125" style="1" customWidth="1"/>
    <col min="5" max="5" width="4.5703125" customWidth="1"/>
    <col min="6" max="6" width="4.7109375" customWidth="1"/>
    <col min="7" max="7" width="4.5703125" customWidth="1"/>
    <col min="8" max="8" width="6.7109375" customWidth="1"/>
    <col min="9" max="9" width="5.5703125" customWidth="1"/>
    <col min="10" max="10" width="4.42578125" customWidth="1"/>
    <col min="11" max="11" width="5.140625" customWidth="1"/>
    <col min="12" max="12" width="4.42578125" customWidth="1"/>
    <col min="13" max="13" width="6.7109375" customWidth="1"/>
    <col min="14" max="14" width="7" customWidth="1"/>
  </cols>
  <sheetData>
    <row r="1" spans="1:14" x14ac:dyDescent="0.25">
      <c r="B1" s="1"/>
      <c r="C1" s="1"/>
      <c r="M1" s="1"/>
    </row>
    <row r="2" spans="1:14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x14ac:dyDescent="0.2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x14ac:dyDescent="0.25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x14ac:dyDescent="0.25">
      <c r="A5" s="71" t="s">
        <v>32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x14ac:dyDescent="0.25">
      <c r="A6" s="2"/>
      <c r="B6" s="3"/>
      <c r="C6" s="3"/>
      <c r="D6" s="3"/>
      <c r="E6" s="4" t="s">
        <v>3</v>
      </c>
      <c r="F6" s="4"/>
      <c r="G6" s="4"/>
      <c r="H6" s="4"/>
      <c r="I6" s="4" t="s">
        <v>4</v>
      </c>
      <c r="J6" s="4">
        <v>1</v>
      </c>
      <c r="K6" s="4"/>
      <c r="L6" s="4"/>
      <c r="M6" s="3"/>
      <c r="N6" s="4"/>
    </row>
    <row r="7" spans="1:14" x14ac:dyDescent="0.25">
      <c r="B7" s="1"/>
      <c r="C7" s="1"/>
      <c r="F7" s="5"/>
      <c r="J7" s="6"/>
      <c r="M7" s="1"/>
    </row>
    <row r="8" spans="1:14" x14ac:dyDescent="0.25">
      <c r="A8" s="7"/>
      <c r="B8" s="76" t="s">
        <v>6</v>
      </c>
      <c r="C8" s="76"/>
      <c r="D8" s="76"/>
      <c r="E8" s="76"/>
      <c r="F8" s="8">
        <f>+C19</f>
        <v>388</v>
      </c>
      <c r="H8" s="5" t="s">
        <v>82</v>
      </c>
      <c r="J8" s="75" t="s">
        <v>7</v>
      </c>
      <c r="K8" s="75"/>
      <c r="L8" s="75"/>
      <c r="M8" s="75"/>
      <c r="N8" s="8">
        <f>+C25</f>
        <v>385</v>
      </c>
    </row>
    <row r="9" spans="1:14" x14ac:dyDescent="0.25">
      <c r="A9" s="9"/>
      <c r="B9" s="1"/>
      <c r="C9" s="1"/>
      <c r="H9" s="6"/>
      <c r="J9" s="10"/>
      <c r="L9" s="11"/>
      <c r="M9" s="1"/>
      <c r="N9" s="6"/>
    </row>
    <row r="10" spans="1:14" x14ac:dyDescent="0.25">
      <c r="A10" s="9"/>
      <c r="B10" s="75" t="s">
        <v>18</v>
      </c>
      <c r="C10" s="75"/>
      <c r="D10" s="75"/>
      <c r="E10" s="75"/>
      <c r="F10" s="8">
        <f>+C31</f>
        <v>372</v>
      </c>
      <c r="H10" s="5" t="s">
        <v>80</v>
      </c>
      <c r="J10" s="75" t="s">
        <v>33</v>
      </c>
      <c r="K10" s="75"/>
      <c r="L10" s="75"/>
      <c r="M10" s="75"/>
      <c r="N10" s="8">
        <f>+C37</f>
        <v>377</v>
      </c>
    </row>
    <row r="11" spans="1:14" x14ac:dyDescent="0.25">
      <c r="A11" s="12"/>
      <c r="B11" s="3"/>
      <c r="C11" s="13"/>
      <c r="D11" s="13"/>
      <c r="E11" s="14"/>
      <c r="F11" s="6"/>
      <c r="H11" s="6"/>
      <c r="M11" s="1"/>
    </row>
    <row r="12" spans="1:14" x14ac:dyDescent="0.25">
      <c r="A12" s="9"/>
      <c r="B12" s="15" t="s">
        <v>8</v>
      </c>
      <c r="C12" s="16" t="s">
        <v>9</v>
      </c>
      <c r="D12" s="13"/>
      <c r="E12" s="14"/>
      <c r="F12" s="11"/>
      <c r="G12" s="11"/>
      <c r="H12" s="17"/>
      <c r="I12" s="11"/>
      <c r="J12" s="11"/>
      <c r="K12" s="11"/>
      <c r="L12" s="11"/>
      <c r="M12" s="1"/>
      <c r="N12" s="11"/>
    </row>
    <row r="13" spans="1:14" x14ac:dyDescent="0.25">
      <c r="A13" s="18"/>
      <c r="B13" s="19" t="s">
        <v>10</v>
      </c>
      <c r="C13" s="20">
        <v>1</v>
      </c>
      <c r="D13" s="20">
        <v>2</v>
      </c>
      <c r="E13" s="21">
        <v>3</v>
      </c>
      <c r="F13" s="21">
        <v>4</v>
      </c>
      <c r="G13" s="21">
        <v>5</v>
      </c>
      <c r="H13" s="21">
        <v>6</v>
      </c>
      <c r="I13" s="21">
        <v>7</v>
      </c>
      <c r="J13" s="21">
        <v>8</v>
      </c>
      <c r="K13" s="21">
        <v>9</v>
      </c>
      <c r="L13" s="21">
        <v>10</v>
      </c>
      <c r="M13" s="22" t="s">
        <v>11</v>
      </c>
      <c r="N13" s="23" t="s">
        <v>10</v>
      </c>
    </row>
    <row r="14" spans="1:14" x14ac:dyDescent="0.25">
      <c r="A14" s="24" t="s">
        <v>6</v>
      </c>
      <c r="B14" s="22"/>
      <c r="C14" s="25"/>
      <c r="D14" s="20"/>
      <c r="E14" s="21"/>
      <c r="F14" s="21"/>
      <c r="G14" s="21"/>
      <c r="H14" s="21"/>
      <c r="I14" s="21"/>
      <c r="J14" s="21"/>
      <c r="K14" s="21"/>
      <c r="L14" s="21"/>
      <c r="M14" s="22"/>
      <c r="N14" s="23"/>
    </row>
    <row r="15" spans="1:14" x14ac:dyDescent="0.25">
      <c r="A15" s="54" t="s">
        <v>13</v>
      </c>
      <c r="B15" s="27">
        <v>98.3</v>
      </c>
      <c r="C15" s="31">
        <v>98</v>
      </c>
      <c r="D15" s="29"/>
      <c r="E15" s="28"/>
      <c r="F15" s="28"/>
      <c r="G15" s="28"/>
      <c r="H15" s="28"/>
      <c r="I15" s="28"/>
      <c r="J15" s="28"/>
      <c r="K15" s="28"/>
      <c r="L15" s="28"/>
      <c r="M15" s="29">
        <f>+SUM(C15:L15)</f>
        <v>98</v>
      </c>
      <c r="N15" s="30">
        <f>IF(COUNT(C15:L15),AVERAGE(C15:L15),"")</f>
        <v>98</v>
      </c>
    </row>
    <row r="16" spans="1:14" x14ac:dyDescent="0.25">
      <c r="A16" s="26" t="s">
        <v>12</v>
      </c>
      <c r="B16" s="27">
        <v>97.8</v>
      </c>
      <c r="C16" s="31">
        <v>97</v>
      </c>
      <c r="D16" s="29"/>
      <c r="E16" s="28"/>
      <c r="F16" s="28"/>
      <c r="G16" s="28"/>
      <c r="H16" s="28"/>
      <c r="I16" s="28"/>
      <c r="J16" s="28"/>
      <c r="K16" s="28"/>
      <c r="L16" s="28"/>
      <c r="M16" s="29">
        <f t="shared" ref="M16:M18" si="0">+SUM(C16:L16)</f>
        <v>97</v>
      </c>
      <c r="N16" s="30">
        <f t="shared" ref="N16:N18" si="1">IF(COUNT(C16:L16),AVERAGE(C16:L16),"")</f>
        <v>97</v>
      </c>
    </row>
    <row r="17" spans="1:14" x14ac:dyDescent="0.25">
      <c r="A17" s="26" t="s">
        <v>34</v>
      </c>
      <c r="B17" s="27">
        <v>96.2</v>
      </c>
      <c r="C17" s="31">
        <v>98</v>
      </c>
      <c r="D17" s="29"/>
      <c r="E17" s="28"/>
      <c r="F17" s="28"/>
      <c r="G17" s="28"/>
      <c r="H17" s="28"/>
      <c r="I17" s="28"/>
      <c r="J17" s="28"/>
      <c r="K17" s="28"/>
      <c r="L17" s="28"/>
      <c r="M17" s="29">
        <f t="shared" si="0"/>
        <v>98</v>
      </c>
      <c r="N17" s="30">
        <f t="shared" si="1"/>
        <v>98</v>
      </c>
    </row>
    <row r="18" spans="1:14" x14ac:dyDescent="0.25">
      <c r="A18" s="32" t="s">
        <v>35</v>
      </c>
      <c r="B18" s="33">
        <v>97</v>
      </c>
      <c r="C18" s="31">
        <v>95</v>
      </c>
      <c r="D18" s="29"/>
      <c r="E18" s="28"/>
      <c r="F18" s="28"/>
      <c r="G18" s="28"/>
      <c r="H18" s="28"/>
      <c r="I18" s="28"/>
      <c r="J18" s="28"/>
      <c r="K18" s="28"/>
      <c r="L18" s="28"/>
      <c r="M18" s="29">
        <f t="shared" si="0"/>
        <v>95</v>
      </c>
      <c r="N18" s="30">
        <f t="shared" si="1"/>
        <v>95</v>
      </c>
    </row>
    <row r="19" spans="1:14" x14ac:dyDescent="0.25">
      <c r="A19" s="34" t="s">
        <v>14</v>
      </c>
      <c r="B19" s="33">
        <f>SUM(B15:B18)</f>
        <v>389.3</v>
      </c>
      <c r="C19" s="35">
        <f t="shared" ref="C19:L19" si="2">SUM(C15:C18)</f>
        <v>388</v>
      </c>
      <c r="D19" s="35">
        <f t="shared" si="2"/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3">
        <f>SUM(C19:L19)</f>
        <v>388</v>
      </c>
      <c r="N19" s="30"/>
    </row>
    <row r="20" spans="1:14" x14ac:dyDescent="0.25">
      <c r="A20" s="24" t="s">
        <v>7</v>
      </c>
      <c r="B20" s="37"/>
      <c r="C20" s="38"/>
      <c r="D20" s="40"/>
      <c r="E20" s="39"/>
      <c r="F20" s="39"/>
      <c r="G20" s="39"/>
      <c r="H20" s="39"/>
      <c r="I20" s="39"/>
      <c r="J20" s="39"/>
      <c r="K20" s="39"/>
      <c r="L20" s="39"/>
      <c r="M20" s="40"/>
      <c r="N20" s="30" t="str">
        <f t="shared" ref="N20:N26" si="3">IF(COUNT(C20:L20),AVERAGE(C20:L20), " ")</f>
        <v xml:space="preserve"> </v>
      </c>
    </row>
    <row r="21" spans="1:14" x14ac:dyDescent="0.25">
      <c r="A21" s="54" t="s">
        <v>23</v>
      </c>
      <c r="B21" s="27">
        <v>97.4</v>
      </c>
      <c r="C21" s="31">
        <v>98</v>
      </c>
      <c r="D21" s="29"/>
      <c r="E21" s="28"/>
      <c r="F21" s="28"/>
      <c r="G21" s="28"/>
      <c r="H21" s="28"/>
      <c r="I21" s="28"/>
      <c r="J21" s="28"/>
      <c r="K21" s="28"/>
      <c r="L21" s="28"/>
      <c r="M21" s="29">
        <f>+SUM(C21:L21)</f>
        <v>98</v>
      </c>
      <c r="N21" s="30">
        <f>IF(COUNT(C21:L21),AVERAGE(C21:L21),"")</f>
        <v>98</v>
      </c>
    </row>
    <row r="22" spans="1:14" x14ac:dyDescent="0.25">
      <c r="A22" s="54" t="s">
        <v>24</v>
      </c>
      <c r="B22" s="41">
        <v>97.3</v>
      </c>
      <c r="C22" s="31">
        <v>96</v>
      </c>
      <c r="D22" s="29"/>
      <c r="E22" s="28"/>
      <c r="F22" s="28"/>
      <c r="G22" s="28"/>
      <c r="H22" s="28"/>
      <c r="I22" s="28"/>
      <c r="J22" s="28"/>
      <c r="K22" s="28"/>
      <c r="L22" s="28"/>
      <c r="M22" s="29">
        <f t="shared" ref="M22:M24" si="4">+SUM(C22:L22)</f>
        <v>96</v>
      </c>
      <c r="N22" s="30">
        <f t="shared" ref="N22:N24" si="5">IF(COUNT(C22:L22),AVERAGE(C22:L22),"")</f>
        <v>96</v>
      </c>
    </row>
    <row r="23" spans="1:14" x14ac:dyDescent="0.25">
      <c r="A23" s="54" t="s">
        <v>36</v>
      </c>
      <c r="B23" s="27">
        <v>93.3</v>
      </c>
      <c r="C23" s="31">
        <v>95</v>
      </c>
      <c r="D23" s="29"/>
      <c r="E23" s="28"/>
      <c r="F23" s="28"/>
      <c r="G23" s="28"/>
      <c r="H23" s="28"/>
      <c r="I23" s="28"/>
      <c r="J23" s="28"/>
      <c r="K23" s="28"/>
      <c r="L23" s="28"/>
      <c r="M23" s="29">
        <f t="shared" si="4"/>
        <v>95</v>
      </c>
      <c r="N23" s="30">
        <f t="shared" si="5"/>
        <v>95</v>
      </c>
    </row>
    <row r="24" spans="1:14" x14ac:dyDescent="0.25">
      <c r="A24" s="26" t="s">
        <v>26</v>
      </c>
      <c r="B24" s="27">
        <v>95</v>
      </c>
      <c r="C24" s="31">
        <v>96</v>
      </c>
      <c r="D24" s="29"/>
      <c r="E24" s="28"/>
      <c r="F24" s="28"/>
      <c r="G24" s="28"/>
      <c r="H24" s="28"/>
      <c r="I24" s="28"/>
      <c r="J24" s="28"/>
      <c r="K24" s="28"/>
      <c r="L24" s="28"/>
      <c r="M24" s="29">
        <f t="shared" si="4"/>
        <v>96</v>
      </c>
      <c r="N24" s="30">
        <f t="shared" si="5"/>
        <v>96</v>
      </c>
    </row>
    <row r="25" spans="1:14" x14ac:dyDescent="0.25">
      <c r="A25" s="34" t="s">
        <v>14</v>
      </c>
      <c r="B25" s="42">
        <f>SUM(B21:B24)</f>
        <v>383</v>
      </c>
      <c r="C25" s="31">
        <f>SUM(C21:C24)</f>
        <v>385</v>
      </c>
      <c r="D25" s="31">
        <f t="shared" ref="D25:L25" si="6">SUM(D21:D24)</f>
        <v>0</v>
      </c>
      <c r="E25" s="43">
        <f t="shared" si="6"/>
        <v>0</v>
      </c>
      <c r="F25" s="43">
        <f t="shared" si="6"/>
        <v>0</v>
      </c>
      <c r="G25" s="43">
        <f t="shared" si="6"/>
        <v>0</v>
      </c>
      <c r="H25" s="43">
        <f t="shared" si="6"/>
        <v>0</v>
      </c>
      <c r="I25" s="43">
        <f t="shared" si="6"/>
        <v>0</v>
      </c>
      <c r="J25" s="43">
        <f t="shared" si="6"/>
        <v>0</v>
      </c>
      <c r="K25" s="43">
        <f t="shared" si="6"/>
        <v>0</v>
      </c>
      <c r="L25" s="43">
        <f t="shared" si="6"/>
        <v>0</v>
      </c>
      <c r="M25" s="29">
        <f>SUM(C25:L25)</f>
        <v>385</v>
      </c>
      <c r="N25" s="30"/>
    </row>
    <row r="26" spans="1:14" x14ac:dyDescent="0.25">
      <c r="A26" s="24" t="s">
        <v>18</v>
      </c>
      <c r="B26" s="37"/>
      <c r="C26" s="38"/>
      <c r="D26" s="40"/>
      <c r="E26" s="39"/>
      <c r="F26" s="39"/>
      <c r="G26" s="39"/>
      <c r="H26" s="39"/>
      <c r="I26" s="39"/>
      <c r="J26" s="39"/>
      <c r="K26" s="39"/>
      <c r="L26" s="39"/>
      <c r="M26" s="40"/>
      <c r="N26" s="30" t="str">
        <f t="shared" si="3"/>
        <v xml:space="preserve"> </v>
      </c>
    </row>
    <row r="27" spans="1:14" x14ac:dyDescent="0.25">
      <c r="A27" t="s">
        <v>37</v>
      </c>
      <c r="B27" s="42">
        <v>96.4</v>
      </c>
      <c r="C27" s="38">
        <v>93</v>
      </c>
      <c r="D27" s="40"/>
      <c r="E27" s="39"/>
      <c r="F27" s="39"/>
      <c r="G27" s="39"/>
      <c r="H27" s="39"/>
      <c r="I27" s="39"/>
      <c r="J27" s="39"/>
      <c r="K27" s="39"/>
      <c r="L27" s="39"/>
      <c r="M27" s="40">
        <f>SUM(C27:L27)</f>
        <v>93</v>
      </c>
      <c r="N27" s="30">
        <f>IF(COUNT(C27:L27),AVERAGE(C27:L27),"")</f>
        <v>93</v>
      </c>
    </row>
    <row r="28" spans="1:14" x14ac:dyDescent="0.25">
      <c r="A28" s="54" t="s">
        <v>19</v>
      </c>
      <c r="B28" s="40">
        <v>96.2</v>
      </c>
      <c r="C28" s="38">
        <v>95</v>
      </c>
      <c r="D28" s="40"/>
      <c r="E28" s="39"/>
      <c r="F28" s="39"/>
      <c r="G28" s="39"/>
      <c r="H28" s="39"/>
      <c r="I28" s="39"/>
      <c r="J28" s="39"/>
      <c r="K28" s="39"/>
      <c r="L28" s="39"/>
      <c r="M28" s="40">
        <f t="shared" ref="M28:M31" si="7">SUM(C28:L28)</f>
        <v>95</v>
      </c>
      <c r="N28" s="30">
        <f t="shared" ref="N28:N30" si="8">IF(COUNT(C28:L28),AVERAGE(C28:L28),"")</f>
        <v>95</v>
      </c>
    </row>
    <row r="29" spans="1:14" x14ac:dyDescent="0.25">
      <c r="A29" s="54" t="s">
        <v>21</v>
      </c>
      <c r="B29" s="40">
        <v>95.9</v>
      </c>
      <c r="C29" s="38">
        <v>93</v>
      </c>
      <c r="D29" s="40"/>
      <c r="E29" s="39"/>
      <c r="F29" s="39"/>
      <c r="G29" s="39"/>
      <c r="H29" s="39"/>
      <c r="I29" s="39"/>
      <c r="J29" s="39"/>
      <c r="K29" s="39"/>
      <c r="L29" s="39"/>
      <c r="M29" s="40">
        <f t="shared" si="7"/>
        <v>93</v>
      </c>
      <c r="N29" s="30">
        <f t="shared" si="8"/>
        <v>93</v>
      </c>
    </row>
    <row r="30" spans="1:14" x14ac:dyDescent="0.25">
      <c r="A30" s="26" t="s">
        <v>38</v>
      </c>
      <c r="B30" s="41">
        <v>95.7</v>
      </c>
      <c r="C30" s="31">
        <v>91</v>
      </c>
      <c r="D30" s="29"/>
      <c r="E30" s="28"/>
      <c r="F30" s="28"/>
      <c r="G30" s="28"/>
      <c r="H30" s="28"/>
      <c r="I30" s="28"/>
      <c r="J30" s="28"/>
      <c r="K30" s="28"/>
      <c r="L30" s="28"/>
      <c r="M30" s="40">
        <f t="shared" si="7"/>
        <v>91</v>
      </c>
      <c r="N30" s="30">
        <f t="shared" si="8"/>
        <v>91</v>
      </c>
    </row>
    <row r="31" spans="1:14" x14ac:dyDescent="0.25">
      <c r="A31" s="34" t="s">
        <v>14</v>
      </c>
      <c r="B31" s="42">
        <f>SUM(B27:B30)</f>
        <v>384.2</v>
      </c>
      <c r="C31" s="31">
        <f>SUM(C27:C30)</f>
        <v>372</v>
      </c>
      <c r="D31" s="31">
        <f t="shared" ref="D31:L31" si="9">SUM(D27:D30)</f>
        <v>0</v>
      </c>
      <c r="E31" s="43">
        <f t="shared" si="9"/>
        <v>0</v>
      </c>
      <c r="F31" s="43">
        <f t="shared" si="9"/>
        <v>0</v>
      </c>
      <c r="G31" s="43">
        <f t="shared" si="9"/>
        <v>0</v>
      </c>
      <c r="H31" s="43">
        <f t="shared" si="9"/>
        <v>0</v>
      </c>
      <c r="I31" s="43">
        <f t="shared" si="9"/>
        <v>0</v>
      </c>
      <c r="J31" s="43">
        <f t="shared" si="9"/>
        <v>0</v>
      </c>
      <c r="K31" s="43">
        <f t="shared" si="9"/>
        <v>0</v>
      </c>
      <c r="L31" s="43">
        <f t="shared" si="9"/>
        <v>0</v>
      </c>
      <c r="M31" s="40">
        <f t="shared" si="7"/>
        <v>372</v>
      </c>
      <c r="N31" s="30"/>
    </row>
    <row r="32" spans="1:14" x14ac:dyDescent="0.25">
      <c r="A32" s="24" t="s">
        <v>33</v>
      </c>
      <c r="B32" s="37"/>
      <c r="C32" s="38"/>
      <c r="D32" s="40"/>
      <c r="E32" s="39"/>
      <c r="F32" s="39"/>
      <c r="G32" s="39"/>
      <c r="H32" s="39"/>
      <c r="I32" s="39"/>
      <c r="J32" s="39"/>
      <c r="K32" s="39"/>
      <c r="L32" s="39"/>
      <c r="M32" s="40"/>
      <c r="N32" s="30"/>
    </row>
    <row r="33" spans="1:14" x14ac:dyDescent="0.25">
      <c r="A33" s="54" t="s">
        <v>39</v>
      </c>
      <c r="B33" s="40">
        <v>97.5</v>
      </c>
      <c r="C33" s="38">
        <v>96</v>
      </c>
      <c r="D33" s="40"/>
      <c r="E33" s="39"/>
      <c r="F33" s="39"/>
      <c r="G33" s="39"/>
      <c r="H33" s="39"/>
      <c r="I33" s="39"/>
      <c r="J33" s="39"/>
      <c r="K33" s="39"/>
      <c r="L33" s="39"/>
      <c r="M33" s="40">
        <f>+SUM(C33-L33)</f>
        <v>96</v>
      </c>
      <c r="N33" s="30">
        <f>IF(COUNT(C33:L33),AVERAGE(C33:L33),"")</f>
        <v>96</v>
      </c>
    </row>
    <row r="34" spans="1:14" x14ac:dyDescent="0.25">
      <c r="A34" s="54" t="s">
        <v>40</v>
      </c>
      <c r="B34" s="42">
        <v>95.7</v>
      </c>
      <c r="C34" s="38">
        <v>91</v>
      </c>
      <c r="D34" s="40"/>
      <c r="E34" s="39"/>
      <c r="F34" s="39"/>
      <c r="G34" s="39"/>
      <c r="H34" s="39"/>
      <c r="I34" s="39"/>
      <c r="J34" s="39"/>
      <c r="K34" s="39"/>
      <c r="L34" s="39"/>
      <c r="M34" s="40">
        <f t="shared" ref="M34:M37" si="10">+SUM(C34-L34)</f>
        <v>91</v>
      </c>
      <c r="N34" s="30">
        <f t="shared" ref="N34:N36" si="11">IF(COUNT(C34:L34),AVERAGE(C34:L34),"")</f>
        <v>91</v>
      </c>
    </row>
    <row r="35" spans="1:14" x14ac:dyDescent="0.25">
      <c r="A35" s="54" t="s">
        <v>41</v>
      </c>
      <c r="B35" s="40">
        <v>95.6</v>
      </c>
      <c r="C35" s="38">
        <v>95</v>
      </c>
      <c r="D35" s="40"/>
      <c r="E35" s="39"/>
      <c r="F35" s="39"/>
      <c r="G35" s="39"/>
      <c r="H35" s="39"/>
      <c r="I35" s="39"/>
      <c r="J35" s="39"/>
      <c r="K35" s="39"/>
      <c r="L35" s="39"/>
      <c r="M35" s="40">
        <f t="shared" si="10"/>
        <v>95</v>
      </c>
      <c r="N35" s="30">
        <f t="shared" si="11"/>
        <v>95</v>
      </c>
    </row>
    <row r="36" spans="1:14" x14ac:dyDescent="0.25">
      <c r="A36" s="26" t="s">
        <v>42</v>
      </c>
      <c r="B36" s="41">
        <v>95.1</v>
      </c>
      <c r="C36" s="31">
        <v>95</v>
      </c>
      <c r="D36" s="29"/>
      <c r="E36" s="28"/>
      <c r="F36" s="28"/>
      <c r="G36" s="28"/>
      <c r="H36" s="28"/>
      <c r="I36" s="28"/>
      <c r="J36" s="28"/>
      <c r="K36" s="28"/>
      <c r="L36" s="28"/>
      <c r="M36" s="40">
        <f t="shared" si="10"/>
        <v>95</v>
      </c>
      <c r="N36" s="30">
        <f t="shared" si="11"/>
        <v>95</v>
      </c>
    </row>
    <row r="37" spans="1:14" x14ac:dyDescent="0.25">
      <c r="A37" s="34" t="s">
        <v>14</v>
      </c>
      <c r="B37" s="41">
        <f>SUM(B33:B36)</f>
        <v>383.9</v>
      </c>
      <c r="C37" s="31">
        <f>SUM(C33:C36)</f>
        <v>377</v>
      </c>
      <c r="D37" s="31">
        <f>SUM(D33:D36)</f>
        <v>0</v>
      </c>
      <c r="E37" s="43">
        <f t="shared" ref="E37:L37" si="12">SUM(E33:E36)</f>
        <v>0</v>
      </c>
      <c r="F37" s="43">
        <f t="shared" si="12"/>
        <v>0</v>
      </c>
      <c r="G37" s="43">
        <f t="shared" si="12"/>
        <v>0</v>
      </c>
      <c r="H37" s="43">
        <f t="shared" si="12"/>
        <v>0</v>
      </c>
      <c r="I37" s="43">
        <f t="shared" si="12"/>
        <v>0</v>
      </c>
      <c r="J37" s="43">
        <f t="shared" si="12"/>
        <v>0</v>
      </c>
      <c r="K37" s="43">
        <f t="shared" si="12"/>
        <v>0</v>
      </c>
      <c r="L37" s="43">
        <f t="shared" si="12"/>
        <v>0</v>
      </c>
      <c r="M37" s="40">
        <f t="shared" si="10"/>
        <v>377</v>
      </c>
      <c r="N37" s="30"/>
    </row>
    <row r="38" spans="1:14" x14ac:dyDescent="0.25">
      <c r="A38" s="26"/>
      <c r="B38" s="41"/>
      <c r="C38" s="31"/>
      <c r="D38" s="29"/>
      <c r="E38" s="28"/>
      <c r="F38" s="28"/>
      <c r="G38" s="28"/>
      <c r="H38" s="28"/>
      <c r="I38" s="28"/>
      <c r="J38" s="28"/>
      <c r="K38" s="28"/>
      <c r="L38" s="28"/>
      <c r="M38" s="40"/>
      <c r="N38" s="30"/>
    </row>
    <row r="39" spans="1:14" x14ac:dyDescent="0.25">
      <c r="A39" s="45"/>
      <c r="B39" s="42"/>
      <c r="C39" s="38"/>
      <c r="D39" s="40"/>
      <c r="E39" s="39"/>
      <c r="F39" s="39"/>
      <c r="G39" s="39"/>
      <c r="H39" s="39"/>
      <c r="I39" s="39"/>
      <c r="J39" s="39"/>
      <c r="K39" s="39"/>
      <c r="L39" s="39"/>
      <c r="M39" s="40"/>
      <c r="N39" s="30"/>
    </row>
    <row r="40" spans="1:14" x14ac:dyDescent="0.25">
      <c r="A40" s="45"/>
      <c r="B40" s="40"/>
      <c r="C40" s="38"/>
      <c r="D40" s="59" t="s">
        <v>27</v>
      </c>
      <c r="E40" s="47" t="s">
        <v>28</v>
      </c>
      <c r="F40" s="47" t="s">
        <v>29</v>
      </c>
      <c r="G40" s="47" t="s">
        <v>30</v>
      </c>
      <c r="H40" s="47" t="s">
        <v>31</v>
      </c>
      <c r="I40" s="47" t="s">
        <v>11</v>
      </c>
      <c r="J40" s="48"/>
      <c r="K40" s="48"/>
      <c r="L40" s="48"/>
      <c r="M40" s="49"/>
      <c r="N40" s="48"/>
    </row>
    <row r="41" spans="1:14" x14ac:dyDescent="0.25">
      <c r="A41" s="50" t="s">
        <v>6</v>
      </c>
      <c r="B41" s="42">
        <f>+B19</f>
        <v>389.3</v>
      </c>
      <c r="C41" s="31"/>
      <c r="D41" s="29">
        <f>+J6</f>
        <v>1</v>
      </c>
      <c r="E41" s="28">
        <v>1</v>
      </c>
      <c r="F41" s="28">
        <v>0</v>
      </c>
      <c r="G41" s="28">
        <v>0</v>
      </c>
      <c r="H41" s="28">
        <f>+E41*2+F41</f>
        <v>2</v>
      </c>
      <c r="I41" s="51">
        <f>+M19</f>
        <v>388</v>
      </c>
      <c r="J41" s="48"/>
      <c r="L41" s="48"/>
      <c r="M41" s="49"/>
      <c r="N41" s="48"/>
    </row>
    <row r="42" spans="1:14" x14ac:dyDescent="0.25">
      <c r="A42" s="50" t="s">
        <v>7</v>
      </c>
      <c r="B42" s="42">
        <f>+B25</f>
        <v>383</v>
      </c>
      <c r="C42" s="38"/>
      <c r="D42" s="29">
        <f>+J6</f>
        <v>1</v>
      </c>
      <c r="E42" s="28">
        <v>0</v>
      </c>
      <c r="F42" s="28">
        <v>0</v>
      </c>
      <c r="G42" s="28">
        <v>1</v>
      </c>
      <c r="H42" s="28">
        <f>+E42*2+F42</f>
        <v>0</v>
      </c>
      <c r="I42" s="28">
        <f>+M25</f>
        <v>385</v>
      </c>
      <c r="K42" s="48"/>
      <c r="L42" s="48"/>
      <c r="M42" s="49"/>
      <c r="N42" s="48"/>
    </row>
    <row r="43" spans="1:14" x14ac:dyDescent="0.25">
      <c r="A43" s="50" t="s">
        <v>18</v>
      </c>
      <c r="B43" s="42">
        <f>+B31</f>
        <v>384.2</v>
      </c>
      <c r="C43" s="38"/>
      <c r="D43" s="29">
        <f>+J6</f>
        <v>1</v>
      </c>
      <c r="E43" s="28">
        <v>0</v>
      </c>
      <c r="F43" s="28">
        <v>0</v>
      </c>
      <c r="G43" s="28">
        <v>1</v>
      </c>
      <c r="H43" s="28">
        <f>+E43*2+F43</f>
        <v>0</v>
      </c>
      <c r="I43" s="28">
        <f>+M31</f>
        <v>372</v>
      </c>
      <c r="J43" s="11"/>
      <c r="K43" s="11"/>
      <c r="L43" s="11"/>
      <c r="M43" s="1"/>
      <c r="N43" s="11"/>
    </row>
    <row r="44" spans="1:14" x14ac:dyDescent="0.25">
      <c r="A44" s="50" t="s">
        <v>33</v>
      </c>
      <c r="B44" s="42">
        <f>+B37</f>
        <v>383.9</v>
      </c>
      <c r="C44" s="40"/>
      <c r="D44" s="29">
        <f>+J6</f>
        <v>1</v>
      </c>
      <c r="E44" s="28">
        <v>1</v>
      </c>
      <c r="F44" s="28">
        <v>0</v>
      </c>
      <c r="G44" s="28">
        <v>0</v>
      </c>
      <c r="H44" s="28">
        <f>+E44*2+F44</f>
        <v>2</v>
      </c>
      <c r="I44" s="28">
        <f>+M37</f>
        <v>377</v>
      </c>
      <c r="M44" s="1"/>
    </row>
    <row r="45" spans="1:14" x14ac:dyDescent="0.25">
      <c r="A45" s="52"/>
      <c r="B45" s="53"/>
      <c r="C45" s="53"/>
      <c r="D45" s="53"/>
      <c r="E45" s="52"/>
      <c r="F45" s="52"/>
      <c r="G45" s="52"/>
      <c r="H45" s="52"/>
      <c r="I45" s="52"/>
      <c r="M45" s="1"/>
    </row>
    <row r="47" spans="1:14" x14ac:dyDescent="0.25">
      <c r="B47" s="1"/>
      <c r="C47" s="1"/>
      <c r="M47" s="1"/>
    </row>
    <row r="48" spans="1:14" x14ac:dyDescent="0.25">
      <c r="A48" s="71" t="s">
        <v>0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1:14" x14ac:dyDescent="0.25">
      <c r="A49" s="71" t="s">
        <v>1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</row>
    <row r="50" spans="1:14" x14ac:dyDescent="0.25">
      <c r="A50" s="71" t="s">
        <v>2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</row>
    <row r="51" spans="1:14" x14ac:dyDescent="0.25">
      <c r="A51" s="71" t="s">
        <v>32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</row>
    <row r="52" spans="1:14" x14ac:dyDescent="0.25">
      <c r="A52" s="2"/>
      <c r="B52" s="3"/>
      <c r="C52" s="3"/>
      <c r="D52" s="3"/>
      <c r="E52" s="4" t="s">
        <v>3</v>
      </c>
      <c r="F52" s="4"/>
      <c r="G52" s="4"/>
      <c r="H52" s="4"/>
      <c r="I52" s="4" t="s">
        <v>4</v>
      </c>
      <c r="J52" s="4">
        <v>2</v>
      </c>
      <c r="K52" s="4"/>
      <c r="L52" s="4"/>
      <c r="M52" s="3"/>
      <c r="N52" s="4"/>
    </row>
    <row r="53" spans="1:14" x14ac:dyDescent="0.25">
      <c r="B53" s="1"/>
      <c r="C53" s="1"/>
      <c r="F53" s="5"/>
      <c r="J53" s="6"/>
      <c r="M53" s="1"/>
    </row>
    <row r="54" spans="1:14" x14ac:dyDescent="0.25">
      <c r="A54" s="7"/>
      <c r="B54" s="76" t="s">
        <v>6</v>
      </c>
      <c r="C54" s="76"/>
      <c r="D54" s="76"/>
      <c r="E54" s="76"/>
      <c r="F54" s="8">
        <f>+D65</f>
        <v>391</v>
      </c>
      <c r="H54" s="5" t="s">
        <v>82</v>
      </c>
      <c r="J54" s="75" t="s">
        <v>85</v>
      </c>
      <c r="K54" s="75"/>
      <c r="L54" s="75"/>
      <c r="M54" s="75"/>
      <c r="N54" s="8">
        <f>+D83</f>
        <v>380</v>
      </c>
    </row>
    <row r="55" spans="1:14" x14ac:dyDescent="0.25">
      <c r="A55" s="9"/>
      <c r="B55" s="1"/>
      <c r="C55" s="1"/>
      <c r="H55" s="6"/>
      <c r="J55" s="10"/>
      <c r="L55" s="11"/>
      <c r="M55" s="1"/>
      <c r="N55" s="6"/>
    </row>
    <row r="56" spans="1:14" x14ac:dyDescent="0.25">
      <c r="A56" s="9"/>
      <c r="B56" s="75" t="s">
        <v>18</v>
      </c>
      <c r="C56" s="75"/>
      <c r="D56" s="75"/>
      <c r="E56" s="75"/>
      <c r="F56" s="8">
        <f>+D77</f>
        <v>379</v>
      </c>
      <c r="H56" s="5" t="s">
        <v>83</v>
      </c>
      <c r="J56" s="75" t="s">
        <v>7</v>
      </c>
      <c r="K56" s="75"/>
      <c r="L56" s="75"/>
      <c r="M56" s="75"/>
      <c r="N56" s="8">
        <f>+D71</f>
        <v>390</v>
      </c>
    </row>
    <row r="57" spans="1:14" x14ac:dyDescent="0.25">
      <c r="A57" s="12"/>
      <c r="B57" s="3"/>
      <c r="C57" s="13"/>
      <c r="D57" s="13"/>
      <c r="E57" s="14"/>
      <c r="F57" s="6"/>
      <c r="H57" s="6"/>
      <c r="M57" s="1"/>
    </row>
    <row r="58" spans="1:14" x14ac:dyDescent="0.25">
      <c r="A58" s="9"/>
      <c r="B58" s="15" t="s">
        <v>8</v>
      </c>
      <c r="C58" s="16" t="s">
        <v>9</v>
      </c>
      <c r="D58" s="13"/>
      <c r="E58" s="14"/>
      <c r="F58" s="11"/>
      <c r="G58" s="11"/>
      <c r="H58" s="17"/>
      <c r="I58" s="11"/>
      <c r="J58" s="11"/>
      <c r="K58" s="11"/>
      <c r="L58" s="11"/>
      <c r="M58" s="1"/>
      <c r="N58" s="11"/>
    </row>
    <row r="59" spans="1:14" x14ac:dyDescent="0.25">
      <c r="A59" s="18"/>
      <c r="B59" s="19" t="s">
        <v>10</v>
      </c>
      <c r="C59" s="20">
        <v>1</v>
      </c>
      <c r="D59" s="20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  <c r="K59" s="21">
        <v>9</v>
      </c>
      <c r="L59" s="21">
        <v>10</v>
      </c>
      <c r="M59" s="22" t="s">
        <v>11</v>
      </c>
      <c r="N59" s="23" t="s">
        <v>10</v>
      </c>
    </row>
    <row r="60" spans="1:14" x14ac:dyDescent="0.25">
      <c r="A60" s="24" t="s">
        <v>6</v>
      </c>
      <c r="B60" s="22"/>
      <c r="C60" s="25"/>
      <c r="D60" s="20"/>
      <c r="E60" s="21"/>
      <c r="F60" s="21"/>
      <c r="G60" s="21"/>
      <c r="H60" s="21"/>
      <c r="I60" s="21"/>
      <c r="J60" s="21"/>
      <c r="K60" s="21"/>
      <c r="L60" s="21"/>
      <c r="M60" s="22"/>
      <c r="N60" s="23"/>
    </row>
    <row r="61" spans="1:14" x14ac:dyDescent="0.25">
      <c r="A61" s="54" t="s">
        <v>13</v>
      </c>
      <c r="B61" s="27">
        <v>98.3</v>
      </c>
      <c r="C61" s="31">
        <v>98</v>
      </c>
      <c r="D61" s="29">
        <v>98</v>
      </c>
      <c r="E61" s="28"/>
      <c r="F61" s="28"/>
      <c r="G61" s="28"/>
      <c r="H61" s="28"/>
      <c r="I61" s="28"/>
      <c r="J61" s="28"/>
      <c r="K61" s="28"/>
      <c r="L61" s="28"/>
      <c r="M61" s="29">
        <f>+SUM(C61:L61)</f>
        <v>196</v>
      </c>
      <c r="N61" s="30">
        <f>IF(COUNT(C61:L61),AVERAGE(C61:L61),"")</f>
        <v>98</v>
      </c>
    </row>
    <row r="62" spans="1:14" x14ac:dyDescent="0.25">
      <c r="A62" s="26" t="s">
        <v>12</v>
      </c>
      <c r="B62" s="27">
        <v>97.8</v>
      </c>
      <c r="C62" s="31">
        <v>97</v>
      </c>
      <c r="D62" s="29">
        <v>99</v>
      </c>
      <c r="E62" s="28"/>
      <c r="F62" s="28"/>
      <c r="G62" s="28"/>
      <c r="H62" s="28"/>
      <c r="I62" s="28"/>
      <c r="J62" s="28"/>
      <c r="K62" s="28"/>
      <c r="L62" s="28"/>
      <c r="M62" s="29">
        <f t="shared" ref="M62:M64" si="13">+SUM(C62:L62)</f>
        <v>196</v>
      </c>
      <c r="N62" s="30">
        <f t="shared" ref="N62:N64" si="14">IF(COUNT(C62:L62),AVERAGE(C62:L62),"")</f>
        <v>98</v>
      </c>
    </row>
    <row r="63" spans="1:14" x14ac:dyDescent="0.25">
      <c r="A63" s="26" t="s">
        <v>34</v>
      </c>
      <c r="B63" s="27">
        <v>96.2</v>
      </c>
      <c r="C63" s="31">
        <v>98</v>
      </c>
      <c r="D63" s="60">
        <v>100</v>
      </c>
      <c r="E63" s="28"/>
      <c r="F63" s="28"/>
      <c r="G63" s="28"/>
      <c r="H63" s="28"/>
      <c r="I63" s="28"/>
      <c r="J63" s="28"/>
      <c r="K63" s="28"/>
      <c r="L63" s="28"/>
      <c r="M63" s="29">
        <f t="shared" si="13"/>
        <v>198</v>
      </c>
      <c r="N63" s="30">
        <f t="shared" si="14"/>
        <v>99</v>
      </c>
    </row>
    <row r="64" spans="1:14" x14ac:dyDescent="0.25">
      <c r="A64" s="32" t="s">
        <v>35</v>
      </c>
      <c r="B64" s="33">
        <v>97</v>
      </c>
      <c r="C64" s="31">
        <v>95</v>
      </c>
      <c r="D64" s="29">
        <v>94</v>
      </c>
      <c r="E64" s="28"/>
      <c r="F64" s="28"/>
      <c r="G64" s="28"/>
      <c r="H64" s="28"/>
      <c r="I64" s="28"/>
      <c r="J64" s="28"/>
      <c r="K64" s="28"/>
      <c r="L64" s="28"/>
      <c r="M64" s="29">
        <f t="shared" si="13"/>
        <v>189</v>
      </c>
      <c r="N64" s="30">
        <f t="shared" si="14"/>
        <v>94.5</v>
      </c>
    </row>
    <row r="65" spans="1:14" x14ac:dyDescent="0.25">
      <c r="A65" s="34" t="s">
        <v>14</v>
      </c>
      <c r="B65" s="33">
        <f>SUM(B61:B64)</f>
        <v>389.3</v>
      </c>
      <c r="C65" s="35">
        <f t="shared" ref="C65:L65" si="15">SUM(C61:C64)</f>
        <v>388</v>
      </c>
      <c r="D65" s="35">
        <f t="shared" si="15"/>
        <v>391</v>
      </c>
      <c r="E65" s="36">
        <f t="shared" si="15"/>
        <v>0</v>
      </c>
      <c r="F65" s="36">
        <f t="shared" si="15"/>
        <v>0</v>
      </c>
      <c r="G65" s="36">
        <f t="shared" si="15"/>
        <v>0</v>
      </c>
      <c r="H65" s="36">
        <f t="shared" si="15"/>
        <v>0</v>
      </c>
      <c r="I65" s="36">
        <f t="shared" si="15"/>
        <v>0</v>
      </c>
      <c r="J65" s="36">
        <f t="shared" si="15"/>
        <v>0</v>
      </c>
      <c r="K65" s="36">
        <f t="shared" si="15"/>
        <v>0</v>
      </c>
      <c r="L65" s="36">
        <f t="shared" si="15"/>
        <v>0</v>
      </c>
      <c r="M65" s="33">
        <f>SUM(C65:L65)</f>
        <v>779</v>
      </c>
      <c r="N65" s="30"/>
    </row>
    <row r="66" spans="1:14" x14ac:dyDescent="0.25">
      <c r="A66" s="24" t="s">
        <v>7</v>
      </c>
      <c r="B66" s="37"/>
      <c r="C66" s="38"/>
      <c r="D66" s="40"/>
      <c r="E66" s="39"/>
      <c r="F66" s="39"/>
      <c r="G66" s="39"/>
      <c r="H66" s="39"/>
      <c r="I66" s="39"/>
      <c r="J66" s="39"/>
      <c r="K66" s="39"/>
      <c r="L66" s="39"/>
      <c r="M66" s="40"/>
      <c r="N66" s="30" t="str">
        <f t="shared" ref="N66" si="16">IF(COUNT(C66:L66),AVERAGE(C66:L66), " ")</f>
        <v xml:space="preserve"> </v>
      </c>
    </row>
    <row r="67" spans="1:14" x14ac:dyDescent="0.25">
      <c r="A67" s="54" t="s">
        <v>23</v>
      </c>
      <c r="B67" s="27">
        <v>97.4</v>
      </c>
      <c r="C67" s="31">
        <v>98</v>
      </c>
      <c r="D67" s="29">
        <v>99</v>
      </c>
      <c r="E67" s="28"/>
      <c r="F67" s="28"/>
      <c r="G67" s="28"/>
      <c r="H67" s="28"/>
      <c r="I67" s="28"/>
      <c r="J67" s="28"/>
      <c r="K67" s="28"/>
      <c r="L67" s="28"/>
      <c r="M67" s="29">
        <f>+SUM(C67:L67)</f>
        <v>197</v>
      </c>
      <c r="N67" s="30">
        <f>IF(COUNT(C67:L67),AVERAGE(C67:L67),"")</f>
        <v>98.5</v>
      </c>
    </row>
    <row r="68" spans="1:14" x14ac:dyDescent="0.25">
      <c r="A68" s="54" t="s">
        <v>24</v>
      </c>
      <c r="B68" s="41">
        <v>97.3</v>
      </c>
      <c r="C68" s="31">
        <v>96</v>
      </c>
      <c r="D68" s="29">
        <v>99</v>
      </c>
      <c r="E68" s="28"/>
      <c r="F68" s="28"/>
      <c r="G68" s="28"/>
      <c r="H68" s="28"/>
      <c r="I68" s="28"/>
      <c r="J68" s="28"/>
      <c r="K68" s="28"/>
      <c r="L68" s="28"/>
      <c r="M68" s="29">
        <f t="shared" ref="M68:M70" si="17">+SUM(C68:L68)</f>
        <v>195</v>
      </c>
      <c r="N68" s="30">
        <f t="shared" ref="N68:N70" si="18">IF(COUNT(C68:L68),AVERAGE(C68:L68),"")</f>
        <v>97.5</v>
      </c>
    </row>
    <row r="69" spans="1:14" x14ac:dyDescent="0.25">
      <c r="A69" s="54" t="s">
        <v>36</v>
      </c>
      <c r="B69" s="27">
        <v>93.3</v>
      </c>
      <c r="C69" s="31">
        <v>95</v>
      </c>
      <c r="D69" s="29">
        <v>95</v>
      </c>
      <c r="E69" s="28"/>
      <c r="F69" s="28"/>
      <c r="G69" s="28"/>
      <c r="H69" s="28"/>
      <c r="I69" s="28"/>
      <c r="J69" s="28"/>
      <c r="K69" s="28"/>
      <c r="L69" s="28"/>
      <c r="M69" s="29">
        <f t="shared" si="17"/>
        <v>190</v>
      </c>
      <c r="N69" s="30">
        <f t="shared" si="18"/>
        <v>95</v>
      </c>
    </row>
    <row r="70" spans="1:14" x14ac:dyDescent="0.25">
      <c r="A70" s="26" t="s">
        <v>26</v>
      </c>
      <c r="B70" s="27">
        <v>95</v>
      </c>
      <c r="C70" s="31">
        <v>96</v>
      </c>
      <c r="D70" s="29">
        <v>97</v>
      </c>
      <c r="E70" s="28"/>
      <c r="F70" s="28"/>
      <c r="G70" s="28"/>
      <c r="H70" s="28"/>
      <c r="I70" s="28"/>
      <c r="J70" s="28"/>
      <c r="K70" s="28"/>
      <c r="L70" s="28"/>
      <c r="M70" s="29">
        <f t="shared" si="17"/>
        <v>193</v>
      </c>
      <c r="N70" s="30">
        <f t="shared" si="18"/>
        <v>96.5</v>
      </c>
    </row>
    <row r="71" spans="1:14" x14ac:dyDescent="0.25">
      <c r="A71" s="34" t="s">
        <v>14</v>
      </c>
      <c r="B71" s="42">
        <f>SUM(B67:B70)</f>
        <v>383</v>
      </c>
      <c r="C71" s="31">
        <f>SUM(C67:C70)</f>
        <v>385</v>
      </c>
      <c r="D71" s="31">
        <f t="shared" ref="D71:L71" si="19">SUM(D67:D70)</f>
        <v>390</v>
      </c>
      <c r="E71" s="43">
        <f t="shared" si="19"/>
        <v>0</v>
      </c>
      <c r="F71" s="43">
        <f t="shared" si="19"/>
        <v>0</v>
      </c>
      <c r="G71" s="43">
        <f t="shared" si="19"/>
        <v>0</v>
      </c>
      <c r="H71" s="43">
        <f t="shared" si="19"/>
        <v>0</v>
      </c>
      <c r="I71" s="43">
        <f t="shared" si="19"/>
        <v>0</v>
      </c>
      <c r="J71" s="43">
        <f t="shared" si="19"/>
        <v>0</v>
      </c>
      <c r="K71" s="43">
        <f t="shared" si="19"/>
        <v>0</v>
      </c>
      <c r="L71" s="43">
        <f t="shared" si="19"/>
        <v>0</v>
      </c>
      <c r="M71" s="29">
        <f>SUM(C71:L71)</f>
        <v>775</v>
      </c>
      <c r="N71" s="30"/>
    </row>
    <row r="72" spans="1:14" x14ac:dyDescent="0.25">
      <c r="A72" s="24" t="s">
        <v>18</v>
      </c>
      <c r="B72" s="37"/>
      <c r="C72" s="38"/>
      <c r="D72" s="40"/>
      <c r="E72" s="39"/>
      <c r="F72" s="39"/>
      <c r="G72" s="39"/>
      <c r="H72" s="39"/>
      <c r="I72" s="39"/>
      <c r="J72" s="39"/>
      <c r="K72" s="39"/>
      <c r="L72" s="39"/>
      <c r="M72" s="40"/>
      <c r="N72" s="30" t="str">
        <f t="shared" ref="N72" si="20">IF(COUNT(C72:L72),AVERAGE(C72:L72), " ")</f>
        <v xml:space="preserve"> </v>
      </c>
    </row>
    <row r="73" spans="1:14" x14ac:dyDescent="0.25">
      <c r="A73" t="s">
        <v>37</v>
      </c>
      <c r="B73" s="42">
        <v>96.4</v>
      </c>
      <c r="C73" s="38">
        <v>93</v>
      </c>
      <c r="D73" s="40">
        <v>93</v>
      </c>
      <c r="E73" s="39"/>
      <c r="F73" s="39"/>
      <c r="G73" s="39"/>
      <c r="H73" s="39"/>
      <c r="I73" s="39"/>
      <c r="J73" s="39"/>
      <c r="K73" s="39"/>
      <c r="L73" s="39"/>
      <c r="M73" s="40">
        <f>SUM(C73:L73)</f>
        <v>186</v>
      </c>
      <c r="N73" s="30">
        <f>IF(COUNT(C73:L73),AVERAGE(C73:L73),"")</f>
        <v>93</v>
      </c>
    </row>
    <row r="74" spans="1:14" x14ac:dyDescent="0.25">
      <c r="A74" s="54" t="s">
        <v>19</v>
      </c>
      <c r="B74" s="40">
        <v>96.2</v>
      </c>
      <c r="C74" s="38">
        <v>95</v>
      </c>
      <c r="D74" s="40">
        <v>97</v>
      </c>
      <c r="E74" s="39"/>
      <c r="F74" s="39"/>
      <c r="G74" s="39"/>
      <c r="H74" s="39"/>
      <c r="I74" s="39"/>
      <c r="J74" s="39"/>
      <c r="K74" s="39"/>
      <c r="L74" s="39"/>
      <c r="M74" s="40">
        <f t="shared" ref="M74:M77" si="21">SUM(C74:L74)</f>
        <v>192</v>
      </c>
      <c r="N74" s="30">
        <f t="shared" ref="N74:N76" si="22">IF(COUNT(C74:L74),AVERAGE(C74:L74),"")</f>
        <v>96</v>
      </c>
    </row>
    <row r="75" spans="1:14" x14ac:dyDescent="0.25">
      <c r="A75" s="54" t="s">
        <v>21</v>
      </c>
      <c r="B75" s="40">
        <v>95.9</v>
      </c>
      <c r="C75" s="38">
        <v>93</v>
      </c>
      <c r="D75" s="40">
        <v>96</v>
      </c>
      <c r="E75" s="39"/>
      <c r="F75" s="39"/>
      <c r="G75" s="39"/>
      <c r="H75" s="39"/>
      <c r="I75" s="39"/>
      <c r="J75" s="39"/>
      <c r="K75" s="39"/>
      <c r="L75" s="39"/>
      <c r="M75" s="40">
        <f t="shared" si="21"/>
        <v>189</v>
      </c>
      <c r="N75" s="30">
        <f t="shared" si="22"/>
        <v>94.5</v>
      </c>
    </row>
    <row r="76" spans="1:14" x14ac:dyDescent="0.25">
      <c r="A76" s="26" t="s">
        <v>38</v>
      </c>
      <c r="B76" s="41">
        <v>95.7</v>
      </c>
      <c r="C76" s="31">
        <v>91</v>
      </c>
      <c r="D76" s="29">
        <v>93</v>
      </c>
      <c r="E76" s="28"/>
      <c r="F76" s="28"/>
      <c r="G76" s="28"/>
      <c r="H76" s="28"/>
      <c r="I76" s="28"/>
      <c r="J76" s="28"/>
      <c r="K76" s="28"/>
      <c r="L76" s="28"/>
      <c r="M76" s="40">
        <f t="shared" si="21"/>
        <v>184</v>
      </c>
      <c r="N76" s="30">
        <f t="shared" si="22"/>
        <v>92</v>
      </c>
    </row>
    <row r="77" spans="1:14" x14ac:dyDescent="0.25">
      <c r="A77" s="34" t="s">
        <v>14</v>
      </c>
      <c r="B77" s="42">
        <f>SUM(B73:B76)</f>
        <v>384.2</v>
      </c>
      <c r="C77" s="31">
        <f>SUM(C73:C76)</f>
        <v>372</v>
      </c>
      <c r="D77" s="31">
        <f t="shared" ref="D77:L77" si="23">SUM(D73:D76)</f>
        <v>379</v>
      </c>
      <c r="E77" s="43">
        <f t="shared" si="23"/>
        <v>0</v>
      </c>
      <c r="F77" s="43">
        <f t="shared" si="23"/>
        <v>0</v>
      </c>
      <c r="G77" s="43">
        <f t="shared" si="23"/>
        <v>0</v>
      </c>
      <c r="H77" s="43">
        <f t="shared" si="23"/>
        <v>0</v>
      </c>
      <c r="I77" s="43">
        <f t="shared" si="23"/>
        <v>0</v>
      </c>
      <c r="J77" s="43">
        <f t="shared" si="23"/>
        <v>0</v>
      </c>
      <c r="K77" s="43">
        <f t="shared" si="23"/>
        <v>0</v>
      </c>
      <c r="L77" s="43">
        <f t="shared" si="23"/>
        <v>0</v>
      </c>
      <c r="M77" s="40">
        <f t="shared" si="21"/>
        <v>751</v>
      </c>
      <c r="N77" s="30"/>
    </row>
    <row r="78" spans="1:14" x14ac:dyDescent="0.25">
      <c r="A78" s="24" t="s">
        <v>33</v>
      </c>
      <c r="B78" s="37"/>
      <c r="C78" s="38"/>
      <c r="D78" s="40"/>
      <c r="E78" s="39"/>
      <c r="F78" s="39"/>
      <c r="G78" s="39"/>
      <c r="H78" s="39"/>
      <c r="I78" s="39"/>
      <c r="J78" s="39"/>
      <c r="K78" s="39"/>
      <c r="L78" s="39"/>
      <c r="M78" s="40"/>
      <c r="N78" s="30"/>
    </row>
    <row r="79" spans="1:14" x14ac:dyDescent="0.25">
      <c r="A79" s="54" t="s">
        <v>39</v>
      </c>
      <c r="B79" s="40">
        <v>97.5</v>
      </c>
      <c r="C79" s="38">
        <v>96</v>
      </c>
      <c r="D79" s="40">
        <v>98</v>
      </c>
      <c r="E79" s="39"/>
      <c r="F79" s="39"/>
      <c r="G79" s="39"/>
      <c r="H79" s="39"/>
      <c r="I79" s="39"/>
      <c r="J79" s="39"/>
      <c r="K79" s="39"/>
      <c r="L79" s="39"/>
      <c r="M79" s="40">
        <f>+SUM(C79-L79)</f>
        <v>96</v>
      </c>
      <c r="N79" s="30">
        <f>IF(COUNT(C79:L79),AVERAGE(C79:L79),"")</f>
        <v>97</v>
      </c>
    </row>
    <row r="80" spans="1:14" x14ac:dyDescent="0.25">
      <c r="A80" s="54" t="s">
        <v>40</v>
      </c>
      <c r="B80" s="42">
        <v>95.7</v>
      </c>
      <c r="C80" s="38">
        <v>91</v>
      </c>
      <c r="D80" s="40">
        <v>92</v>
      </c>
      <c r="E80" s="39"/>
      <c r="F80" s="39"/>
      <c r="G80" s="39"/>
      <c r="H80" s="39"/>
      <c r="I80" s="39"/>
      <c r="J80" s="39"/>
      <c r="K80" s="39"/>
      <c r="L80" s="39"/>
      <c r="M80" s="40">
        <f t="shared" ref="M80:M83" si="24">+SUM(C80-L80)</f>
        <v>91</v>
      </c>
      <c r="N80" s="30">
        <f t="shared" ref="N80:N82" si="25">IF(COUNT(C80:L80),AVERAGE(C80:L80),"")</f>
        <v>91.5</v>
      </c>
    </row>
    <row r="81" spans="1:14" x14ac:dyDescent="0.25">
      <c r="A81" s="54" t="s">
        <v>41</v>
      </c>
      <c r="B81" s="40">
        <v>95.6</v>
      </c>
      <c r="C81" s="38">
        <v>95</v>
      </c>
      <c r="D81" s="40">
        <v>94</v>
      </c>
      <c r="E81" s="39"/>
      <c r="F81" s="39"/>
      <c r="G81" s="39"/>
      <c r="H81" s="39"/>
      <c r="I81" s="39"/>
      <c r="J81" s="39"/>
      <c r="K81" s="39"/>
      <c r="L81" s="39"/>
      <c r="M81" s="40">
        <f t="shared" si="24"/>
        <v>95</v>
      </c>
      <c r="N81" s="30">
        <f t="shared" si="25"/>
        <v>94.5</v>
      </c>
    </row>
    <row r="82" spans="1:14" x14ac:dyDescent="0.25">
      <c r="A82" s="26" t="s">
        <v>42</v>
      </c>
      <c r="B82" s="41">
        <v>95.1</v>
      </c>
      <c r="C82" s="31">
        <v>95</v>
      </c>
      <c r="D82" s="29">
        <v>96</v>
      </c>
      <c r="E82" s="28"/>
      <c r="F82" s="28"/>
      <c r="G82" s="28"/>
      <c r="H82" s="28"/>
      <c r="I82" s="28"/>
      <c r="J82" s="28"/>
      <c r="K82" s="28"/>
      <c r="L82" s="28"/>
      <c r="M82" s="40">
        <f t="shared" si="24"/>
        <v>95</v>
      </c>
      <c r="N82" s="30">
        <f t="shared" si="25"/>
        <v>95.5</v>
      </c>
    </row>
    <row r="83" spans="1:14" x14ac:dyDescent="0.25">
      <c r="A83" s="34" t="s">
        <v>14</v>
      </c>
      <c r="B83" s="41">
        <f>SUM(B79:B82)</f>
        <v>383.9</v>
      </c>
      <c r="C83" s="31">
        <f>SUM(C79:C82)</f>
        <v>377</v>
      </c>
      <c r="D83" s="31">
        <f>SUM(D79:D82)</f>
        <v>380</v>
      </c>
      <c r="E83" s="43">
        <f t="shared" ref="E83:L83" si="26">SUM(E79:E82)</f>
        <v>0</v>
      </c>
      <c r="F83" s="43">
        <f t="shared" si="26"/>
        <v>0</v>
      </c>
      <c r="G83" s="43">
        <f t="shared" si="26"/>
        <v>0</v>
      </c>
      <c r="H83" s="43">
        <f t="shared" si="26"/>
        <v>0</v>
      </c>
      <c r="I83" s="43">
        <f t="shared" si="26"/>
        <v>0</v>
      </c>
      <c r="J83" s="43">
        <f t="shared" si="26"/>
        <v>0</v>
      </c>
      <c r="K83" s="43">
        <f t="shared" si="26"/>
        <v>0</v>
      </c>
      <c r="L83" s="43">
        <f t="shared" si="26"/>
        <v>0</v>
      </c>
      <c r="M83" s="40">
        <f t="shared" si="24"/>
        <v>377</v>
      </c>
      <c r="N83" s="30"/>
    </row>
    <row r="84" spans="1:14" x14ac:dyDescent="0.25">
      <c r="A84" s="26"/>
      <c r="B84" s="41"/>
      <c r="C84" s="31"/>
      <c r="D84" s="29"/>
      <c r="E84" s="28"/>
      <c r="F84" s="28"/>
      <c r="G84" s="28"/>
      <c r="H84" s="28"/>
      <c r="I84" s="28"/>
      <c r="J84" s="28"/>
      <c r="K84" s="28"/>
      <c r="L84" s="28"/>
      <c r="M84" s="40"/>
      <c r="N84" s="30"/>
    </row>
    <row r="85" spans="1:14" x14ac:dyDescent="0.25">
      <c r="A85" s="45"/>
      <c r="B85" s="42"/>
      <c r="C85" s="38"/>
      <c r="D85" s="40"/>
      <c r="E85" s="39"/>
      <c r="F85" s="39"/>
      <c r="G85" s="39"/>
      <c r="H85" s="39"/>
      <c r="I85" s="39"/>
      <c r="J85" s="39"/>
      <c r="K85" s="39"/>
      <c r="L85" s="39"/>
      <c r="M85" s="40"/>
      <c r="N85" s="30"/>
    </row>
    <row r="86" spans="1:14" x14ac:dyDescent="0.25">
      <c r="A86" s="45"/>
      <c r="B86" s="40"/>
      <c r="C86" s="38"/>
      <c r="D86" s="59" t="s">
        <v>27</v>
      </c>
      <c r="E86" s="47" t="s">
        <v>28</v>
      </c>
      <c r="F86" s="47" t="s">
        <v>29</v>
      </c>
      <c r="G86" s="47" t="s">
        <v>30</v>
      </c>
      <c r="H86" s="47" t="s">
        <v>31</v>
      </c>
      <c r="I86" s="47" t="s">
        <v>11</v>
      </c>
      <c r="J86" s="48"/>
      <c r="K86" s="48"/>
      <c r="L86" s="48"/>
      <c r="M86" s="49"/>
      <c r="N86" s="48"/>
    </row>
    <row r="87" spans="1:14" x14ac:dyDescent="0.25">
      <c r="A87" s="50" t="s">
        <v>6</v>
      </c>
      <c r="B87" s="42">
        <f>+B65</f>
        <v>389.3</v>
      </c>
      <c r="C87" s="31"/>
      <c r="D87" s="29">
        <f>+J52</f>
        <v>2</v>
      </c>
      <c r="E87" s="28">
        <v>2</v>
      </c>
      <c r="F87" s="28">
        <v>0</v>
      </c>
      <c r="G87" s="28">
        <v>0</v>
      </c>
      <c r="H87" s="28">
        <f>+E87*2+F87</f>
        <v>4</v>
      </c>
      <c r="I87" s="51">
        <f>+M65</f>
        <v>779</v>
      </c>
      <c r="J87" s="48"/>
      <c r="L87" s="48"/>
      <c r="M87" s="49"/>
      <c r="N87" s="48"/>
    </row>
    <row r="88" spans="1:14" x14ac:dyDescent="0.25">
      <c r="A88" s="50" t="s">
        <v>7</v>
      </c>
      <c r="B88" s="42">
        <f>+B71</f>
        <v>383</v>
      </c>
      <c r="C88" s="38"/>
      <c r="D88" s="29">
        <f>+J52</f>
        <v>2</v>
      </c>
      <c r="E88" s="28">
        <v>1</v>
      </c>
      <c r="F88" s="28">
        <v>0</v>
      </c>
      <c r="G88" s="28">
        <v>1</v>
      </c>
      <c r="H88" s="28">
        <f>+E88*2+F88</f>
        <v>2</v>
      </c>
      <c r="I88" s="28">
        <f>+M71</f>
        <v>775</v>
      </c>
      <c r="K88" s="48"/>
      <c r="L88" s="48"/>
      <c r="M88" s="49"/>
      <c r="N88" s="48"/>
    </row>
    <row r="89" spans="1:14" x14ac:dyDescent="0.25">
      <c r="A89" s="50" t="s">
        <v>33</v>
      </c>
      <c r="B89" s="42">
        <f>+B83</f>
        <v>383.9</v>
      </c>
      <c r="C89" s="38"/>
      <c r="D89" s="29">
        <f>+J51</f>
        <v>0</v>
      </c>
      <c r="E89" s="28">
        <v>1</v>
      </c>
      <c r="F89" s="28">
        <v>0</v>
      </c>
      <c r="G89" s="28">
        <v>1</v>
      </c>
      <c r="H89" s="28">
        <f>+E89*2+F89</f>
        <v>2</v>
      </c>
      <c r="I89" s="28">
        <f>+M83</f>
        <v>377</v>
      </c>
      <c r="J89" s="11"/>
      <c r="K89" s="11"/>
      <c r="L89" s="11"/>
      <c r="M89" s="1"/>
      <c r="N89" s="11"/>
    </row>
    <row r="90" spans="1:14" x14ac:dyDescent="0.25">
      <c r="A90" s="50" t="s">
        <v>18</v>
      </c>
      <c r="B90" s="42">
        <f>+B77</f>
        <v>384.2</v>
      </c>
      <c r="C90" s="40"/>
      <c r="D90" s="29">
        <f>+J53</f>
        <v>0</v>
      </c>
      <c r="E90" s="28">
        <v>0</v>
      </c>
      <c r="F90" s="28">
        <v>0</v>
      </c>
      <c r="G90" s="28">
        <v>2</v>
      </c>
      <c r="H90" s="28">
        <f>+E90*2+F90</f>
        <v>0</v>
      </c>
      <c r="I90" s="28">
        <f>+M77</f>
        <v>751</v>
      </c>
      <c r="M90" s="1"/>
    </row>
    <row r="91" spans="1:14" x14ac:dyDescent="0.25">
      <c r="A91" s="52"/>
      <c r="B91" s="53"/>
      <c r="C91" s="53"/>
      <c r="D91" s="53"/>
      <c r="E91" s="52"/>
      <c r="F91" s="52"/>
      <c r="G91" s="52"/>
      <c r="H91" s="52"/>
      <c r="I91" s="52"/>
      <c r="M91" s="1"/>
    </row>
    <row r="93" spans="1:14" x14ac:dyDescent="0.25">
      <c r="A93" s="71" t="s">
        <v>0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</row>
    <row r="94" spans="1:14" x14ac:dyDescent="0.25">
      <c r="A94" s="71" t="s">
        <v>1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</row>
    <row r="95" spans="1:14" x14ac:dyDescent="0.25">
      <c r="A95" s="71" t="s">
        <v>2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</row>
    <row r="96" spans="1:14" x14ac:dyDescent="0.25">
      <c r="A96" s="71" t="s">
        <v>32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</row>
    <row r="97" spans="1:14" x14ac:dyDescent="0.25">
      <c r="A97" s="2"/>
      <c r="B97" s="3"/>
      <c r="C97" s="3"/>
      <c r="D97" s="3"/>
      <c r="E97" s="4" t="s">
        <v>3</v>
      </c>
      <c r="F97" s="4"/>
      <c r="G97" s="4"/>
      <c r="H97" s="4"/>
      <c r="I97" s="4" t="s">
        <v>4</v>
      </c>
      <c r="J97" s="4">
        <v>3</v>
      </c>
      <c r="K97" s="4"/>
      <c r="L97" s="4"/>
      <c r="M97" s="3"/>
      <c r="N97" s="4"/>
    </row>
    <row r="98" spans="1:14" x14ac:dyDescent="0.25">
      <c r="B98" s="1"/>
      <c r="C98" s="1"/>
      <c r="F98" s="5"/>
      <c r="J98" s="6"/>
      <c r="M98" s="1"/>
    </row>
    <row r="99" spans="1:14" x14ac:dyDescent="0.25">
      <c r="A99" s="7"/>
      <c r="B99" s="76" t="s">
        <v>7</v>
      </c>
      <c r="C99" s="76"/>
      <c r="D99" s="76"/>
      <c r="E99" s="76"/>
      <c r="F99" s="8">
        <f>+E116</f>
        <v>384</v>
      </c>
      <c r="H99" s="5" t="s">
        <v>82</v>
      </c>
      <c r="J99" s="75" t="s">
        <v>85</v>
      </c>
      <c r="K99" s="75"/>
      <c r="L99" s="75"/>
      <c r="M99" s="75"/>
      <c r="N99" s="8">
        <f>+E128</f>
        <v>379</v>
      </c>
    </row>
    <row r="100" spans="1:14" x14ac:dyDescent="0.25">
      <c r="A100" s="9"/>
      <c r="B100" s="1"/>
      <c r="C100" s="1"/>
      <c r="H100" s="6"/>
      <c r="J100" s="10"/>
      <c r="L100" s="11"/>
      <c r="M100" s="1"/>
      <c r="N100" s="6"/>
    </row>
    <row r="101" spans="1:14" x14ac:dyDescent="0.25">
      <c r="A101" s="9"/>
      <c r="B101" s="75" t="s">
        <v>18</v>
      </c>
      <c r="C101" s="75"/>
      <c r="D101" s="75"/>
      <c r="E101" s="75"/>
      <c r="F101" s="8">
        <f>+E122</f>
        <v>385</v>
      </c>
      <c r="H101" s="5" t="s">
        <v>83</v>
      </c>
      <c r="J101" s="75" t="s">
        <v>6</v>
      </c>
      <c r="K101" s="75"/>
      <c r="L101" s="75"/>
      <c r="M101" s="75"/>
      <c r="N101" s="8">
        <f>+E110</f>
        <v>391</v>
      </c>
    </row>
    <row r="102" spans="1:14" x14ac:dyDescent="0.25">
      <c r="A102" s="12"/>
      <c r="B102" s="3"/>
      <c r="C102" s="13"/>
      <c r="D102" s="13"/>
      <c r="E102" s="14"/>
      <c r="F102" s="6"/>
      <c r="H102" s="6"/>
      <c r="M102" s="1"/>
    </row>
    <row r="103" spans="1:14" x14ac:dyDescent="0.25">
      <c r="A103" s="9"/>
      <c r="B103" s="15" t="s">
        <v>8</v>
      </c>
      <c r="C103" s="16" t="s">
        <v>9</v>
      </c>
      <c r="D103" s="13"/>
      <c r="E103" s="14"/>
      <c r="F103" s="11"/>
      <c r="G103" s="11"/>
      <c r="H103" s="17"/>
      <c r="I103" s="11"/>
      <c r="J103" s="11"/>
      <c r="K103" s="11"/>
      <c r="L103" s="11"/>
      <c r="M103" s="1"/>
      <c r="N103" s="11"/>
    </row>
    <row r="104" spans="1:14" x14ac:dyDescent="0.25">
      <c r="A104" s="18"/>
      <c r="B104" s="19" t="s">
        <v>10</v>
      </c>
      <c r="C104" s="20">
        <v>1</v>
      </c>
      <c r="D104" s="20">
        <v>2</v>
      </c>
      <c r="E104" s="21">
        <v>3</v>
      </c>
      <c r="F104" s="21">
        <v>4</v>
      </c>
      <c r="G104" s="21">
        <v>5</v>
      </c>
      <c r="H104" s="21">
        <v>6</v>
      </c>
      <c r="I104" s="21">
        <v>7</v>
      </c>
      <c r="J104" s="21">
        <v>8</v>
      </c>
      <c r="K104" s="21">
        <v>9</v>
      </c>
      <c r="L104" s="21">
        <v>10</v>
      </c>
      <c r="M104" s="22" t="s">
        <v>11</v>
      </c>
      <c r="N104" s="23" t="s">
        <v>10</v>
      </c>
    </row>
    <row r="105" spans="1:14" x14ac:dyDescent="0.25">
      <c r="A105" s="24" t="s">
        <v>6</v>
      </c>
      <c r="B105" s="22"/>
      <c r="C105" s="25"/>
      <c r="D105" s="20"/>
      <c r="E105" s="21"/>
      <c r="F105" s="21"/>
      <c r="G105" s="21"/>
      <c r="H105" s="21"/>
      <c r="I105" s="21"/>
      <c r="J105" s="21"/>
      <c r="K105" s="21"/>
      <c r="L105" s="21"/>
      <c r="M105" s="22"/>
      <c r="N105" s="23"/>
    </row>
    <row r="106" spans="1:14" x14ac:dyDescent="0.25">
      <c r="A106" s="54" t="s">
        <v>13</v>
      </c>
      <c r="B106" s="27">
        <v>98.3</v>
      </c>
      <c r="C106" s="31">
        <v>98</v>
      </c>
      <c r="D106" s="29">
        <v>98</v>
      </c>
      <c r="E106" s="28">
        <v>98</v>
      </c>
      <c r="F106" s="28"/>
      <c r="G106" s="28"/>
      <c r="H106" s="28"/>
      <c r="I106" s="28"/>
      <c r="J106" s="28"/>
      <c r="K106" s="28"/>
      <c r="L106" s="28"/>
      <c r="M106" s="29">
        <f>+SUM(C106:L106)</f>
        <v>294</v>
      </c>
      <c r="N106" s="30">
        <f>IF(COUNT(C106:L106),AVERAGE(C106:L106),"")</f>
        <v>98</v>
      </c>
    </row>
    <row r="107" spans="1:14" x14ac:dyDescent="0.25">
      <c r="A107" s="26" t="s">
        <v>12</v>
      </c>
      <c r="B107" s="27">
        <v>97.8</v>
      </c>
      <c r="C107" s="31">
        <v>97</v>
      </c>
      <c r="D107" s="29">
        <v>99</v>
      </c>
      <c r="E107" s="28">
        <v>98</v>
      </c>
      <c r="F107" s="28"/>
      <c r="G107" s="28"/>
      <c r="H107" s="28"/>
      <c r="I107" s="28"/>
      <c r="J107" s="28"/>
      <c r="K107" s="28"/>
      <c r="L107" s="28"/>
      <c r="M107" s="29">
        <f t="shared" ref="M107:M109" si="27">+SUM(C107:L107)</f>
        <v>294</v>
      </c>
      <c r="N107" s="30">
        <f t="shared" ref="N107:N109" si="28">IF(COUNT(C107:L107),AVERAGE(C107:L107),"")</f>
        <v>98</v>
      </c>
    </row>
    <row r="108" spans="1:14" x14ac:dyDescent="0.25">
      <c r="A108" s="26" t="s">
        <v>34</v>
      </c>
      <c r="B108" s="27">
        <v>96.2</v>
      </c>
      <c r="C108" s="31">
        <v>98</v>
      </c>
      <c r="D108" s="60">
        <v>100</v>
      </c>
      <c r="E108" s="28">
        <v>98</v>
      </c>
      <c r="F108" s="28"/>
      <c r="G108" s="28"/>
      <c r="H108" s="28"/>
      <c r="I108" s="28"/>
      <c r="J108" s="28"/>
      <c r="K108" s="28"/>
      <c r="L108" s="28"/>
      <c r="M108" s="29">
        <f t="shared" si="27"/>
        <v>296</v>
      </c>
      <c r="N108" s="30">
        <f t="shared" si="28"/>
        <v>98.666666666666671</v>
      </c>
    </row>
    <row r="109" spans="1:14" x14ac:dyDescent="0.25">
      <c r="A109" s="32" t="s">
        <v>35</v>
      </c>
      <c r="B109" s="33">
        <v>97</v>
      </c>
      <c r="C109" s="31">
        <v>95</v>
      </c>
      <c r="D109" s="29">
        <v>94</v>
      </c>
      <c r="E109" s="28">
        <v>97</v>
      </c>
      <c r="F109" s="28"/>
      <c r="G109" s="28"/>
      <c r="H109" s="28"/>
      <c r="I109" s="28"/>
      <c r="J109" s="28"/>
      <c r="K109" s="28"/>
      <c r="L109" s="28"/>
      <c r="M109" s="29">
        <f t="shared" si="27"/>
        <v>286</v>
      </c>
      <c r="N109" s="30">
        <f t="shared" si="28"/>
        <v>95.333333333333329</v>
      </c>
    </row>
    <row r="110" spans="1:14" x14ac:dyDescent="0.25">
      <c r="A110" s="34" t="s">
        <v>14</v>
      </c>
      <c r="B110" s="33">
        <f>SUM(B106:B109)</f>
        <v>389.3</v>
      </c>
      <c r="C110" s="35">
        <f t="shared" ref="C110:L110" si="29">SUM(C106:C109)</f>
        <v>388</v>
      </c>
      <c r="D110" s="35">
        <f t="shared" si="29"/>
        <v>391</v>
      </c>
      <c r="E110" s="36">
        <f t="shared" si="29"/>
        <v>391</v>
      </c>
      <c r="F110" s="36">
        <f t="shared" si="29"/>
        <v>0</v>
      </c>
      <c r="G110" s="36">
        <f t="shared" si="29"/>
        <v>0</v>
      </c>
      <c r="H110" s="36">
        <f t="shared" si="29"/>
        <v>0</v>
      </c>
      <c r="I110" s="36">
        <f t="shared" si="29"/>
        <v>0</v>
      </c>
      <c r="J110" s="36">
        <f t="shared" si="29"/>
        <v>0</v>
      </c>
      <c r="K110" s="36">
        <f t="shared" si="29"/>
        <v>0</v>
      </c>
      <c r="L110" s="36">
        <f t="shared" si="29"/>
        <v>0</v>
      </c>
      <c r="M110" s="33">
        <f>SUM(C110:L110)</f>
        <v>1170</v>
      </c>
      <c r="N110" s="30"/>
    </row>
    <row r="111" spans="1:14" x14ac:dyDescent="0.25">
      <c r="A111" s="24" t="s">
        <v>7</v>
      </c>
      <c r="B111" s="37"/>
      <c r="C111" s="38"/>
      <c r="D111" s="40"/>
      <c r="E111" s="39"/>
      <c r="F111" s="39"/>
      <c r="G111" s="39"/>
      <c r="H111" s="39"/>
      <c r="I111" s="39"/>
      <c r="J111" s="39"/>
      <c r="K111" s="39"/>
      <c r="L111" s="39"/>
      <c r="M111" s="40"/>
      <c r="N111" s="30" t="str">
        <f t="shared" ref="N111" si="30">IF(COUNT(C111:L111),AVERAGE(C111:L111), " ")</f>
        <v xml:space="preserve"> </v>
      </c>
    </row>
    <row r="112" spans="1:14" x14ac:dyDescent="0.25">
      <c r="A112" s="54" t="s">
        <v>23</v>
      </c>
      <c r="B112" s="27">
        <v>97.4</v>
      </c>
      <c r="C112" s="31">
        <v>98</v>
      </c>
      <c r="D112" s="29">
        <v>99</v>
      </c>
      <c r="E112" s="28">
        <v>97</v>
      </c>
      <c r="F112" s="28"/>
      <c r="G112" s="28"/>
      <c r="H112" s="28"/>
      <c r="I112" s="28"/>
      <c r="J112" s="28"/>
      <c r="K112" s="28"/>
      <c r="L112" s="28"/>
      <c r="M112" s="29">
        <f>+SUM(C112:L112)</f>
        <v>294</v>
      </c>
      <c r="N112" s="30">
        <f>IF(COUNT(C112:L112),AVERAGE(C112:L112),"")</f>
        <v>98</v>
      </c>
    </row>
    <row r="113" spans="1:14" x14ac:dyDescent="0.25">
      <c r="A113" s="54" t="s">
        <v>24</v>
      </c>
      <c r="B113" s="41">
        <v>97.3</v>
      </c>
      <c r="C113" s="31">
        <v>96</v>
      </c>
      <c r="D113" s="29">
        <v>99</v>
      </c>
      <c r="E113" s="28">
        <v>98</v>
      </c>
      <c r="F113" s="28"/>
      <c r="G113" s="28"/>
      <c r="H113" s="28"/>
      <c r="I113" s="28"/>
      <c r="J113" s="28"/>
      <c r="K113" s="28"/>
      <c r="L113" s="28"/>
      <c r="M113" s="29">
        <f t="shared" ref="M113:M115" si="31">+SUM(C113:L113)</f>
        <v>293</v>
      </c>
      <c r="N113" s="30">
        <f t="shared" ref="N113:N115" si="32">IF(COUNT(C113:L113),AVERAGE(C113:L113),"")</f>
        <v>97.666666666666671</v>
      </c>
    </row>
    <row r="114" spans="1:14" x14ac:dyDescent="0.25">
      <c r="A114" s="54" t="s">
        <v>36</v>
      </c>
      <c r="B114" s="27">
        <v>93.3</v>
      </c>
      <c r="C114" s="31">
        <v>95</v>
      </c>
      <c r="D114" s="29">
        <v>95</v>
      </c>
      <c r="E114" s="28">
        <v>92</v>
      </c>
      <c r="F114" s="28"/>
      <c r="G114" s="28"/>
      <c r="H114" s="28"/>
      <c r="I114" s="28"/>
      <c r="J114" s="28"/>
      <c r="K114" s="28"/>
      <c r="L114" s="28"/>
      <c r="M114" s="29">
        <f t="shared" si="31"/>
        <v>282</v>
      </c>
      <c r="N114" s="30">
        <f t="shared" si="32"/>
        <v>94</v>
      </c>
    </row>
    <row r="115" spans="1:14" x14ac:dyDescent="0.25">
      <c r="A115" s="26" t="s">
        <v>26</v>
      </c>
      <c r="B115" s="27">
        <v>95</v>
      </c>
      <c r="C115" s="31">
        <v>96</v>
      </c>
      <c r="D115" s="29">
        <v>97</v>
      </c>
      <c r="E115" s="28">
        <v>97</v>
      </c>
      <c r="F115" s="28"/>
      <c r="G115" s="28"/>
      <c r="H115" s="28"/>
      <c r="I115" s="28"/>
      <c r="J115" s="28"/>
      <c r="K115" s="28"/>
      <c r="L115" s="28"/>
      <c r="M115" s="29">
        <f t="shared" si="31"/>
        <v>290</v>
      </c>
      <c r="N115" s="30">
        <f t="shared" si="32"/>
        <v>96.666666666666671</v>
      </c>
    </row>
    <row r="116" spans="1:14" x14ac:dyDescent="0.25">
      <c r="A116" s="34" t="s">
        <v>14</v>
      </c>
      <c r="B116" s="42">
        <f>SUM(B112:B115)</f>
        <v>383</v>
      </c>
      <c r="C116" s="31">
        <f>SUM(C112:C115)</f>
        <v>385</v>
      </c>
      <c r="D116" s="31">
        <f t="shared" ref="D116:L116" si="33">SUM(D112:D115)</f>
        <v>390</v>
      </c>
      <c r="E116" s="43">
        <f t="shared" si="33"/>
        <v>384</v>
      </c>
      <c r="F116" s="43">
        <f t="shared" si="33"/>
        <v>0</v>
      </c>
      <c r="G116" s="43">
        <f t="shared" si="33"/>
        <v>0</v>
      </c>
      <c r="H116" s="43">
        <f t="shared" si="33"/>
        <v>0</v>
      </c>
      <c r="I116" s="43">
        <f t="shared" si="33"/>
        <v>0</v>
      </c>
      <c r="J116" s="43">
        <f t="shared" si="33"/>
        <v>0</v>
      </c>
      <c r="K116" s="43">
        <f t="shared" si="33"/>
        <v>0</v>
      </c>
      <c r="L116" s="43">
        <f t="shared" si="33"/>
        <v>0</v>
      </c>
      <c r="M116" s="29">
        <f>SUM(C116:L116)</f>
        <v>1159</v>
      </c>
      <c r="N116" s="30"/>
    </row>
    <row r="117" spans="1:14" x14ac:dyDescent="0.25">
      <c r="A117" s="24" t="s">
        <v>18</v>
      </c>
      <c r="B117" s="37"/>
      <c r="C117" s="38"/>
      <c r="D117" s="40"/>
      <c r="E117" s="39"/>
      <c r="F117" s="39"/>
      <c r="G117" s="39"/>
      <c r="H117" s="39"/>
      <c r="I117" s="39"/>
      <c r="J117" s="39"/>
      <c r="K117" s="39"/>
      <c r="L117" s="39"/>
      <c r="M117" s="40"/>
      <c r="N117" s="30" t="str">
        <f t="shared" ref="N117" si="34">IF(COUNT(C117:L117),AVERAGE(C117:L117), " ")</f>
        <v xml:space="preserve"> </v>
      </c>
    </row>
    <row r="118" spans="1:14" x14ac:dyDescent="0.25">
      <c r="A118" t="s">
        <v>37</v>
      </c>
      <c r="B118" s="42">
        <v>96.4</v>
      </c>
      <c r="C118" s="38">
        <v>93</v>
      </c>
      <c r="D118" s="40">
        <v>93</v>
      </c>
      <c r="E118" s="39">
        <v>95</v>
      </c>
      <c r="F118" s="39"/>
      <c r="G118" s="39"/>
      <c r="H118" s="39"/>
      <c r="I118" s="39"/>
      <c r="J118" s="39"/>
      <c r="K118" s="39"/>
      <c r="L118" s="39"/>
      <c r="M118" s="40">
        <f>SUM(C118:L118)</f>
        <v>281</v>
      </c>
      <c r="N118" s="30">
        <f>IF(COUNT(C118:L118),AVERAGE(C118:L118),"")</f>
        <v>93.666666666666671</v>
      </c>
    </row>
    <row r="119" spans="1:14" x14ac:dyDescent="0.25">
      <c r="A119" s="54" t="s">
        <v>19</v>
      </c>
      <c r="B119" s="40">
        <v>96.2</v>
      </c>
      <c r="C119" s="38">
        <v>95</v>
      </c>
      <c r="D119" s="40">
        <v>97</v>
      </c>
      <c r="E119" s="39">
        <v>98</v>
      </c>
      <c r="F119" s="39"/>
      <c r="G119" s="39"/>
      <c r="H119" s="39"/>
      <c r="I119" s="39"/>
      <c r="J119" s="39"/>
      <c r="K119" s="39"/>
      <c r="L119" s="39"/>
      <c r="M119" s="40">
        <f t="shared" ref="M119:M122" si="35">SUM(C119:L119)</f>
        <v>290</v>
      </c>
      <c r="N119" s="30">
        <f t="shared" ref="N119:N121" si="36">IF(COUNT(C119:L119),AVERAGE(C119:L119),"")</f>
        <v>96.666666666666671</v>
      </c>
    </row>
    <row r="120" spans="1:14" x14ac:dyDescent="0.25">
      <c r="A120" s="54" t="s">
        <v>21</v>
      </c>
      <c r="B120" s="40">
        <v>95.9</v>
      </c>
      <c r="C120" s="38">
        <v>93</v>
      </c>
      <c r="D120" s="40">
        <v>96</v>
      </c>
      <c r="E120" s="39">
        <v>97</v>
      </c>
      <c r="F120" s="39"/>
      <c r="G120" s="39"/>
      <c r="H120" s="39"/>
      <c r="I120" s="39"/>
      <c r="J120" s="39"/>
      <c r="K120" s="39"/>
      <c r="L120" s="39"/>
      <c r="M120" s="40">
        <f t="shared" si="35"/>
        <v>286</v>
      </c>
      <c r="N120" s="30">
        <f t="shared" si="36"/>
        <v>95.333333333333329</v>
      </c>
    </row>
    <row r="121" spans="1:14" x14ac:dyDescent="0.25">
      <c r="A121" s="26" t="s">
        <v>38</v>
      </c>
      <c r="B121" s="41">
        <v>95.7</v>
      </c>
      <c r="C121" s="31">
        <v>91</v>
      </c>
      <c r="D121" s="29">
        <v>93</v>
      </c>
      <c r="E121" s="28">
        <v>95</v>
      </c>
      <c r="F121" s="28"/>
      <c r="G121" s="28"/>
      <c r="H121" s="28"/>
      <c r="I121" s="28"/>
      <c r="J121" s="28"/>
      <c r="K121" s="28"/>
      <c r="L121" s="28"/>
      <c r="M121" s="40">
        <f t="shared" si="35"/>
        <v>279</v>
      </c>
      <c r="N121" s="30">
        <f t="shared" si="36"/>
        <v>93</v>
      </c>
    </row>
    <row r="122" spans="1:14" x14ac:dyDescent="0.25">
      <c r="A122" s="34" t="s">
        <v>14</v>
      </c>
      <c r="B122" s="42">
        <f>SUM(B118:B121)</f>
        <v>384.2</v>
      </c>
      <c r="C122" s="31">
        <f>SUM(C118:C121)</f>
        <v>372</v>
      </c>
      <c r="D122" s="31">
        <f t="shared" ref="D122:L122" si="37">SUM(D118:D121)</f>
        <v>379</v>
      </c>
      <c r="E122" s="43">
        <f t="shared" si="37"/>
        <v>385</v>
      </c>
      <c r="F122" s="43">
        <f t="shared" si="37"/>
        <v>0</v>
      </c>
      <c r="G122" s="43">
        <f t="shared" si="37"/>
        <v>0</v>
      </c>
      <c r="H122" s="43">
        <f t="shared" si="37"/>
        <v>0</v>
      </c>
      <c r="I122" s="43">
        <f t="shared" si="37"/>
        <v>0</v>
      </c>
      <c r="J122" s="43">
        <f t="shared" si="37"/>
        <v>0</v>
      </c>
      <c r="K122" s="43">
        <f t="shared" si="37"/>
        <v>0</v>
      </c>
      <c r="L122" s="43">
        <f t="shared" si="37"/>
        <v>0</v>
      </c>
      <c r="M122" s="40">
        <f t="shared" si="35"/>
        <v>1136</v>
      </c>
      <c r="N122" s="30"/>
    </row>
    <row r="123" spans="1:14" x14ac:dyDescent="0.25">
      <c r="A123" s="24" t="s">
        <v>33</v>
      </c>
      <c r="B123" s="37"/>
      <c r="C123" s="38"/>
      <c r="D123" s="40"/>
      <c r="E123" s="39"/>
      <c r="F123" s="39"/>
      <c r="G123" s="39"/>
      <c r="H123" s="39"/>
      <c r="I123" s="39"/>
      <c r="J123" s="39"/>
      <c r="K123" s="39"/>
      <c r="L123" s="39"/>
      <c r="M123" s="40"/>
      <c r="N123" s="30"/>
    </row>
    <row r="124" spans="1:14" x14ac:dyDescent="0.25">
      <c r="A124" s="54" t="s">
        <v>39</v>
      </c>
      <c r="B124" s="40">
        <v>97.5</v>
      </c>
      <c r="C124" s="38">
        <v>96</v>
      </c>
      <c r="D124" s="40">
        <v>98</v>
      </c>
      <c r="E124" s="39">
        <v>98</v>
      </c>
      <c r="F124" s="39"/>
      <c r="G124" s="39"/>
      <c r="H124" s="39"/>
      <c r="I124" s="39"/>
      <c r="J124" s="39"/>
      <c r="K124" s="39"/>
      <c r="L124" s="39"/>
      <c r="M124" s="40">
        <f>+SUM(C124-L124)</f>
        <v>96</v>
      </c>
      <c r="N124" s="30">
        <f>IF(COUNT(C124:L124),AVERAGE(C124:L124),"")</f>
        <v>97.333333333333329</v>
      </c>
    </row>
    <row r="125" spans="1:14" x14ac:dyDescent="0.25">
      <c r="A125" s="54" t="s">
        <v>40</v>
      </c>
      <c r="B125" s="42">
        <v>95.7</v>
      </c>
      <c r="C125" s="38">
        <v>91</v>
      </c>
      <c r="D125" s="40">
        <v>92</v>
      </c>
      <c r="E125" s="39">
        <v>93</v>
      </c>
      <c r="F125" s="39"/>
      <c r="G125" s="39"/>
      <c r="H125" s="39"/>
      <c r="I125" s="39"/>
      <c r="J125" s="39"/>
      <c r="K125" s="39"/>
      <c r="L125" s="39"/>
      <c r="M125" s="40">
        <f t="shared" ref="M125:M128" si="38">+SUM(C125-L125)</f>
        <v>91</v>
      </c>
      <c r="N125" s="30">
        <f t="shared" ref="N125:N127" si="39">IF(COUNT(C125:L125),AVERAGE(C125:L125),"")</f>
        <v>92</v>
      </c>
    </row>
    <row r="126" spans="1:14" x14ac:dyDescent="0.25">
      <c r="A126" s="54" t="s">
        <v>41</v>
      </c>
      <c r="B126" s="40">
        <v>95.6</v>
      </c>
      <c r="C126" s="38">
        <v>95</v>
      </c>
      <c r="D126" s="40">
        <v>94</v>
      </c>
      <c r="E126" s="39">
        <v>90</v>
      </c>
      <c r="F126" s="39"/>
      <c r="G126" s="39"/>
      <c r="H126" s="39"/>
      <c r="I126" s="39"/>
      <c r="J126" s="39"/>
      <c r="K126" s="39"/>
      <c r="L126" s="39"/>
      <c r="M126" s="40">
        <f t="shared" si="38"/>
        <v>95</v>
      </c>
      <c r="N126" s="30">
        <f t="shared" si="39"/>
        <v>93</v>
      </c>
    </row>
    <row r="127" spans="1:14" x14ac:dyDescent="0.25">
      <c r="A127" s="26" t="s">
        <v>42</v>
      </c>
      <c r="B127" s="41">
        <v>95.1</v>
      </c>
      <c r="C127" s="31">
        <v>95</v>
      </c>
      <c r="D127" s="29">
        <v>96</v>
      </c>
      <c r="E127" s="28">
        <v>98</v>
      </c>
      <c r="F127" s="28"/>
      <c r="G127" s="28"/>
      <c r="H127" s="28"/>
      <c r="I127" s="28"/>
      <c r="J127" s="28"/>
      <c r="K127" s="28"/>
      <c r="L127" s="28"/>
      <c r="M127" s="40">
        <f t="shared" si="38"/>
        <v>95</v>
      </c>
      <c r="N127" s="30">
        <f t="shared" si="39"/>
        <v>96.333333333333329</v>
      </c>
    </row>
    <row r="128" spans="1:14" x14ac:dyDescent="0.25">
      <c r="A128" s="34" t="s">
        <v>14</v>
      </c>
      <c r="B128" s="41">
        <f>SUM(B124:B127)</f>
        <v>383.9</v>
      </c>
      <c r="C128" s="31">
        <f>SUM(C124:C127)</f>
        <v>377</v>
      </c>
      <c r="D128" s="31">
        <f>SUM(D124:D127)</f>
        <v>380</v>
      </c>
      <c r="E128" s="43">
        <f t="shared" ref="E128:L128" si="40">SUM(E124:E127)</f>
        <v>379</v>
      </c>
      <c r="F128" s="43">
        <f t="shared" si="40"/>
        <v>0</v>
      </c>
      <c r="G128" s="43">
        <f t="shared" si="40"/>
        <v>0</v>
      </c>
      <c r="H128" s="43">
        <f t="shared" si="40"/>
        <v>0</v>
      </c>
      <c r="I128" s="43">
        <f t="shared" si="40"/>
        <v>0</v>
      </c>
      <c r="J128" s="43">
        <f t="shared" si="40"/>
        <v>0</v>
      </c>
      <c r="K128" s="43">
        <f t="shared" si="40"/>
        <v>0</v>
      </c>
      <c r="L128" s="43">
        <f t="shared" si="40"/>
        <v>0</v>
      </c>
      <c r="M128" s="40">
        <f t="shared" si="38"/>
        <v>377</v>
      </c>
      <c r="N128" s="30"/>
    </row>
    <row r="129" spans="1:14" x14ac:dyDescent="0.25">
      <c r="A129" s="26"/>
      <c r="B129" s="41"/>
      <c r="C129" s="31"/>
      <c r="D129" s="29"/>
      <c r="E129" s="28"/>
      <c r="F129" s="28"/>
      <c r="G129" s="28"/>
      <c r="H129" s="28"/>
      <c r="I129" s="28"/>
      <c r="J129" s="28"/>
      <c r="K129" s="28"/>
      <c r="L129" s="28"/>
      <c r="M129" s="40"/>
      <c r="N129" s="30"/>
    </row>
    <row r="130" spans="1:14" x14ac:dyDescent="0.25">
      <c r="A130" s="45"/>
      <c r="B130" s="42"/>
      <c r="C130" s="38"/>
      <c r="D130" s="40"/>
      <c r="E130" s="39"/>
      <c r="F130" s="39"/>
      <c r="G130" s="39"/>
      <c r="H130" s="39"/>
      <c r="I130" s="39"/>
      <c r="J130" s="39"/>
      <c r="K130" s="39"/>
      <c r="L130" s="39"/>
      <c r="M130" s="40"/>
      <c r="N130" s="30"/>
    </row>
    <row r="131" spans="1:14" x14ac:dyDescent="0.25">
      <c r="A131" s="45"/>
      <c r="B131" s="40"/>
      <c r="C131" s="38"/>
      <c r="D131" s="59" t="s">
        <v>27</v>
      </c>
      <c r="E131" s="47" t="s">
        <v>28</v>
      </c>
      <c r="F131" s="47" t="s">
        <v>29</v>
      </c>
      <c r="G131" s="47" t="s">
        <v>30</v>
      </c>
      <c r="H131" s="47" t="s">
        <v>31</v>
      </c>
      <c r="I131" s="47" t="s">
        <v>11</v>
      </c>
      <c r="J131" s="48"/>
      <c r="K131" s="48"/>
      <c r="L131" s="48"/>
      <c r="M131" s="49"/>
      <c r="N131" s="48"/>
    </row>
    <row r="132" spans="1:14" x14ac:dyDescent="0.25">
      <c r="A132" s="50" t="s">
        <v>6</v>
      </c>
      <c r="B132" s="42">
        <f>+B110</f>
        <v>389.3</v>
      </c>
      <c r="C132" s="31"/>
      <c r="D132" s="29">
        <f>+J97</f>
        <v>3</v>
      </c>
      <c r="E132" s="28">
        <v>3</v>
      </c>
      <c r="F132" s="28">
        <v>0</v>
      </c>
      <c r="G132" s="28">
        <v>0</v>
      </c>
      <c r="H132" s="28">
        <f>+E132*2+F132</f>
        <v>6</v>
      </c>
      <c r="I132" s="51">
        <f>+M110</f>
        <v>1170</v>
      </c>
      <c r="J132" s="48"/>
      <c r="L132" s="48"/>
      <c r="M132" s="49"/>
      <c r="N132" s="48"/>
    </row>
    <row r="133" spans="1:14" x14ac:dyDescent="0.25">
      <c r="A133" s="50" t="s">
        <v>7</v>
      </c>
      <c r="B133" s="42">
        <f>+B116</f>
        <v>383</v>
      </c>
      <c r="C133" s="38"/>
      <c r="D133" s="29">
        <f>+J97</f>
        <v>3</v>
      </c>
      <c r="E133" s="28">
        <v>2</v>
      </c>
      <c r="F133" s="28">
        <v>0</v>
      </c>
      <c r="G133" s="28">
        <v>1</v>
      </c>
      <c r="H133" s="28">
        <f>+E133*2+F133</f>
        <v>4</v>
      </c>
      <c r="I133" s="28">
        <f>+M116</f>
        <v>1159</v>
      </c>
      <c r="K133" s="48"/>
      <c r="L133" s="48"/>
      <c r="M133" s="49"/>
      <c r="N133" s="48"/>
    </row>
    <row r="134" spans="1:14" x14ac:dyDescent="0.25">
      <c r="A134" s="50" t="s">
        <v>33</v>
      </c>
      <c r="B134" s="42">
        <f>+B128</f>
        <v>383.9</v>
      </c>
      <c r="C134" s="38"/>
      <c r="D134" s="29">
        <f>+J96</f>
        <v>0</v>
      </c>
      <c r="E134" s="28">
        <v>1</v>
      </c>
      <c r="F134" s="28">
        <v>0</v>
      </c>
      <c r="G134" s="28">
        <v>2</v>
      </c>
      <c r="H134" s="28">
        <f>+E134*2+F134</f>
        <v>2</v>
      </c>
      <c r="I134" s="28">
        <f>+M128</f>
        <v>377</v>
      </c>
      <c r="J134" s="11"/>
      <c r="K134" s="11"/>
      <c r="L134" s="11"/>
      <c r="M134" s="1"/>
      <c r="N134" s="11"/>
    </row>
    <row r="135" spans="1:14" x14ac:dyDescent="0.25">
      <c r="A135" s="50" t="s">
        <v>18</v>
      </c>
      <c r="B135" s="42">
        <f>+B122</f>
        <v>384.2</v>
      </c>
      <c r="C135" s="40"/>
      <c r="D135" s="29">
        <f>+J98</f>
        <v>0</v>
      </c>
      <c r="E135" s="28">
        <v>0</v>
      </c>
      <c r="F135" s="28">
        <v>0</v>
      </c>
      <c r="G135" s="28">
        <v>3</v>
      </c>
      <c r="H135" s="28">
        <f>+E135*2+F135</f>
        <v>0</v>
      </c>
      <c r="I135" s="28">
        <f>+M122</f>
        <v>1136</v>
      </c>
      <c r="M135" s="1"/>
    </row>
    <row r="136" spans="1:14" x14ac:dyDescent="0.25">
      <c r="A136" s="52"/>
      <c r="B136" s="53"/>
      <c r="C136" s="53"/>
      <c r="D136" s="53"/>
      <c r="E136" s="52"/>
      <c r="F136" s="52"/>
      <c r="G136" s="52"/>
      <c r="H136" s="52"/>
      <c r="I136" s="52"/>
      <c r="M136" s="1"/>
    </row>
    <row r="137" spans="1:14" x14ac:dyDescent="0.25">
      <c r="A137" s="71" t="s">
        <v>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</row>
    <row r="138" spans="1:14" x14ac:dyDescent="0.25">
      <c r="A138" s="71" t="s">
        <v>1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</row>
    <row r="139" spans="1:14" x14ac:dyDescent="0.25">
      <c r="A139" s="71" t="s">
        <v>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</row>
    <row r="140" spans="1:14" x14ac:dyDescent="0.25">
      <c r="A140" s="71" t="s">
        <v>32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</row>
    <row r="141" spans="1:14" x14ac:dyDescent="0.25">
      <c r="A141" s="2"/>
      <c r="B141" s="3"/>
      <c r="C141" s="3"/>
      <c r="D141" s="3"/>
      <c r="E141" s="4" t="s">
        <v>3</v>
      </c>
      <c r="F141" s="4"/>
      <c r="G141" s="4"/>
      <c r="H141" s="4"/>
      <c r="I141" s="4" t="s">
        <v>4</v>
      </c>
      <c r="J141" s="4">
        <v>4</v>
      </c>
      <c r="K141" s="4"/>
      <c r="L141" s="4"/>
      <c r="M141" s="3"/>
      <c r="N141" s="4"/>
    </row>
    <row r="142" spans="1:14" x14ac:dyDescent="0.25">
      <c r="B142" s="1"/>
      <c r="C142" s="1"/>
      <c r="F142" s="5"/>
      <c r="J142" s="6"/>
      <c r="M142" s="1"/>
    </row>
    <row r="143" spans="1:14" x14ac:dyDescent="0.25">
      <c r="A143" s="7"/>
      <c r="B143" s="76" t="s">
        <v>7</v>
      </c>
      <c r="C143" s="76"/>
      <c r="D143" s="76"/>
      <c r="E143" s="76"/>
      <c r="F143" s="8">
        <f>+F160</f>
        <v>387</v>
      </c>
      <c r="H143" s="5" t="s">
        <v>83</v>
      </c>
      <c r="J143" s="75" t="s">
        <v>6</v>
      </c>
      <c r="K143" s="75"/>
      <c r="L143" s="75"/>
      <c r="M143" s="75"/>
      <c r="N143" s="8">
        <f>+F154</f>
        <v>394</v>
      </c>
    </row>
    <row r="144" spans="1:14" x14ac:dyDescent="0.25">
      <c r="A144" s="9"/>
      <c r="B144" s="1"/>
      <c r="C144" s="1"/>
      <c r="H144" s="6"/>
      <c r="J144" s="10"/>
      <c r="L144" s="11"/>
      <c r="M144" s="1"/>
      <c r="N144" s="6"/>
    </row>
    <row r="145" spans="1:14" x14ac:dyDescent="0.25">
      <c r="A145" s="9"/>
      <c r="B145" s="75" t="s">
        <v>18</v>
      </c>
      <c r="C145" s="75"/>
      <c r="D145" s="75"/>
      <c r="E145" s="75"/>
      <c r="F145" s="8">
        <f>+F166</f>
        <v>384</v>
      </c>
      <c r="H145" s="5" t="s">
        <v>83</v>
      </c>
      <c r="J145" s="75" t="s">
        <v>85</v>
      </c>
      <c r="K145" s="75"/>
      <c r="L145" s="75"/>
      <c r="M145" s="75"/>
      <c r="N145" s="8">
        <f>+F172</f>
        <v>387</v>
      </c>
    </row>
    <row r="146" spans="1:14" x14ac:dyDescent="0.25">
      <c r="A146" s="12"/>
      <c r="B146" s="3"/>
      <c r="C146" s="13"/>
      <c r="D146" s="13"/>
      <c r="E146" s="14"/>
      <c r="F146" s="6"/>
      <c r="H146" s="6"/>
      <c r="M146" s="1"/>
    </row>
    <row r="147" spans="1:14" x14ac:dyDescent="0.25">
      <c r="A147" s="9"/>
      <c r="B147" s="15" t="s">
        <v>8</v>
      </c>
      <c r="C147" s="16" t="s">
        <v>9</v>
      </c>
      <c r="D147" s="13"/>
      <c r="E147" s="14"/>
      <c r="F147" s="11"/>
      <c r="G147" s="11"/>
      <c r="H147" s="17"/>
      <c r="I147" s="11"/>
      <c r="J147" s="11"/>
      <c r="K147" s="11"/>
      <c r="L147" s="11"/>
      <c r="M147" s="1"/>
      <c r="N147" s="11"/>
    </row>
    <row r="148" spans="1:14" x14ac:dyDescent="0.25">
      <c r="A148" s="18"/>
      <c r="B148" s="19" t="s">
        <v>10</v>
      </c>
      <c r="C148" s="20">
        <v>1</v>
      </c>
      <c r="D148" s="20">
        <v>2</v>
      </c>
      <c r="E148" s="21">
        <v>3</v>
      </c>
      <c r="F148" s="21">
        <v>4</v>
      </c>
      <c r="G148" s="21">
        <v>5</v>
      </c>
      <c r="H148" s="21">
        <v>6</v>
      </c>
      <c r="I148" s="21">
        <v>7</v>
      </c>
      <c r="J148" s="21">
        <v>8</v>
      </c>
      <c r="K148" s="21">
        <v>9</v>
      </c>
      <c r="L148" s="21">
        <v>10</v>
      </c>
      <c r="M148" s="22" t="s">
        <v>11</v>
      </c>
      <c r="N148" s="23" t="s">
        <v>10</v>
      </c>
    </row>
    <row r="149" spans="1:14" x14ac:dyDescent="0.25">
      <c r="A149" s="24" t="s">
        <v>6</v>
      </c>
      <c r="B149" s="22"/>
      <c r="C149" s="25"/>
      <c r="D149" s="20"/>
      <c r="E149" s="21"/>
      <c r="F149" s="21"/>
      <c r="G149" s="21"/>
      <c r="H149" s="21"/>
      <c r="I149" s="21"/>
      <c r="J149" s="21"/>
      <c r="K149" s="21"/>
      <c r="L149" s="21"/>
      <c r="M149" s="22"/>
      <c r="N149" s="23"/>
    </row>
    <row r="150" spans="1:14" x14ac:dyDescent="0.25">
      <c r="A150" s="54" t="s">
        <v>13</v>
      </c>
      <c r="B150" s="27">
        <v>98.3</v>
      </c>
      <c r="C150" s="31">
        <v>98</v>
      </c>
      <c r="D150" s="29">
        <v>98</v>
      </c>
      <c r="E150" s="28">
        <v>98</v>
      </c>
      <c r="F150" s="28">
        <v>99</v>
      </c>
      <c r="G150" s="28"/>
      <c r="H150" s="28"/>
      <c r="I150" s="28"/>
      <c r="J150" s="28"/>
      <c r="K150" s="28"/>
      <c r="L150" s="28"/>
      <c r="M150" s="29">
        <f>+SUM(C150:L150)</f>
        <v>393</v>
      </c>
      <c r="N150" s="30">
        <f>IF(COUNT(C150:L150),AVERAGE(C150:L150),"")</f>
        <v>98.25</v>
      </c>
    </row>
    <row r="151" spans="1:14" x14ac:dyDescent="0.25">
      <c r="A151" s="26" t="s">
        <v>12</v>
      </c>
      <c r="B151" s="27">
        <v>97.8</v>
      </c>
      <c r="C151" s="31">
        <v>97</v>
      </c>
      <c r="D151" s="29">
        <v>99</v>
      </c>
      <c r="E151" s="28">
        <v>98</v>
      </c>
      <c r="F151" s="28">
        <v>98</v>
      </c>
      <c r="G151" s="28"/>
      <c r="H151" s="28"/>
      <c r="I151" s="28"/>
      <c r="J151" s="28"/>
      <c r="K151" s="28"/>
      <c r="L151" s="28"/>
      <c r="M151" s="29">
        <f t="shared" ref="M151:M153" si="41">+SUM(C151:L151)</f>
        <v>392</v>
      </c>
      <c r="N151" s="30">
        <f t="shared" ref="N151:N153" si="42">IF(COUNT(C151:L151),AVERAGE(C151:L151),"")</f>
        <v>98</v>
      </c>
    </row>
    <row r="152" spans="1:14" x14ac:dyDescent="0.25">
      <c r="A152" s="26" t="s">
        <v>34</v>
      </c>
      <c r="B152" s="27">
        <v>96.2</v>
      </c>
      <c r="C152" s="31">
        <v>98</v>
      </c>
      <c r="D152" s="60">
        <v>100</v>
      </c>
      <c r="E152" s="28">
        <v>98</v>
      </c>
      <c r="F152" s="28">
        <v>99</v>
      </c>
      <c r="G152" s="28"/>
      <c r="H152" s="28"/>
      <c r="I152" s="28"/>
      <c r="J152" s="28"/>
      <c r="K152" s="28"/>
      <c r="L152" s="28"/>
      <c r="M152" s="29">
        <f t="shared" si="41"/>
        <v>395</v>
      </c>
      <c r="N152" s="30">
        <f t="shared" si="42"/>
        <v>98.75</v>
      </c>
    </row>
    <row r="153" spans="1:14" x14ac:dyDescent="0.25">
      <c r="A153" s="32" t="s">
        <v>35</v>
      </c>
      <c r="B153" s="33">
        <v>97</v>
      </c>
      <c r="C153" s="31">
        <v>95</v>
      </c>
      <c r="D153" s="29">
        <v>94</v>
      </c>
      <c r="E153" s="28">
        <v>97</v>
      </c>
      <c r="F153" s="28">
        <v>98</v>
      </c>
      <c r="G153" s="28"/>
      <c r="H153" s="28"/>
      <c r="I153" s="28"/>
      <c r="J153" s="28"/>
      <c r="K153" s="28"/>
      <c r="L153" s="28"/>
      <c r="M153" s="29">
        <f t="shared" si="41"/>
        <v>384</v>
      </c>
      <c r="N153" s="30">
        <f t="shared" si="42"/>
        <v>96</v>
      </c>
    </row>
    <row r="154" spans="1:14" x14ac:dyDescent="0.25">
      <c r="A154" s="34" t="s">
        <v>14</v>
      </c>
      <c r="B154" s="33">
        <f>SUM(B150:B153)</f>
        <v>389.3</v>
      </c>
      <c r="C154" s="35">
        <f t="shared" ref="C154:L154" si="43">SUM(C150:C153)</f>
        <v>388</v>
      </c>
      <c r="D154" s="35">
        <f t="shared" si="43"/>
        <v>391</v>
      </c>
      <c r="E154" s="36">
        <f t="shared" si="43"/>
        <v>391</v>
      </c>
      <c r="F154" s="36">
        <f t="shared" si="43"/>
        <v>394</v>
      </c>
      <c r="G154" s="36">
        <f t="shared" si="43"/>
        <v>0</v>
      </c>
      <c r="H154" s="36">
        <f t="shared" si="43"/>
        <v>0</v>
      </c>
      <c r="I154" s="36">
        <f t="shared" si="43"/>
        <v>0</v>
      </c>
      <c r="J154" s="36">
        <f t="shared" si="43"/>
        <v>0</v>
      </c>
      <c r="K154" s="36">
        <f t="shared" si="43"/>
        <v>0</v>
      </c>
      <c r="L154" s="36">
        <f t="shared" si="43"/>
        <v>0</v>
      </c>
      <c r="M154" s="33">
        <f>SUM(C154:L154)</f>
        <v>1564</v>
      </c>
      <c r="N154" s="30"/>
    </row>
    <row r="155" spans="1:14" x14ac:dyDescent="0.25">
      <c r="A155" s="24" t="s">
        <v>7</v>
      </c>
      <c r="B155" s="37"/>
      <c r="C155" s="38"/>
      <c r="D155" s="40"/>
      <c r="E155" s="39"/>
      <c r="F155" s="39"/>
      <c r="G155" s="39"/>
      <c r="H155" s="39"/>
      <c r="I155" s="39"/>
      <c r="J155" s="39"/>
      <c r="K155" s="39"/>
      <c r="L155" s="39"/>
      <c r="M155" s="40"/>
      <c r="N155" s="30" t="str">
        <f t="shared" ref="N155" si="44">IF(COUNT(C155:L155),AVERAGE(C155:L155), " ")</f>
        <v xml:space="preserve"> </v>
      </c>
    </row>
    <row r="156" spans="1:14" x14ac:dyDescent="0.25">
      <c r="A156" s="54" t="s">
        <v>23</v>
      </c>
      <c r="B156" s="27">
        <v>97.4</v>
      </c>
      <c r="C156" s="31">
        <v>98</v>
      </c>
      <c r="D156" s="29">
        <v>99</v>
      </c>
      <c r="E156" s="28">
        <v>97</v>
      </c>
      <c r="F156" s="28">
        <v>99</v>
      </c>
      <c r="G156" s="28"/>
      <c r="H156" s="28"/>
      <c r="I156" s="28"/>
      <c r="J156" s="28"/>
      <c r="K156" s="28"/>
      <c r="L156" s="28"/>
      <c r="M156" s="29">
        <f>+SUM(C156:L156)</f>
        <v>393</v>
      </c>
      <c r="N156" s="30">
        <f>IF(COUNT(C156:L156),AVERAGE(C156:L156),"")</f>
        <v>98.25</v>
      </c>
    </row>
    <row r="157" spans="1:14" x14ac:dyDescent="0.25">
      <c r="A157" s="54" t="s">
        <v>24</v>
      </c>
      <c r="B157" s="41">
        <v>97.3</v>
      </c>
      <c r="C157" s="31">
        <v>96</v>
      </c>
      <c r="D157" s="29">
        <v>99</v>
      </c>
      <c r="E157" s="28">
        <v>98</v>
      </c>
      <c r="F157" s="28">
        <v>98</v>
      </c>
      <c r="G157" s="28"/>
      <c r="H157" s="28"/>
      <c r="I157" s="28"/>
      <c r="J157" s="28"/>
      <c r="K157" s="28"/>
      <c r="L157" s="28"/>
      <c r="M157" s="29">
        <f t="shared" ref="M157:M159" si="45">+SUM(C157:L157)</f>
        <v>391</v>
      </c>
      <c r="N157" s="30">
        <f t="shared" ref="N157:N159" si="46">IF(COUNT(C157:L157),AVERAGE(C157:L157),"")</f>
        <v>97.75</v>
      </c>
    </row>
    <row r="158" spans="1:14" x14ac:dyDescent="0.25">
      <c r="A158" s="54" t="s">
        <v>36</v>
      </c>
      <c r="B158" s="27">
        <v>93.3</v>
      </c>
      <c r="C158" s="31">
        <v>95</v>
      </c>
      <c r="D158" s="29">
        <v>95</v>
      </c>
      <c r="E158" s="28">
        <v>92</v>
      </c>
      <c r="F158" s="28">
        <v>94</v>
      </c>
      <c r="G158" s="28"/>
      <c r="H158" s="28"/>
      <c r="I158" s="28"/>
      <c r="J158" s="28"/>
      <c r="K158" s="28"/>
      <c r="L158" s="28"/>
      <c r="M158" s="29">
        <f t="shared" si="45"/>
        <v>376</v>
      </c>
      <c r="N158" s="30">
        <f t="shared" si="46"/>
        <v>94</v>
      </c>
    </row>
    <row r="159" spans="1:14" x14ac:dyDescent="0.25">
      <c r="A159" s="26" t="s">
        <v>26</v>
      </c>
      <c r="B159" s="27">
        <v>95</v>
      </c>
      <c r="C159" s="31">
        <v>96</v>
      </c>
      <c r="D159" s="29">
        <v>97</v>
      </c>
      <c r="E159" s="28">
        <v>97</v>
      </c>
      <c r="F159" s="28">
        <v>96</v>
      </c>
      <c r="G159" s="28"/>
      <c r="H159" s="28"/>
      <c r="I159" s="28"/>
      <c r="J159" s="28"/>
      <c r="K159" s="28"/>
      <c r="L159" s="28"/>
      <c r="M159" s="29">
        <f t="shared" si="45"/>
        <v>386</v>
      </c>
      <c r="N159" s="30">
        <f t="shared" si="46"/>
        <v>96.5</v>
      </c>
    </row>
    <row r="160" spans="1:14" x14ac:dyDescent="0.25">
      <c r="A160" s="34" t="s">
        <v>14</v>
      </c>
      <c r="B160" s="42">
        <f>SUM(B156:B159)</f>
        <v>383</v>
      </c>
      <c r="C160" s="31">
        <f>SUM(C156:C159)</f>
        <v>385</v>
      </c>
      <c r="D160" s="31">
        <f t="shared" ref="D160:L160" si="47">SUM(D156:D159)</f>
        <v>390</v>
      </c>
      <c r="E160" s="43">
        <f t="shared" si="47"/>
        <v>384</v>
      </c>
      <c r="F160" s="43">
        <f t="shared" si="47"/>
        <v>387</v>
      </c>
      <c r="G160" s="43">
        <f t="shared" si="47"/>
        <v>0</v>
      </c>
      <c r="H160" s="43">
        <f t="shared" si="47"/>
        <v>0</v>
      </c>
      <c r="I160" s="43">
        <f t="shared" si="47"/>
        <v>0</v>
      </c>
      <c r="J160" s="43">
        <f t="shared" si="47"/>
        <v>0</v>
      </c>
      <c r="K160" s="43">
        <f t="shared" si="47"/>
        <v>0</v>
      </c>
      <c r="L160" s="43">
        <f t="shared" si="47"/>
        <v>0</v>
      </c>
      <c r="M160" s="29">
        <f>SUM(C160:L160)</f>
        <v>1546</v>
      </c>
      <c r="N160" s="30"/>
    </row>
    <row r="161" spans="1:14" x14ac:dyDescent="0.25">
      <c r="A161" s="24" t="s">
        <v>18</v>
      </c>
      <c r="B161" s="37"/>
      <c r="C161" s="38"/>
      <c r="D161" s="40"/>
      <c r="E161" s="39"/>
      <c r="F161" s="39"/>
      <c r="G161" s="39"/>
      <c r="H161" s="39"/>
      <c r="I161" s="39"/>
      <c r="J161" s="39"/>
      <c r="K161" s="39"/>
      <c r="L161" s="39"/>
      <c r="M161" s="40"/>
      <c r="N161" s="30" t="str">
        <f t="shared" ref="N161" si="48">IF(COUNT(C161:L161),AVERAGE(C161:L161), " ")</f>
        <v xml:space="preserve"> </v>
      </c>
    </row>
    <row r="162" spans="1:14" x14ac:dyDescent="0.25">
      <c r="A162" t="s">
        <v>37</v>
      </c>
      <c r="B162" s="42">
        <v>96.4</v>
      </c>
      <c r="C162" s="38">
        <v>93</v>
      </c>
      <c r="D162" s="40">
        <v>93</v>
      </c>
      <c r="E162" s="39">
        <v>95</v>
      </c>
      <c r="F162" s="39">
        <v>93</v>
      </c>
      <c r="G162" s="39"/>
      <c r="H162" s="39"/>
      <c r="I162" s="39"/>
      <c r="J162" s="39"/>
      <c r="K162" s="39"/>
      <c r="L162" s="39"/>
      <c r="M162" s="40">
        <f>SUM(C162:L162)</f>
        <v>374</v>
      </c>
      <c r="N162" s="30">
        <f>IF(COUNT(C162:L162),AVERAGE(C162:L162),"")</f>
        <v>93.5</v>
      </c>
    </row>
    <row r="163" spans="1:14" x14ac:dyDescent="0.25">
      <c r="A163" s="54" t="s">
        <v>19</v>
      </c>
      <c r="B163" s="40">
        <v>96.2</v>
      </c>
      <c r="C163" s="38">
        <v>95</v>
      </c>
      <c r="D163" s="40">
        <v>97</v>
      </c>
      <c r="E163" s="39">
        <v>98</v>
      </c>
      <c r="F163" s="39">
        <v>98</v>
      </c>
      <c r="G163" s="39"/>
      <c r="H163" s="39"/>
      <c r="I163" s="39"/>
      <c r="J163" s="39"/>
      <c r="K163" s="39"/>
      <c r="L163" s="39"/>
      <c r="M163" s="40">
        <f t="shared" ref="M163:M166" si="49">SUM(C163:L163)</f>
        <v>388</v>
      </c>
      <c r="N163" s="30">
        <f t="shared" ref="N163:N165" si="50">IF(COUNT(C163:L163),AVERAGE(C163:L163),"")</f>
        <v>97</v>
      </c>
    </row>
    <row r="164" spans="1:14" x14ac:dyDescent="0.25">
      <c r="A164" s="54" t="s">
        <v>21</v>
      </c>
      <c r="B164" s="40">
        <v>95.9</v>
      </c>
      <c r="C164" s="38">
        <v>93</v>
      </c>
      <c r="D164" s="40">
        <v>96</v>
      </c>
      <c r="E164" s="39">
        <v>97</v>
      </c>
      <c r="F164" s="39">
        <v>96</v>
      </c>
      <c r="G164" s="39"/>
      <c r="H164" s="39"/>
      <c r="I164" s="39"/>
      <c r="J164" s="39"/>
      <c r="K164" s="39"/>
      <c r="L164" s="39"/>
      <c r="M164" s="40">
        <f t="shared" si="49"/>
        <v>382</v>
      </c>
      <c r="N164" s="30">
        <f t="shared" si="50"/>
        <v>95.5</v>
      </c>
    </row>
    <row r="165" spans="1:14" x14ac:dyDescent="0.25">
      <c r="A165" s="26" t="s">
        <v>38</v>
      </c>
      <c r="B165" s="41">
        <v>95.7</v>
      </c>
      <c r="C165" s="31">
        <v>91</v>
      </c>
      <c r="D165" s="29">
        <v>93</v>
      </c>
      <c r="E165" s="28">
        <v>95</v>
      </c>
      <c r="F165" s="28">
        <v>97</v>
      </c>
      <c r="G165" s="28"/>
      <c r="H165" s="28"/>
      <c r="I165" s="28"/>
      <c r="J165" s="28"/>
      <c r="K165" s="28"/>
      <c r="L165" s="28"/>
      <c r="M165" s="40">
        <f t="shared" si="49"/>
        <v>376</v>
      </c>
      <c r="N165" s="30">
        <f t="shared" si="50"/>
        <v>94</v>
      </c>
    </row>
    <row r="166" spans="1:14" x14ac:dyDescent="0.25">
      <c r="A166" s="34" t="s">
        <v>14</v>
      </c>
      <c r="B166" s="42">
        <f>SUM(B162:B165)</f>
        <v>384.2</v>
      </c>
      <c r="C166" s="31">
        <f>SUM(C162:C165)</f>
        <v>372</v>
      </c>
      <c r="D166" s="31">
        <f t="shared" ref="D166:L166" si="51">SUM(D162:D165)</f>
        <v>379</v>
      </c>
      <c r="E166" s="43">
        <f t="shared" si="51"/>
        <v>385</v>
      </c>
      <c r="F166" s="43">
        <f t="shared" si="51"/>
        <v>384</v>
      </c>
      <c r="G166" s="43">
        <f t="shared" si="51"/>
        <v>0</v>
      </c>
      <c r="H166" s="43">
        <f t="shared" si="51"/>
        <v>0</v>
      </c>
      <c r="I166" s="43">
        <f t="shared" si="51"/>
        <v>0</v>
      </c>
      <c r="J166" s="43">
        <f t="shared" si="51"/>
        <v>0</v>
      </c>
      <c r="K166" s="43">
        <f t="shared" si="51"/>
        <v>0</v>
      </c>
      <c r="L166" s="43">
        <f t="shared" si="51"/>
        <v>0</v>
      </c>
      <c r="M166" s="40">
        <f t="shared" si="49"/>
        <v>1520</v>
      </c>
      <c r="N166" s="30"/>
    </row>
    <row r="167" spans="1:14" x14ac:dyDescent="0.25">
      <c r="A167" s="24" t="s">
        <v>33</v>
      </c>
      <c r="B167" s="37"/>
      <c r="C167" s="38"/>
      <c r="D167" s="40"/>
      <c r="E167" s="39"/>
      <c r="F167" s="39"/>
      <c r="G167" s="39"/>
      <c r="H167" s="39"/>
      <c r="I167" s="39"/>
      <c r="J167" s="39"/>
      <c r="K167" s="39"/>
      <c r="L167" s="39"/>
      <c r="M167" s="40"/>
      <c r="N167" s="30"/>
    </row>
    <row r="168" spans="1:14" x14ac:dyDescent="0.25">
      <c r="A168" s="54" t="s">
        <v>39</v>
      </c>
      <c r="B168" s="40">
        <v>97.5</v>
      </c>
      <c r="C168" s="38">
        <v>96</v>
      </c>
      <c r="D168" s="40">
        <v>98</v>
      </c>
      <c r="E168" s="39">
        <v>98</v>
      </c>
      <c r="F168" s="39">
        <v>99</v>
      </c>
      <c r="G168" s="39"/>
      <c r="H168" s="39"/>
      <c r="I168" s="39"/>
      <c r="J168" s="39"/>
      <c r="K168" s="39"/>
      <c r="L168" s="39"/>
      <c r="M168" s="40">
        <f>+SUM(C168-L168)</f>
        <v>96</v>
      </c>
      <c r="N168" s="30">
        <f>IF(COUNT(C168:L168),AVERAGE(C168:L168),"")</f>
        <v>97.75</v>
      </c>
    </row>
    <row r="169" spans="1:14" x14ac:dyDescent="0.25">
      <c r="A169" s="54" t="s">
        <v>40</v>
      </c>
      <c r="B169" s="42">
        <v>95.7</v>
      </c>
      <c r="C169" s="38">
        <v>91</v>
      </c>
      <c r="D169" s="40">
        <v>92</v>
      </c>
      <c r="E169" s="39">
        <v>93</v>
      </c>
      <c r="F169" s="39">
        <v>95</v>
      </c>
      <c r="G169" s="39"/>
      <c r="H169" s="39"/>
      <c r="I169" s="39"/>
      <c r="J169" s="39"/>
      <c r="K169" s="39"/>
      <c r="L169" s="39"/>
      <c r="M169" s="40">
        <f t="shared" ref="M169:M172" si="52">+SUM(C169-L169)</f>
        <v>91</v>
      </c>
      <c r="N169" s="30">
        <f t="shared" ref="N169:N171" si="53">IF(COUNT(C169:L169),AVERAGE(C169:L169),"")</f>
        <v>92.75</v>
      </c>
    </row>
    <row r="170" spans="1:14" x14ac:dyDescent="0.25">
      <c r="A170" s="54" t="s">
        <v>41</v>
      </c>
      <c r="B170" s="40">
        <v>95.6</v>
      </c>
      <c r="C170" s="38">
        <v>95</v>
      </c>
      <c r="D170" s="40">
        <v>94</v>
      </c>
      <c r="E170" s="39">
        <v>90</v>
      </c>
      <c r="F170" s="39">
        <v>99</v>
      </c>
      <c r="G170" s="39"/>
      <c r="H170" s="39"/>
      <c r="I170" s="39"/>
      <c r="J170" s="39"/>
      <c r="K170" s="39"/>
      <c r="L170" s="39"/>
      <c r="M170" s="40">
        <f t="shared" si="52"/>
        <v>95</v>
      </c>
      <c r="N170" s="30">
        <f t="shared" si="53"/>
        <v>94.5</v>
      </c>
    </row>
    <row r="171" spans="1:14" x14ac:dyDescent="0.25">
      <c r="A171" s="26" t="s">
        <v>42</v>
      </c>
      <c r="B171" s="41">
        <v>95.1</v>
      </c>
      <c r="C171" s="31">
        <v>95</v>
      </c>
      <c r="D171" s="29">
        <v>96</v>
      </c>
      <c r="E171" s="28">
        <v>98</v>
      </c>
      <c r="F171" s="28">
        <v>94</v>
      </c>
      <c r="G171" s="28"/>
      <c r="H171" s="28"/>
      <c r="I171" s="28"/>
      <c r="J171" s="28"/>
      <c r="K171" s="28"/>
      <c r="L171" s="28"/>
      <c r="M171" s="40">
        <f t="shared" si="52"/>
        <v>95</v>
      </c>
      <c r="N171" s="30">
        <f t="shared" si="53"/>
        <v>95.75</v>
      </c>
    </row>
    <row r="172" spans="1:14" x14ac:dyDescent="0.25">
      <c r="A172" s="34" t="s">
        <v>14</v>
      </c>
      <c r="B172" s="41">
        <f>SUM(B168:B171)</f>
        <v>383.9</v>
      </c>
      <c r="C172" s="31">
        <f>SUM(C168:C171)</f>
        <v>377</v>
      </c>
      <c r="D172" s="31">
        <f>SUM(D168:D171)</f>
        <v>380</v>
      </c>
      <c r="E172" s="43">
        <f t="shared" ref="E172:L172" si="54">SUM(E168:E171)</f>
        <v>379</v>
      </c>
      <c r="F172" s="43">
        <f t="shared" si="54"/>
        <v>387</v>
      </c>
      <c r="G172" s="43">
        <f t="shared" si="54"/>
        <v>0</v>
      </c>
      <c r="H172" s="43">
        <f t="shared" si="54"/>
        <v>0</v>
      </c>
      <c r="I172" s="43">
        <f t="shared" si="54"/>
        <v>0</v>
      </c>
      <c r="J172" s="43">
        <f t="shared" si="54"/>
        <v>0</v>
      </c>
      <c r="K172" s="43">
        <f t="shared" si="54"/>
        <v>0</v>
      </c>
      <c r="L172" s="43">
        <f t="shared" si="54"/>
        <v>0</v>
      </c>
      <c r="M172" s="40">
        <f t="shared" si="52"/>
        <v>377</v>
      </c>
      <c r="N172" s="30"/>
    </row>
    <row r="173" spans="1:14" x14ac:dyDescent="0.25">
      <c r="A173" s="26"/>
      <c r="B173" s="41"/>
      <c r="C173" s="31"/>
      <c r="D173" s="29"/>
      <c r="E173" s="28"/>
      <c r="F173" s="28"/>
      <c r="G173" s="28"/>
      <c r="H173" s="28"/>
      <c r="I173" s="28"/>
      <c r="J173" s="28"/>
      <c r="K173" s="28"/>
      <c r="L173" s="28"/>
      <c r="M173" s="40"/>
      <c r="N173" s="30"/>
    </row>
    <row r="174" spans="1:14" x14ac:dyDescent="0.25">
      <c r="A174" s="45"/>
      <c r="B174" s="42"/>
      <c r="C174" s="38"/>
      <c r="D174" s="40"/>
      <c r="E174" s="39"/>
      <c r="F174" s="39"/>
      <c r="G174" s="39"/>
      <c r="H174" s="39"/>
      <c r="I174" s="39"/>
      <c r="J174" s="39"/>
      <c r="K174" s="39"/>
      <c r="L174" s="39"/>
      <c r="M174" s="40"/>
      <c r="N174" s="30"/>
    </row>
    <row r="175" spans="1:14" x14ac:dyDescent="0.25">
      <c r="A175" s="45"/>
      <c r="B175" s="40"/>
      <c r="C175" s="38"/>
      <c r="D175" s="59" t="s">
        <v>27</v>
      </c>
      <c r="E175" s="47" t="s">
        <v>28</v>
      </c>
      <c r="F175" s="47" t="s">
        <v>29</v>
      </c>
      <c r="G175" s="47" t="s">
        <v>30</v>
      </c>
      <c r="H175" s="47" t="s">
        <v>31</v>
      </c>
      <c r="I175" s="47" t="s">
        <v>11</v>
      </c>
      <c r="J175" s="48"/>
      <c r="K175" s="48"/>
      <c r="L175" s="48"/>
      <c r="M175" s="49"/>
      <c r="N175" s="48"/>
    </row>
    <row r="176" spans="1:14" x14ac:dyDescent="0.25">
      <c r="A176" s="50" t="s">
        <v>6</v>
      </c>
      <c r="B176" s="42">
        <f>+B154</f>
        <v>389.3</v>
      </c>
      <c r="C176" s="31"/>
      <c r="D176" s="29">
        <f>+J141</f>
        <v>4</v>
      </c>
      <c r="E176" s="28">
        <v>4</v>
      </c>
      <c r="F176" s="28">
        <v>0</v>
      </c>
      <c r="G176" s="28">
        <v>0</v>
      </c>
      <c r="H176" s="28">
        <f>+E176*2+F176</f>
        <v>8</v>
      </c>
      <c r="I176" s="51">
        <f>+M154</f>
        <v>1564</v>
      </c>
      <c r="J176" s="48"/>
      <c r="L176" s="48"/>
      <c r="M176" s="49"/>
      <c r="N176" s="48"/>
    </row>
    <row r="177" spans="1:14" x14ac:dyDescent="0.25">
      <c r="A177" s="50" t="s">
        <v>7</v>
      </c>
      <c r="B177" s="42">
        <f>+B160</f>
        <v>383</v>
      </c>
      <c r="C177" s="38"/>
      <c r="D177" s="29">
        <f>+J141</f>
        <v>4</v>
      </c>
      <c r="E177" s="28">
        <v>2</v>
      </c>
      <c r="F177" s="28">
        <v>0</v>
      </c>
      <c r="G177" s="28">
        <v>2</v>
      </c>
      <c r="H177" s="28">
        <f>+E177*2+F177</f>
        <v>4</v>
      </c>
      <c r="I177" s="28">
        <f>+M160</f>
        <v>1546</v>
      </c>
      <c r="K177" s="48"/>
      <c r="L177" s="48"/>
      <c r="M177" s="49"/>
      <c r="N177" s="48"/>
    </row>
    <row r="178" spans="1:14" x14ac:dyDescent="0.25">
      <c r="A178" s="50" t="s">
        <v>33</v>
      </c>
      <c r="B178" s="42">
        <f>+B172</f>
        <v>383.9</v>
      </c>
      <c r="C178" s="38"/>
      <c r="D178" s="29">
        <f>+J141</f>
        <v>4</v>
      </c>
      <c r="E178" s="28">
        <v>2</v>
      </c>
      <c r="F178" s="28">
        <v>0</v>
      </c>
      <c r="G178" s="28">
        <v>2</v>
      </c>
      <c r="H178" s="28">
        <f>+E178*2+F178</f>
        <v>4</v>
      </c>
      <c r="I178" s="28">
        <f>+M172</f>
        <v>377</v>
      </c>
      <c r="J178" s="11"/>
      <c r="K178" s="11"/>
      <c r="L178" s="11"/>
      <c r="M178" s="1"/>
      <c r="N178" s="11"/>
    </row>
    <row r="179" spans="1:14" x14ac:dyDescent="0.25">
      <c r="A179" s="50" t="s">
        <v>18</v>
      </c>
      <c r="B179" s="42">
        <f>+B166</f>
        <v>384.2</v>
      </c>
      <c r="C179" s="40"/>
      <c r="D179" s="29">
        <f>+J141</f>
        <v>4</v>
      </c>
      <c r="E179" s="28">
        <v>0</v>
      </c>
      <c r="F179" s="28">
        <v>0</v>
      </c>
      <c r="G179" s="28">
        <v>4</v>
      </c>
      <c r="H179" s="28">
        <f>+E179*2+F179</f>
        <v>0</v>
      </c>
      <c r="I179" s="28">
        <f>+M166</f>
        <v>1520</v>
      </c>
      <c r="M179" s="1"/>
    </row>
    <row r="180" spans="1:14" x14ac:dyDescent="0.25">
      <c r="A180" s="52"/>
      <c r="B180" s="53"/>
      <c r="C180" s="53"/>
      <c r="D180" s="53"/>
      <c r="E180" s="52"/>
      <c r="F180" s="52"/>
      <c r="G180" s="52"/>
      <c r="H180" s="52"/>
      <c r="I180" s="52"/>
      <c r="M180" s="1"/>
    </row>
    <row r="181" spans="1:14" x14ac:dyDescent="0.25">
      <c r="A181" s="71" t="s">
        <v>0</v>
      </c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</row>
    <row r="182" spans="1:14" x14ac:dyDescent="0.25">
      <c r="A182" s="71" t="s">
        <v>1</v>
      </c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</row>
    <row r="183" spans="1:14" x14ac:dyDescent="0.25">
      <c r="A183" s="71" t="s">
        <v>2</v>
      </c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</row>
    <row r="184" spans="1:14" x14ac:dyDescent="0.25">
      <c r="A184" s="71" t="s">
        <v>32</v>
      </c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</row>
    <row r="185" spans="1:14" x14ac:dyDescent="0.25">
      <c r="A185" s="2"/>
      <c r="B185" s="3"/>
      <c r="C185" s="3"/>
      <c r="D185" s="3"/>
      <c r="E185" s="4" t="s">
        <v>3</v>
      </c>
      <c r="F185" s="4"/>
      <c r="G185" s="4"/>
      <c r="H185" s="4"/>
      <c r="I185" s="4" t="s">
        <v>4</v>
      </c>
      <c r="J185" s="4">
        <v>5</v>
      </c>
      <c r="K185" s="4"/>
      <c r="L185" s="4"/>
      <c r="M185" s="3"/>
      <c r="N185" s="4"/>
    </row>
    <row r="186" spans="1:14" x14ac:dyDescent="0.25">
      <c r="B186" s="1"/>
      <c r="C186" s="1"/>
      <c r="F186" s="5"/>
      <c r="J186" s="6"/>
      <c r="M186" s="1"/>
    </row>
    <row r="187" spans="1:14" x14ac:dyDescent="0.25">
      <c r="A187" s="7"/>
      <c r="B187" s="76" t="s">
        <v>85</v>
      </c>
      <c r="C187" s="76"/>
      <c r="D187" s="76"/>
      <c r="E187" s="76"/>
      <c r="F187" s="8">
        <f>G216</f>
        <v>376</v>
      </c>
      <c r="H187" s="63" t="s">
        <v>93</v>
      </c>
      <c r="J187" s="75" t="s">
        <v>6</v>
      </c>
      <c r="K187" s="75"/>
      <c r="L187" s="75"/>
      <c r="M187" s="75"/>
      <c r="N187" s="8">
        <f>G198</f>
        <v>390</v>
      </c>
    </row>
    <row r="188" spans="1:14" x14ac:dyDescent="0.25">
      <c r="A188" s="9"/>
      <c r="B188" s="1"/>
      <c r="C188" s="1"/>
      <c r="H188" s="6"/>
      <c r="J188" s="10"/>
      <c r="L188" s="11"/>
      <c r="M188" s="1"/>
      <c r="N188" s="6"/>
    </row>
    <row r="189" spans="1:14" x14ac:dyDescent="0.25">
      <c r="A189" s="9"/>
      <c r="B189" s="75" t="s">
        <v>18</v>
      </c>
      <c r="C189" s="75"/>
      <c r="D189" s="75"/>
      <c r="E189" s="75"/>
      <c r="F189" s="8">
        <f>G210</f>
        <v>385</v>
      </c>
      <c r="H189" s="5" t="s">
        <v>94</v>
      </c>
      <c r="J189" s="75" t="s">
        <v>91</v>
      </c>
      <c r="K189" s="75"/>
      <c r="L189" s="75"/>
      <c r="M189" s="75"/>
      <c r="N189" s="8">
        <f>G204</f>
        <v>389</v>
      </c>
    </row>
    <row r="190" spans="1:14" x14ac:dyDescent="0.25">
      <c r="A190" s="12"/>
      <c r="B190" s="3"/>
      <c r="C190" s="13"/>
      <c r="D190" s="13"/>
      <c r="E190" s="14"/>
      <c r="F190" s="6"/>
      <c r="H190" s="6"/>
      <c r="M190" s="1"/>
    </row>
    <row r="191" spans="1:14" x14ac:dyDescent="0.25">
      <c r="A191" s="9"/>
      <c r="B191" s="15" t="s">
        <v>8</v>
      </c>
      <c r="C191" s="16" t="s">
        <v>9</v>
      </c>
      <c r="D191" s="13"/>
      <c r="E191" s="14"/>
      <c r="F191" s="11"/>
      <c r="G191" s="11"/>
      <c r="H191" s="17"/>
      <c r="I191" s="11"/>
      <c r="J191" s="11"/>
      <c r="K191" s="11"/>
      <c r="L191" s="11"/>
      <c r="M191" s="1"/>
      <c r="N191" s="11"/>
    </row>
    <row r="192" spans="1:14" x14ac:dyDescent="0.25">
      <c r="A192" s="18"/>
      <c r="B192" s="19" t="s">
        <v>10</v>
      </c>
      <c r="C192" s="20">
        <v>1</v>
      </c>
      <c r="D192" s="20">
        <v>2</v>
      </c>
      <c r="E192" s="21">
        <v>3</v>
      </c>
      <c r="F192" s="21">
        <v>4</v>
      </c>
      <c r="G192" s="21">
        <v>5</v>
      </c>
      <c r="H192" s="21">
        <v>6</v>
      </c>
      <c r="I192" s="21">
        <v>7</v>
      </c>
      <c r="J192" s="21">
        <v>8</v>
      </c>
      <c r="K192" s="21">
        <v>9</v>
      </c>
      <c r="L192" s="21">
        <v>10</v>
      </c>
      <c r="M192" s="22" t="s">
        <v>11</v>
      </c>
      <c r="N192" s="23" t="s">
        <v>10</v>
      </c>
    </row>
    <row r="193" spans="1:14" x14ac:dyDescent="0.25">
      <c r="A193" s="24" t="s">
        <v>6</v>
      </c>
      <c r="B193" s="22"/>
      <c r="C193" s="25"/>
      <c r="D193" s="20"/>
      <c r="E193" s="21"/>
      <c r="F193" s="21"/>
      <c r="G193" s="21"/>
      <c r="H193" s="21"/>
      <c r="I193" s="21"/>
      <c r="J193" s="21"/>
      <c r="K193" s="21"/>
      <c r="L193" s="21"/>
      <c r="M193" s="22"/>
      <c r="N193" s="23"/>
    </row>
    <row r="194" spans="1:14" x14ac:dyDescent="0.25">
      <c r="A194" s="54" t="s">
        <v>13</v>
      </c>
      <c r="B194" s="27">
        <v>98.3</v>
      </c>
      <c r="C194" s="31">
        <v>98</v>
      </c>
      <c r="D194" s="29">
        <v>98</v>
      </c>
      <c r="E194" s="28">
        <v>98</v>
      </c>
      <c r="F194" s="28">
        <v>99</v>
      </c>
      <c r="G194" s="28">
        <v>98</v>
      </c>
      <c r="H194" s="28"/>
      <c r="I194" s="28"/>
      <c r="J194" s="28"/>
      <c r="K194" s="28"/>
      <c r="L194" s="28"/>
      <c r="M194" s="29">
        <f>+SUM(C194:L194)</f>
        <v>491</v>
      </c>
      <c r="N194" s="30">
        <f>IF(COUNT(C194:L194),AVERAGE(C194:L194),"")</f>
        <v>98.2</v>
      </c>
    </row>
    <row r="195" spans="1:14" x14ac:dyDescent="0.25">
      <c r="A195" s="26" t="s">
        <v>12</v>
      </c>
      <c r="B195" s="27">
        <v>97.8</v>
      </c>
      <c r="C195" s="31">
        <v>97</v>
      </c>
      <c r="D195" s="29">
        <v>99</v>
      </c>
      <c r="E195" s="28">
        <v>98</v>
      </c>
      <c r="F195" s="28">
        <v>98</v>
      </c>
      <c r="G195" s="28">
        <v>98</v>
      </c>
      <c r="H195" s="28"/>
      <c r="I195" s="28"/>
      <c r="J195" s="28"/>
      <c r="K195" s="28"/>
      <c r="L195" s="28"/>
      <c r="M195" s="29">
        <f t="shared" ref="M195:M197" si="55">+SUM(C195:L195)</f>
        <v>490</v>
      </c>
      <c r="N195" s="30">
        <f t="shared" ref="N195:N197" si="56">IF(COUNT(C195:L195),AVERAGE(C195:L195),"")</f>
        <v>98</v>
      </c>
    </row>
    <row r="196" spans="1:14" x14ac:dyDescent="0.25">
      <c r="A196" s="26" t="s">
        <v>34</v>
      </c>
      <c r="B196" s="27">
        <v>96.2</v>
      </c>
      <c r="C196" s="31">
        <v>98</v>
      </c>
      <c r="D196" s="60">
        <v>100</v>
      </c>
      <c r="E196" s="28">
        <v>98</v>
      </c>
      <c r="F196" s="28">
        <v>99</v>
      </c>
      <c r="G196" s="28">
        <v>97</v>
      </c>
      <c r="H196" s="28"/>
      <c r="I196" s="28"/>
      <c r="J196" s="28"/>
      <c r="K196" s="28"/>
      <c r="L196" s="28"/>
      <c r="M196" s="29">
        <f t="shared" si="55"/>
        <v>492</v>
      </c>
      <c r="N196" s="30">
        <f t="shared" si="56"/>
        <v>98.4</v>
      </c>
    </row>
    <row r="197" spans="1:14" x14ac:dyDescent="0.25">
      <c r="A197" s="32" t="s">
        <v>35</v>
      </c>
      <c r="B197" s="33">
        <v>97</v>
      </c>
      <c r="C197" s="31">
        <v>95</v>
      </c>
      <c r="D197" s="29">
        <v>94</v>
      </c>
      <c r="E197" s="28">
        <v>97</v>
      </c>
      <c r="F197" s="28">
        <v>98</v>
      </c>
      <c r="G197" s="28">
        <v>97</v>
      </c>
      <c r="H197" s="28"/>
      <c r="I197" s="28"/>
      <c r="J197" s="28"/>
      <c r="K197" s="28"/>
      <c r="L197" s="28"/>
      <c r="M197" s="29">
        <f t="shared" si="55"/>
        <v>481</v>
      </c>
      <c r="N197" s="30">
        <f t="shared" si="56"/>
        <v>96.2</v>
      </c>
    </row>
    <row r="198" spans="1:14" x14ac:dyDescent="0.25">
      <c r="A198" s="34" t="s">
        <v>14</v>
      </c>
      <c r="B198" s="33">
        <f>SUM(B194:B197)</f>
        <v>389.3</v>
      </c>
      <c r="C198" s="35">
        <f t="shared" ref="C198:L198" si="57">SUM(C194:C197)</f>
        <v>388</v>
      </c>
      <c r="D198" s="35">
        <f t="shared" si="57"/>
        <v>391</v>
      </c>
      <c r="E198" s="36">
        <f t="shared" si="57"/>
        <v>391</v>
      </c>
      <c r="F198" s="36">
        <f t="shared" si="57"/>
        <v>394</v>
      </c>
      <c r="G198" s="36">
        <f t="shared" si="57"/>
        <v>390</v>
      </c>
      <c r="H198" s="36">
        <f t="shared" si="57"/>
        <v>0</v>
      </c>
      <c r="I198" s="36">
        <f t="shared" si="57"/>
        <v>0</v>
      </c>
      <c r="J198" s="36">
        <f t="shared" si="57"/>
        <v>0</v>
      </c>
      <c r="K198" s="36">
        <f t="shared" si="57"/>
        <v>0</v>
      </c>
      <c r="L198" s="36">
        <f t="shared" si="57"/>
        <v>0</v>
      </c>
      <c r="M198" s="33">
        <f>SUM(C198:L198)</f>
        <v>1954</v>
      </c>
      <c r="N198" s="30"/>
    </row>
    <row r="199" spans="1:14" x14ac:dyDescent="0.25">
      <c r="A199" s="24" t="s">
        <v>7</v>
      </c>
      <c r="B199" s="37"/>
      <c r="C199" s="38"/>
      <c r="D199" s="40"/>
      <c r="E199" s="39"/>
      <c r="F199" s="39"/>
      <c r="G199" s="39"/>
      <c r="H199" s="39"/>
      <c r="I199" s="39"/>
      <c r="J199" s="39"/>
      <c r="K199" s="39"/>
      <c r="L199" s="39"/>
      <c r="M199" s="40"/>
      <c r="N199" s="30" t="str">
        <f t="shared" ref="N199" si="58">IF(COUNT(C199:L199),AVERAGE(C199:L199), " ")</f>
        <v xml:space="preserve"> </v>
      </c>
    </row>
    <row r="200" spans="1:14" x14ac:dyDescent="0.25">
      <c r="A200" s="54" t="s">
        <v>23</v>
      </c>
      <c r="B200" s="27">
        <v>97.4</v>
      </c>
      <c r="C200" s="31">
        <v>98</v>
      </c>
      <c r="D200" s="29">
        <v>99</v>
      </c>
      <c r="E200" s="28">
        <v>97</v>
      </c>
      <c r="F200" s="28">
        <v>99</v>
      </c>
      <c r="G200" s="28">
        <v>99</v>
      </c>
      <c r="H200" s="28"/>
      <c r="I200" s="28"/>
      <c r="J200" s="28"/>
      <c r="K200" s="28"/>
      <c r="L200" s="28"/>
      <c r="M200" s="29">
        <f>+SUM(C200:L200)</f>
        <v>492</v>
      </c>
      <c r="N200" s="30">
        <f>IF(COUNT(C200:L200),AVERAGE(C200:L200),"")</f>
        <v>98.4</v>
      </c>
    </row>
    <row r="201" spans="1:14" x14ac:dyDescent="0.25">
      <c r="A201" s="54" t="s">
        <v>24</v>
      </c>
      <c r="B201" s="41">
        <v>97.3</v>
      </c>
      <c r="C201" s="31">
        <v>96</v>
      </c>
      <c r="D201" s="29">
        <v>99</v>
      </c>
      <c r="E201" s="28">
        <v>98</v>
      </c>
      <c r="F201" s="28">
        <v>98</v>
      </c>
      <c r="G201" s="28">
        <v>99</v>
      </c>
      <c r="H201" s="28"/>
      <c r="I201" s="28"/>
      <c r="J201" s="28"/>
      <c r="K201" s="28"/>
      <c r="L201" s="28"/>
      <c r="M201" s="29">
        <f t="shared" ref="M201:M203" si="59">+SUM(C201:L201)</f>
        <v>490</v>
      </c>
      <c r="N201" s="30">
        <f t="shared" ref="N201:N203" si="60">IF(COUNT(C201:L201),AVERAGE(C201:L201),"")</f>
        <v>98</v>
      </c>
    </row>
    <row r="202" spans="1:14" x14ac:dyDescent="0.25">
      <c r="A202" s="54" t="s">
        <v>36</v>
      </c>
      <c r="B202" s="27">
        <v>93.3</v>
      </c>
      <c r="C202" s="31">
        <v>95</v>
      </c>
      <c r="D202" s="29">
        <v>95</v>
      </c>
      <c r="E202" s="28">
        <v>92</v>
      </c>
      <c r="F202" s="28">
        <v>94</v>
      </c>
      <c r="G202" s="28">
        <v>95</v>
      </c>
      <c r="H202" s="28"/>
      <c r="I202" s="28"/>
      <c r="J202" s="28"/>
      <c r="K202" s="28"/>
      <c r="L202" s="28"/>
      <c r="M202" s="29">
        <f t="shared" si="59"/>
        <v>471</v>
      </c>
      <c r="N202" s="30">
        <f t="shared" si="60"/>
        <v>94.2</v>
      </c>
    </row>
    <row r="203" spans="1:14" x14ac:dyDescent="0.25">
      <c r="A203" s="26" t="s">
        <v>26</v>
      </c>
      <c r="B203" s="27">
        <v>95</v>
      </c>
      <c r="C203" s="31">
        <v>96</v>
      </c>
      <c r="D203" s="29">
        <v>97</v>
      </c>
      <c r="E203" s="28">
        <v>97</v>
      </c>
      <c r="F203" s="28">
        <v>96</v>
      </c>
      <c r="G203" s="28">
        <v>96</v>
      </c>
      <c r="H203" s="28"/>
      <c r="I203" s="28"/>
      <c r="J203" s="28"/>
      <c r="K203" s="28"/>
      <c r="L203" s="28"/>
      <c r="M203" s="29">
        <f t="shared" si="59"/>
        <v>482</v>
      </c>
      <c r="N203" s="30">
        <f t="shared" si="60"/>
        <v>96.4</v>
      </c>
    </row>
    <row r="204" spans="1:14" x14ac:dyDescent="0.25">
      <c r="A204" s="34" t="s">
        <v>14</v>
      </c>
      <c r="B204" s="42">
        <f>SUM(B200:B203)</f>
        <v>383</v>
      </c>
      <c r="C204" s="31">
        <f>SUM(C200:C203)</f>
        <v>385</v>
      </c>
      <c r="D204" s="31">
        <f t="shared" ref="D204:L204" si="61">SUM(D200:D203)</f>
        <v>390</v>
      </c>
      <c r="E204" s="43">
        <f t="shared" si="61"/>
        <v>384</v>
      </c>
      <c r="F204" s="43">
        <f t="shared" si="61"/>
        <v>387</v>
      </c>
      <c r="G204" s="43">
        <f t="shared" si="61"/>
        <v>389</v>
      </c>
      <c r="H204" s="43">
        <f t="shared" si="61"/>
        <v>0</v>
      </c>
      <c r="I204" s="43">
        <f t="shared" si="61"/>
        <v>0</v>
      </c>
      <c r="J204" s="43">
        <f t="shared" si="61"/>
        <v>0</v>
      </c>
      <c r="K204" s="43">
        <f t="shared" si="61"/>
        <v>0</v>
      </c>
      <c r="L204" s="43">
        <f t="shared" si="61"/>
        <v>0</v>
      </c>
      <c r="M204" s="29">
        <f>SUM(C204:L204)</f>
        <v>1935</v>
      </c>
      <c r="N204" s="30"/>
    </row>
    <row r="205" spans="1:14" x14ac:dyDescent="0.25">
      <c r="A205" s="24" t="s">
        <v>18</v>
      </c>
      <c r="B205" s="37"/>
      <c r="C205" s="38"/>
      <c r="D205" s="40"/>
      <c r="E205" s="39"/>
      <c r="F205" s="39"/>
      <c r="G205" s="39"/>
      <c r="H205" s="39"/>
      <c r="I205" s="39"/>
      <c r="J205" s="39"/>
      <c r="K205" s="39"/>
      <c r="L205" s="39"/>
      <c r="M205" s="40"/>
      <c r="N205" s="30" t="str">
        <f t="shared" ref="N205" si="62">IF(COUNT(C205:L205),AVERAGE(C205:L205), " ")</f>
        <v xml:space="preserve"> </v>
      </c>
    </row>
    <row r="206" spans="1:14" x14ac:dyDescent="0.25">
      <c r="A206" t="s">
        <v>37</v>
      </c>
      <c r="B206" s="42">
        <v>96.4</v>
      </c>
      <c r="C206" s="38">
        <v>93</v>
      </c>
      <c r="D206" s="40">
        <v>93</v>
      </c>
      <c r="E206" s="39">
        <v>95</v>
      </c>
      <c r="F206" s="39">
        <v>93</v>
      </c>
      <c r="G206" s="39">
        <v>97</v>
      </c>
      <c r="H206" s="39"/>
      <c r="I206" s="39"/>
      <c r="J206" s="39"/>
      <c r="K206" s="39"/>
      <c r="L206" s="39"/>
      <c r="M206" s="40">
        <f>SUM(C206:L206)</f>
        <v>471</v>
      </c>
      <c r="N206" s="30">
        <f>IF(COUNT(C206:L206),AVERAGE(C206:L206),"")</f>
        <v>94.2</v>
      </c>
    </row>
    <row r="207" spans="1:14" x14ac:dyDescent="0.25">
      <c r="A207" s="54" t="s">
        <v>19</v>
      </c>
      <c r="B207" s="40">
        <v>96.2</v>
      </c>
      <c r="C207" s="38">
        <v>95</v>
      </c>
      <c r="D207" s="40">
        <v>97</v>
      </c>
      <c r="E207" s="39">
        <v>98</v>
      </c>
      <c r="F207" s="39">
        <v>98</v>
      </c>
      <c r="G207" s="39">
        <v>95</v>
      </c>
      <c r="H207" s="39"/>
      <c r="I207" s="39"/>
      <c r="J207" s="39"/>
      <c r="K207" s="39"/>
      <c r="L207" s="39"/>
      <c r="M207" s="40">
        <f t="shared" ref="M207:M216" si="63">SUM(C207:L207)</f>
        <v>483</v>
      </c>
      <c r="N207" s="30">
        <f t="shared" ref="N207:N209" si="64">IF(COUNT(C207:L207),AVERAGE(C207:L207),"")</f>
        <v>96.6</v>
      </c>
    </row>
    <row r="208" spans="1:14" x14ac:dyDescent="0.25">
      <c r="A208" s="54" t="s">
        <v>21</v>
      </c>
      <c r="B208" s="40">
        <v>95.9</v>
      </c>
      <c r="C208" s="38">
        <v>93</v>
      </c>
      <c r="D208" s="40">
        <v>96</v>
      </c>
      <c r="E208" s="39">
        <v>97</v>
      </c>
      <c r="F208" s="39">
        <v>96</v>
      </c>
      <c r="G208" s="39">
        <v>97</v>
      </c>
      <c r="H208" s="39"/>
      <c r="I208" s="39"/>
      <c r="J208" s="39"/>
      <c r="K208" s="39"/>
      <c r="L208" s="39"/>
      <c r="M208" s="40">
        <f t="shared" si="63"/>
        <v>479</v>
      </c>
      <c r="N208" s="30">
        <f t="shared" si="64"/>
        <v>95.8</v>
      </c>
    </row>
    <row r="209" spans="1:14" x14ac:dyDescent="0.25">
      <c r="A209" s="26" t="s">
        <v>38</v>
      </c>
      <c r="B209" s="41">
        <v>95.7</v>
      </c>
      <c r="C209" s="31">
        <v>91</v>
      </c>
      <c r="D209" s="29">
        <v>93</v>
      </c>
      <c r="E209" s="28">
        <v>95</v>
      </c>
      <c r="F209" s="28">
        <v>97</v>
      </c>
      <c r="G209" s="28">
        <v>96</v>
      </c>
      <c r="H209" s="28"/>
      <c r="I209" s="28"/>
      <c r="J209" s="28"/>
      <c r="K209" s="28"/>
      <c r="L209" s="28"/>
      <c r="M209" s="40">
        <f t="shared" si="63"/>
        <v>472</v>
      </c>
      <c r="N209" s="30">
        <f t="shared" si="64"/>
        <v>94.4</v>
      </c>
    </row>
    <row r="210" spans="1:14" x14ac:dyDescent="0.25">
      <c r="A210" s="34" t="s">
        <v>14</v>
      </c>
      <c r="B210" s="42">
        <f>SUM(B206:B209)</f>
        <v>384.2</v>
      </c>
      <c r="C210" s="31">
        <f>SUM(C206:C209)</f>
        <v>372</v>
      </c>
      <c r="D210" s="31">
        <f t="shared" ref="D210:L210" si="65">SUM(D206:D209)</f>
        <v>379</v>
      </c>
      <c r="E210" s="43">
        <f t="shared" si="65"/>
        <v>385</v>
      </c>
      <c r="F210" s="43">
        <f t="shared" si="65"/>
        <v>384</v>
      </c>
      <c r="G210" s="43">
        <f t="shared" si="65"/>
        <v>385</v>
      </c>
      <c r="H210" s="43">
        <f t="shared" si="65"/>
        <v>0</v>
      </c>
      <c r="I210" s="43">
        <f t="shared" si="65"/>
        <v>0</v>
      </c>
      <c r="J210" s="43">
        <f t="shared" si="65"/>
        <v>0</v>
      </c>
      <c r="K210" s="43">
        <f t="shared" si="65"/>
        <v>0</v>
      </c>
      <c r="L210" s="43">
        <f t="shared" si="65"/>
        <v>0</v>
      </c>
      <c r="M210" s="40">
        <f t="shared" si="63"/>
        <v>1905</v>
      </c>
      <c r="N210" s="30"/>
    </row>
    <row r="211" spans="1:14" x14ac:dyDescent="0.25">
      <c r="A211" s="24" t="s">
        <v>33</v>
      </c>
      <c r="B211" s="37"/>
      <c r="C211" s="38"/>
      <c r="D211" s="40"/>
      <c r="E211" s="39"/>
      <c r="F211" s="39"/>
      <c r="G211" s="39"/>
      <c r="H211" s="39"/>
      <c r="I211" s="39"/>
      <c r="J211" s="39"/>
      <c r="K211" s="39"/>
      <c r="L211" s="39"/>
      <c r="M211" s="40"/>
      <c r="N211" s="30"/>
    </row>
    <row r="212" spans="1:14" x14ac:dyDescent="0.25">
      <c r="A212" s="54" t="s">
        <v>39</v>
      </c>
      <c r="B212" s="40">
        <v>97.5</v>
      </c>
      <c r="C212" s="38">
        <v>96</v>
      </c>
      <c r="D212" s="40">
        <v>98</v>
      </c>
      <c r="E212" s="39">
        <v>98</v>
      </c>
      <c r="F212" s="39">
        <v>99</v>
      </c>
      <c r="G212" s="39">
        <v>98</v>
      </c>
      <c r="H212" s="39"/>
      <c r="I212" s="39"/>
      <c r="J212" s="39"/>
      <c r="K212" s="39"/>
      <c r="L212" s="39"/>
      <c r="M212" s="40">
        <f t="shared" si="63"/>
        <v>489</v>
      </c>
      <c r="N212" s="30">
        <f>IF(COUNT(C212:L212),AVERAGE(C212:L212),"")</f>
        <v>97.8</v>
      </c>
    </row>
    <row r="213" spans="1:14" x14ac:dyDescent="0.25">
      <c r="A213" s="54" t="s">
        <v>40</v>
      </c>
      <c r="B213" s="42">
        <v>95.7</v>
      </c>
      <c r="C213" s="38">
        <v>91</v>
      </c>
      <c r="D213" s="40">
        <v>92</v>
      </c>
      <c r="E213" s="39">
        <v>93</v>
      </c>
      <c r="F213" s="39">
        <v>95</v>
      </c>
      <c r="G213" s="39">
        <v>93</v>
      </c>
      <c r="H213" s="39"/>
      <c r="I213" s="39"/>
      <c r="J213" s="39"/>
      <c r="K213" s="39"/>
      <c r="L213" s="39"/>
      <c r="M213" s="40">
        <f t="shared" si="63"/>
        <v>464</v>
      </c>
      <c r="N213" s="30">
        <f t="shared" ref="N213:N215" si="66">IF(COUNT(C213:L213),AVERAGE(C213:L213),"")</f>
        <v>92.8</v>
      </c>
    </row>
    <row r="214" spans="1:14" x14ac:dyDescent="0.25">
      <c r="A214" s="54" t="s">
        <v>41</v>
      </c>
      <c r="B214" s="40">
        <v>95.6</v>
      </c>
      <c r="C214" s="38">
        <v>95</v>
      </c>
      <c r="D214" s="40">
        <v>94</v>
      </c>
      <c r="E214" s="39">
        <v>90</v>
      </c>
      <c r="F214" s="39">
        <v>99</v>
      </c>
      <c r="G214" s="39">
        <v>93</v>
      </c>
      <c r="H214" s="39"/>
      <c r="I214" s="39"/>
      <c r="J214" s="39"/>
      <c r="K214" s="39"/>
      <c r="L214" s="39"/>
      <c r="M214" s="40">
        <f t="shared" si="63"/>
        <v>471</v>
      </c>
      <c r="N214" s="30">
        <f t="shared" si="66"/>
        <v>94.2</v>
      </c>
    </row>
    <row r="215" spans="1:14" x14ac:dyDescent="0.25">
      <c r="A215" s="26" t="s">
        <v>42</v>
      </c>
      <c r="B215" s="41">
        <v>95.1</v>
      </c>
      <c r="C215" s="31">
        <v>95</v>
      </c>
      <c r="D215" s="29">
        <v>96</v>
      </c>
      <c r="E215" s="28">
        <v>98</v>
      </c>
      <c r="F215" s="28">
        <v>94</v>
      </c>
      <c r="G215" s="28">
        <v>92</v>
      </c>
      <c r="H215" s="28"/>
      <c r="I215" s="28"/>
      <c r="J215" s="28"/>
      <c r="K215" s="28"/>
      <c r="L215" s="28"/>
      <c r="M215" s="40">
        <f t="shared" si="63"/>
        <v>475</v>
      </c>
      <c r="N215" s="30">
        <f t="shared" si="66"/>
        <v>95</v>
      </c>
    </row>
    <row r="216" spans="1:14" x14ac:dyDescent="0.25">
      <c r="A216" s="34" t="s">
        <v>14</v>
      </c>
      <c r="B216" s="41">
        <f>SUM(B212:B215)</f>
        <v>383.9</v>
      </c>
      <c r="C216" s="31">
        <f>SUM(C212:C215)</f>
        <v>377</v>
      </c>
      <c r="D216" s="31">
        <f>SUM(D212:D215)</f>
        <v>380</v>
      </c>
      <c r="E216" s="43">
        <f t="shared" ref="E216:L216" si="67">SUM(E212:E215)</f>
        <v>379</v>
      </c>
      <c r="F216" s="43">
        <f t="shared" si="67"/>
        <v>387</v>
      </c>
      <c r="G216" s="43">
        <f t="shared" si="67"/>
        <v>376</v>
      </c>
      <c r="H216" s="43">
        <f t="shared" si="67"/>
        <v>0</v>
      </c>
      <c r="I216" s="43">
        <f t="shared" si="67"/>
        <v>0</v>
      </c>
      <c r="J216" s="43">
        <f t="shared" si="67"/>
        <v>0</v>
      </c>
      <c r="K216" s="43">
        <f t="shared" si="67"/>
        <v>0</v>
      </c>
      <c r="L216" s="43">
        <f t="shared" si="67"/>
        <v>0</v>
      </c>
      <c r="M216" s="40">
        <f t="shared" si="63"/>
        <v>1899</v>
      </c>
      <c r="N216" s="30"/>
    </row>
    <row r="217" spans="1:14" x14ac:dyDescent="0.25">
      <c r="A217" s="26"/>
      <c r="B217" s="41"/>
      <c r="C217" s="31"/>
      <c r="D217" s="29"/>
      <c r="E217" s="28"/>
      <c r="F217" s="28"/>
      <c r="G217" s="28"/>
      <c r="H217" s="28"/>
      <c r="I217" s="28"/>
      <c r="J217" s="28"/>
      <c r="K217" s="28"/>
      <c r="L217" s="28"/>
      <c r="M217" s="40"/>
      <c r="N217" s="30"/>
    </row>
    <row r="218" spans="1:14" x14ac:dyDescent="0.25">
      <c r="A218" s="45"/>
      <c r="B218" s="42"/>
      <c r="C218" s="38"/>
      <c r="D218" s="40"/>
      <c r="E218" s="39"/>
      <c r="F218" s="39"/>
      <c r="G218" s="39"/>
      <c r="H218" s="39"/>
      <c r="I218" s="39"/>
      <c r="J218" s="39"/>
      <c r="K218" s="39"/>
      <c r="L218" s="39"/>
      <c r="M218" s="40"/>
      <c r="N218" s="30"/>
    </row>
    <row r="219" spans="1:14" x14ac:dyDescent="0.25">
      <c r="A219" s="45"/>
      <c r="B219" s="40"/>
      <c r="C219" s="38"/>
      <c r="D219" s="59" t="s">
        <v>27</v>
      </c>
      <c r="E219" s="47" t="s">
        <v>28</v>
      </c>
      <c r="F219" s="47" t="s">
        <v>29</v>
      </c>
      <c r="G219" s="47" t="s">
        <v>30</v>
      </c>
      <c r="H219" s="47" t="s">
        <v>31</v>
      </c>
      <c r="I219" s="47" t="s">
        <v>11</v>
      </c>
      <c r="J219" s="48"/>
      <c r="K219" s="48"/>
      <c r="L219" s="48"/>
      <c r="M219" s="49"/>
      <c r="N219" s="48"/>
    </row>
    <row r="220" spans="1:14" x14ac:dyDescent="0.25">
      <c r="A220" s="50" t="s">
        <v>6</v>
      </c>
      <c r="B220" s="42">
        <f>+B198</f>
        <v>389.3</v>
      </c>
      <c r="C220" s="31"/>
      <c r="D220" s="29">
        <f>+J185</f>
        <v>5</v>
      </c>
      <c r="E220" s="28">
        <v>5</v>
      </c>
      <c r="F220" s="28">
        <v>0</v>
      </c>
      <c r="G220" s="28">
        <v>0</v>
      </c>
      <c r="H220" s="28">
        <f>+E220*2+F220</f>
        <v>10</v>
      </c>
      <c r="I220" s="51">
        <f>+M198</f>
        <v>1954</v>
      </c>
      <c r="J220" s="48"/>
      <c r="L220" s="48"/>
      <c r="M220" s="49"/>
      <c r="N220" s="48"/>
    </row>
    <row r="221" spans="1:14" x14ac:dyDescent="0.25">
      <c r="A221" s="50" t="s">
        <v>7</v>
      </c>
      <c r="B221" s="42">
        <f>+B204</f>
        <v>383</v>
      </c>
      <c r="C221" s="38"/>
      <c r="D221" s="29">
        <f>+J185</f>
        <v>5</v>
      </c>
      <c r="E221" s="28">
        <v>3</v>
      </c>
      <c r="F221" s="28">
        <v>0</v>
      </c>
      <c r="G221" s="28">
        <v>2</v>
      </c>
      <c r="H221" s="28">
        <f>+E221*2+F221</f>
        <v>6</v>
      </c>
      <c r="I221" s="28">
        <f>+M204</f>
        <v>1935</v>
      </c>
      <c r="K221" s="48"/>
      <c r="L221" s="48"/>
      <c r="M221" s="49"/>
      <c r="N221" s="48"/>
    </row>
    <row r="222" spans="1:14" x14ac:dyDescent="0.25">
      <c r="A222" s="50" t="s">
        <v>33</v>
      </c>
      <c r="B222" s="42">
        <f>+B216</f>
        <v>383.9</v>
      </c>
      <c r="C222" s="38"/>
      <c r="D222" s="29">
        <f>+J185</f>
        <v>5</v>
      </c>
      <c r="E222" s="28">
        <v>2</v>
      </c>
      <c r="F222" s="28">
        <v>0</v>
      </c>
      <c r="G222" s="28">
        <v>3</v>
      </c>
      <c r="H222" s="28">
        <f>+E222*2+F222</f>
        <v>4</v>
      </c>
      <c r="I222" s="28">
        <f>+M216</f>
        <v>1899</v>
      </c>
      <c r="J222" s="11"/>
      <c r="K222" s="11"/>
      <c r="L222" s="11"/>
      <c r="M222" s="1"/>
      <c r="N222" s="11"/>
    </row>
    <row r="223" spans="1:14" x14ac:dyDescent="0.25">
      <c r="A223" s="50" t="s">
        <v>18</v>
      </c>
      <c r="B223" s="42">
        <f>+B210</f>
        <v>384.2</v>
      </c>
      <c r="C223" s="40"/>
      <c r="D223" s="29">
        <f>+J185</f>
        <v>5</v>
      </c>
      <c r="E223" s="28">
        <v>0</v>
      </c>
      <c r="F223" s="28">
        <v>0</v>
      </c>
      <c r="G223" s="28">
        <v>5</v>
      </c>
      <c r="H223" s="28">
        <f>+E223*2+F223</f>
        <v>0</v>
      </c>
      <c r="I223" s="28">
        <f>+M210</f>
        <v>1905</v>
      </c>
      <c r="M223" s="1"/>
    </row>
    <row r="224" spans="1:14" x14ac:dyDescent="0.25">
      <c r="A224" s="52"/>
      <c r="B224" s="53"/>
      <c r="C224" s="53"/>
      <c r="D224" s="53"/>
      <c r="E224" s="52"/>
      <c r="F224" s="52"/>
      <c r="G224" s="52"/>
      <c r="H224" s="52"/>
      <c r="I224" s="52"/>
      <c r="M224" s="1"/>
    </row>
    <row r="225" spans="1:14" x14ac:dyDescent="0.25">
      <c r="A225" s="71" t="s">
        <v>0</v>
      </c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</row>
    <row r="226" spans="1:14" x14ac:dyDescent="0.25">
      <c r="A226" s="71" t="s">
        <v>1</v>
      </c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</row>
    <row r="227" spans="1:14" x14ac:dyDescent="0.25">
      <c r="A227" s="71" t="s">
        <v>2</v>
      </c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</row>
    <row r="228" spans="1:14" x14ac:dyDescent="0.25">
      <c r="A228" s="71" t="s">
        <v>32</v>
      </c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</row>
    <row r="229" spans="1:14" x14ac:dyDescent="0.25">
      <c r="A229" s="2"/>
      <c r="B229" s="3"/>
      <c r="C229" s="3"/>
      <c r="D229" s="3"/>
      <c r="E229" s="4" t="s">
        <v>3</v>
      </c>
      <c r="F229" s="4"/>
      <c r="G229" s="4"/>
      <c r="H229" s="4"/>
      <c r="I229" s="4" t="s">
        <v>4</v>
      </c>
      <c r="J229" s="4">
        <v>6</v>
      </c>
      <c r="K229" s="4"/>
      <c r="L229" s="4"/>
      <c r="M229" s="3"/>
      <c r="N229" s="4"/>
    </row>
    <row r="230" spans="1:14" x14ac:dyDescent="0.25">
      <c r="B230" s="1"/>
      <c r="C230" s="1"/>
      <c r="F230" s="5"/>
      <c r="J230" s="6"/>
      <c r="M230" s="1"/>
    </row>
    <row r="231" spans="1:14" x14ac:dyDescent="0.25">
      <c r="A231" s="7"/>
      <c r="B231" s="76" t="s">
        <v>85</v>
      </c>
      <c r="C231" s="76"/>
      <c r="D231" s="76"/>
      <c r="E231" s="76"/>
      <c r="F231" s="8">
        <f>H260</f>
        <v>370</v>
      </c>
      <c r="H231" s="5" t="s">
        <v>90</v>
      </c>
      <c r="J231" s="75" t="s">
        <v>7</v>
      </c>
      <c r="K231" s="75"/>
      <c r="L231" s="75"/>
      <c r="M231" s="75"/>
      <c r="N231" s="8">
        <f>H248</f>
        <v>293</v>
      </c>
    </row>
    <row r="232" spans="1:14" x14ac:dyDescent="0.25">
      <c r="A232" s="9"/>
      <c r="B232" s="1"/>
      <c r="C232" s="1"/>
      <c r="H232" s="6"/>
      <c r="J232" s="10"/>
      <c r="L232" s="11"/>
      <c r="M232" s="1"/>
      <c r="N232" s="6"/>
    </row>
    <row r="233" spans="1:14" x14ac:dyDescent="0.25">
      <c r="A233" s="9"/>
      <c r="B233" s="75" t="s">
        <v>18</v>
      </c>
      <c r="C233" s="75"/>
      <c r="D233" s="75"/>
      <c r="E233" s="75"/>
      <c r="F233" s="8">
        <f>H254</f>
        <v>383</v>
      </c>
      <c r="H233" s="5" t="s">
        <v>83</v>
      </c>
      <c r="J233" s="75" t="s">
        <v>95</v>
      </c>
      <c r="K233" s="75"/>
      <c r="L233" s="75"/>
      <c r="M233" s="75"/>
      <c r="N233" s="8">
        <f>H242</f>
        <v>388</v>
      </c>
    </row>
    <row r="234" spans="1:14" x14ac:dyDescent="0.25">
      <c r="A234" s="12"/>
      <c r="B234" s="3"/>
      <c r="C234" s="13"/>
      <c r="D234" s="13"/>
      <c r="E234" s="14"/>
      <c r="F234" s="6"/>
      <c r="H234" s="6"/>
      <c r="M234" s="1"/>
    </row>
    <row r="235" spans="1:14" x14ac:dyDescent="0.25">
      <c r="A235" s="9"/>
      <c r="B235" s="15" t="s">
        <v>8</v>
      </c>
      <c r="C235" s="16" t="s">
        <v>9</v>
      </c>
      <c r="D235" s="13"/>
      <c r="E235" s="14"/>
      <c r="F235" s="11"/>
      <c r="G235" s="11"/>
      <c r="H235" s="17"/>
      <c r="I235" s="11"/>
      <c r="J235" s="11"/>
      <c r="K235" s="11"/>
      <c r="L235" s="11"/>
      <c r="M235" s="1"/>
      <c r="N235" s="11"/>
    </row>
    <row r="236" spans="1:14" x14ac:dyDescent="0.25">
      <c r="A236" s="18"/>
      <c r="B236" s="19" t="s">
        <v>10</v>
      </c>
      <c r="C236" s="20">
        <v>1</v>
      </c>
      <c r="D236" s="20">
        <v>2</v>
      </c>
      <c r="E236" s="21">
        <v>3</v>
      </c>
      <c r="F236" s="21">
        <v>4</v>
      </c>
      <c r="G236" s="21">
        <v>5</v>
      </c>
      <c r="H236" s="21">
        <v>6</v>
      </c>
      <c r="I236" s="21">
        <v>7</v>
      </c>
      <c r="J236" s="21">
        <v>8</v>
      </c>
      <c r="K236" s="21">
        <v>9</v>
      </c>
      <c r="L236" s="21">
        <v>10</v>
      </c>
      <c r="M236" s="22" t="s">
        <v>11</v>
      </c>
      <c r="N236" s="23" t="s">
        <v>10</v>
      </c>
    </row>
    <row r="237" spans="1:14" x14ac:dyDescent="0.25">
      <c r="A237" s="24" t="s">
        <v>6</v>
      </c>
      <c r="B237" s="22"/>
      <c r="C237" s="25"/>
      <c r="D237" s="20"/>
      <c r="E237" s="21"/>
      <c r="F237" s="21"/>
      <c r="G237" s="21"/>
      <c r="H237" s="21"/>
      <c r="I237" s="21"/>
      <c r="J237" s="21"/>
      <c r="K237" s="21"/>
      <c r="L237" s="21"/>
      <c r="M237" s="22"/>
      <c r="N237" s="23"/>
    </row>
    <row r="238" spans="1:14" x14ac:dyDescent="0.25">
      <c r="A238" s="54" t="s">
        <v>13</v>
      </c>
      <c r="B238" s="27">
        <v>98.3</v>
      </c>
      <c r="C238" s="31">
        <v>98</v>
      </c>
      <c r="D238" s="29">
        <v>98</v>
      </c>
      <c r="E238" s="28">
        <v>98</v>
      </c>
      <c r="F238" s="28">
        <v>99</v>
      </c>
      <c r="G238" s="28">
        <v>98</v>
      </c>
      <c r="H238" s="28">
        <v>98</v>
      </c>
      <c r="I238" s="28"/>
      <c r="J238" s="28"/>
      <c r="K238" s="28"/>
      <c r="L238" s="28"/>
      <c r="M238" s="29">
        <f>+SUM(C238:L238)</f>
        <v>589</v>
      </c>
      <c r="N238" s="30">
        <f>IF(COUNT(C238:L238),AVERAGE(C238:L238),"")</f>
        <v>98.166666666666671</v>
      </c>
    </row>
    <row r="239" spans="1:14" x14ac:dyDescent="0.25">
      <c r="A239" s="26" t="s">
        <v>12</v>
      </c>
      <c r="B239" s="27">
        <v>97.8</v>
      </c>
      <c r="C239" s="31">
        <v>97</v>
      </c>
      <c r="D239" s="29">
        <v>99</v>
      </c>
      <c r="E239" s="28">
        <v>98</v>
      </c>
      <c r="F239" s="28">
        <v>98</v>
      </c>
      <c r="G239" s="28">
        <v>98</v>
      </c>
      <c r="H239" s="62">
        <v>96</v>
      </c>
      <c r="I239" s="28"/>
      <c r="J239" s="28"/>
      <c r="K239" s="28"/>
      <c r="L239" s="28"/>
      <c r="M239" s="29">
        <f t="shared" ref="M239:M241" si="68">+SUM(C239:L239)</f>
        <v>586</v>
      </c>
      <c r="N239" s="30">
        <f t="shared" ref="N239:N241" si="69">IF(COUNT(C239:L239),AVERAGE(C239:L239),"")</f>
        <v>97.666666666666671</v>
      </c>
    </row>
    <row r="240" spans="1:14" x14ac:dyDescent="0.25">
      <c r="A240" s="26" t="s">
        <v>34</v>
      </c>
      <c r="B240" s="27">
        <v>96.2</v>
      </c>
      <c r="C240" s="31">
        <v>98</v>
      </c>
      <c r="D240" s="60">
        <v>100</v>
      </c>
      <c r="E240" s="28">
        <v>98</v>
      </c>
      <c r="F240" s="28">
        <v>99</v>
      </c>
      <c r="G240" s="28">
        <v>97</v>
      </c>
      <c r="H240" s="28">
        <v>97</v>
      </c>
      <c r="I240" s="28"/>
      <c r="J240" s="28"/>
      <c r="K240" s="28"/>
      <c r="L240" s="28"/>
      <c r="M240" s="29">
        <f t="shared" si="68"/>
        <v>589</v>
      </c>
      <c r="N240" s="30">
        <f t="shared" si="69"/>
        <v>98.166666666666671</v>
      </c>
    </row>
    <row r="241" spans="1:14" x14ac:dyDescent="0.25">
      <c r="A241" s="32" t="s">
        <v>35</v>
      </c>
      <c r="B241" s="33">
        <v>97</v>
      </c>
      <c r="C241" s="31">
        <v>95</v>
      </c>
      <c r="D241" s="29">
        <v>94</v>
      </c>
      <c r="E241" s="28">
        <v>97</v>
      </c>
      <c r="F241" s="28">
        <v>98</v>
      </c>
      <c r="G241" s="28">
        <v>97</v>
      </c>
      <c r="H241" s="28">
        <v>97</v>
      </c>
      <c r="I241" s="28"/>
      <c r="J241" s="28"/>
      <c r="K241" s="28"/>
      <c r="L241" s="28"/>
      <c r="M241" s="29">
        <f t="shared" si="68"/>
        <v>578</v>
      </c>
      <c r="N241" s="30">
        <f t="shared" si="69"/>
        <v>96.333333333333329</v>
      </c>
    </row>
    <row r="242" spans="1:14" x14ac:dyDescent="0.25">
      <c r="A242" s="34" t="s">
        <v>14</v>
      </c>
      <c r="B242" s="33">
        <f>SUM(B238:B241)</f>
        <v>389.3</v>
      </c>
      <c r="C242" s="35">
        <f t="shared" ref="C242:L242" si="70">SUM(C238:C241)</f>
        <v>388</v>
      </c>
      <c r="D242" s="35">
        <f t="shared" si="70"/>
        <v>391</v>
      </c>
      <c r="E242" s="36">
        <f t="shared" si="70"/>
        <v>391</v>
      </c>
      <c r="F242" s="36">
        <f t="shared" si="70"/>
        <v>394</v>
      </c>
      <c r="G242" s="36">
        <f t="shared" si="70"/>
        <v>390</v>
      </c>
      <c r="H242" s="36">
        <f t="shared" si="70"/>
        <v>388</v>
      </c>
      <c r="I242" s="36">
        <f t="shared" si="70"/>
        <v>0</v>
      </c>
      <c r="J242" s="36">
        <f t="shared" si="70"/>
        <v>0</v>
      </c>
      <c r="K242" s="36">
        <f t="shared" si="70"/>
        <v>0</v>
      </c>
      <c r="L242" s="36">
        <f t="shared" si="70"/>
        <v>0</v>
      </c>
      <c r="M242" s="33">
        <f>SUM(C242:L242)</f>
        <v>2342</v>
      </c>
      <c r="N242" s="30"/>
    </row>
    <row r="243" spans="1:14" x14ac:dyDescent="0.25">
      <c r="A243" s="24" t="s">
        <v>7</v>
      </c>
      <c r="B243" s="37"/>
      <c r="C243" s="38"/>
      <c r="D243" s="40"/>
      <c r="E243" s="39"/>
      <c r="F243" s="39"/>
      <c r="G243" s="39"/>
      <c r="H243" s="39"/>
      <c r="I243" s="39"/>
      <c r="J243" s="39"/>
      <c r="K243" s="39"/>
      <c r="L243" s="39"/>
      <c r="M243" s="40"/>
      <c r="N243" s="30" t="str">
        <f t="shared" ref="N243" si="71">IF(COUNT(C243:L243),AVERAGE(C243:L243), " ")</f>
        <v xml:space="preserve"> </v>
      </c>
    </row>
    <row r="244" spans="1:14" x14ac:dyDescent="0.25">
      <c r="A244" s="54" t="s">
        <v>23</v>
      </c>
      <c r="B244" s="27">
        <v>97.4</v>
      </c>
      <c r="C244" s="31">
        <v>98</v>
      </c>
      <c r="D244" s="29">
        <v>99</v>
      </c>
      <c r="E244" s="28">
        <v>97</v>
      </c>
      <c r="F244" s="28">
        <v>99</v>
      </c>
      <c r="G244" s="28">
        <v>99</v>
      </c>
      <c r="H244" s="28">
        <v>97</v>
      </c>
      <c r="I244" s="28"/>
      <c r="J244" s="28"/>
      <c r="K244" s="28"/>
      <c r="L244" s="28"/>
      <c r="M244" s="29">
        <f>+SUM(C244:L244)</f>
        <v>589</v>
      </c>
      <c r="N244" s="30">
        <f>IF(COUNT(C244:L244),AVERAGE(C244:L244),"")</f>
        <v>98.166666666666671</v>
      </c>
    </row>
    <row r="245" spans="1:14" x14ac:dyDescent="0.25">
      <c r="A245" s="54" t="s">
        <v>24</v>
      </c>
      <c r="B245" s="41">
        <v>97.3</v>
      </c>
      <c r="C245" s="31">
        <v>96</v>
      </c>
      <c r="D245" s="29">
        <v>99</v>
      </c>
      <c r="E245" s="28">
        <v>98</v>
      </c>
      <c r="F245" s="28">
        <v>98</v>
      </c>
      <c r="G245" s="28">
        <v>99</v>
      </c>
      <c r="H245" s="28">
        <v>99</v>
      </c>
      <c r="I245" s="28"/>
      <c r="J245" s="28"/>
      <c r="K245" s="28"/>
      <c r="L245" s="28"/>
      <c r="M245" s="29">
        <f t="shared" ref="M245:M247" si="72">+SUM(C245:L245)</f>
        <v>589</v>
      </c>
      <c r="N245" s="30">
        <f t="shared" ref="N245:N247" si="73">IF(COUNT(C245:L245),AVERAGE(C245:L245),"")</f>
        <v>98.166666666666671</v>
      </c>
    </row>
    <row r="246" spans="1:14" x14ac:dyDescent="0.25">
      <c r="A246" s="54" t="s">
        <v>36</v>
      </c>
      <c r="B246" s="27">
        <v>93.3</v>
      </c>
      <c r="C246" s="31">
        <v>95</v>
      </c>
      <c r="D246" s="29">
        <v>95</v>
      </c>
      <c r="E246" s="28">
        <v>92</v>
      </c>
      <c r="F246" s="28">
        <v>94</v>
      </c>
      <c r="G246" s="28">
        <v>95</v>
      </c>
      <c r="H246" s="28">
        <v>97</v>
      </c>
      <c r="I246" s="28"/>
      <c r="J246" s="28"/>
      <c r="K246" s="28"/>
      <c r="L246" s="28"/>
      <c r="M246" s="29">
        <f t="shared" si="72"/>
        <v>568</v>
      </c>
      <c r="N246" s="30">
        <f t="shared" si="73"/>
        <v>94.666666666666671</v>
      </c>
    </row>
    <row r="247" spans="1:14" x14ac:dyDescent="0.25">
      <c r="A247" s="26" t="s">
        <v>26</v>
      </c>
      <c r="B247" s="27">
        <v>95</v>
      </c>
      <c r="C247" s="31">
        <v>96</v>
      </c>
      <c r="D247" s="29">
        <v>97</v>
      </c>
      <c r="E247" s="28">
        <v>97</v>
      </c>
      <c r="F247" s="28">
        <v>96</v>
      </c>
      <c r="G247" s="28">
        <v>96</v>
      </c>
      <c r="H247" s="28" t="s">
        <v>89</v>
      </c>
      <c r="I247" s="28"/>
      <c r="J247" s="28"/>
      <c r="K247" s="28"/>
      <c r="L247" s="28"/>
      <c r="M247" s="29">
        <f t="shared" si="72"/>
        <v>482</v>
      </c>
      <c r="N247" s="30">
        <f t="shared" si="73"/>
        <v>96.4</v>
      </c>
    </row>
    <row r="248" spans="1:14" x14ac:dyDescent="0.25">
      <c r="A248" s="34" t="s">
        <v>14</v>
      </c>
      <c r="B248" s="42">
        <f>SUM(B244:B247)</f>
        <v>383</v>
      </c>
      <c r="C248" s="31">
        <f>SUM(C244:C247)</f>
        <v>385</v>
      </c>
      <c r="D248" s="31">
        <f t="shared" ref="D248:L248" si="74">SUM(D244:D247)</f>
        <v>390</v>
      </c>
      <c r="E248" s="43">
        <f t="shared" si="74"/>
        <v>384</v>
      </c>
      <c r="F248" s="43">
        <f t="shared" si="74"/>
        <v>387</v>
      </c>
      <c r="G248" s="43">
        <f t="shared" si="74"/>
        <v>389</v>
      </c>
      <c r="H248" s="43">
        <f t="shared" si="74"/>
        <v>293</v>
      </c>
      <c r="I248" s="43">
        <f t="shared" si="74"/>
        <v>0</v>
      </c>
      <c r="J248" s="43">
        <f t="shared" si="74"/>
        <v>0</v>
      </c>
      <c r="K248" s="43">
        <f t="shared" si="74"/>
        <v>0</v>
      </c>
      <c r="L248" s="43">
        <f t="shared" si="74"/>
        <v>0</v>
      </c>
      <c r="M248" s="29">
        <f>SUM(C248:L248)</f>
        <v>2228</v>
      </c>
      <c r="N248" s="30"/>
    </row>
    <row r="249" spans="1:14" x14ac:dyDescent="0.25">
      <c r="A249" s="24" t="s">
        <v>18</v>
      </c>
      <c r="B249" s="37"/>
      <c r="C249" s="38"/>
      <c r="D249" s="40"/>
      <c r="E249" s="39"/>
      <c r="F249" s="39"/>
      <c r="G249" s="39"/>
      <c r="H249" s="39"/>
      <c r="I249" s="39"/>
      <c r="J249" s="39"/>
      <c r="K249" s="39"/>
      <c r="L249" s="39"/>
      <c r="M249" s="40"/>
      <c r="N249" s="30" t="str">
        <f t="shared" ref="N249" si="75">IF(COUNT(C249:L249),AVERAGE(C249:L249), " ")</f>
        <v xml:space="preserve"> </v>
      </c>
    </row>
    <row r="250" spans="1:14" x14ac:dyDescent="0.25">
      <c r="A250" t="s">
        <v>37</v>
      </c>
      <c r="B250" s="42">
        <v>96.4</v>
      </c>
      <c r="C250" s="38">
        <v>93</v>
      </c>
      <c r="D250" s="40">
        <v>93</v>
      </c>
      <c r="E250" s="39">
        <v>95</v>
      </c>
      <c r="F250" s="39">
        <v>93</v>
      </c>
      <c r="G250" s="39">
        <v>97</v>
      </c>
      <c r="H250" s="39">
        <v>93</v>
      </c>
      <c r="I250" s="39"/>
      <c r="J250" s="39"/>
      <c r="K250" s="39"/>
      <c r="L250" s="39"/>
      <c r="M250" s="40">
        <f>SUM(C250:L250)</f>
        <v>564</v>
      </c>
      <c r="N250" s="30">
        <f>IF(COUNT(C250:L250),AVERAGE(C250:L250),"")</f>
        <v>94</v>
      </c>
    </row>
    <row r="251" spans="1:14" x14ac:dyDescent="0.25">
      <c r="A251" s="54" t="s">
        <v>19</v>
      </c>
      <c r="B251" s="40">
        <v>96.2</v>
      </c>
      <c r="C251" s="38">
        <v>95</v>
      </c>
      <c r="D251" s="40">
        <v>97</v>
      </c>
      <c r="E251" s="39">
        <v>98</v>
      </c>
      <c r="F251" s="39">
        <v>98</v>
      </c>
      <c r="G251" s="39">
        <v>95</v>
      </c>
      <c r="H251" s="39">
        <v>98</v>
      </c>
      <c r="I251" s="39"/>
      <c r="J251" s="39"/>
      <c r="K251" s="39"/>
      <c r="L251" s="39"/>
      <c r="M251" s="40">
        <f t="shared" ref="M251:M254" si="76">SUM(C251:L251)</f>
        <v>581</v>
      </c>
      <c r="N251" s="30">
        <f t="shared" ref="N251:N253" si="77">IF(COUNT(C251:L251),AVERAGE(C251:L251),"")</f>
        <v>96.833333333333329</v>
      </c>
    </row>
    <row r="252" spans="1:14" x14ac:dyDescent="0.25">
      <c r="A252" s="54" t="s">
        <v>21</v>
      </c>
      <c r="B252" s="40">
        <v>95.9</v>
      </c>
      <c r="C252" s="38">
        <v>93</v>
      </c>
      <c r="D252" s="40">
        <v>96</v>
      </c>
      <c r="E252" s="39">
        <v>97</v>
      </c>
      <c r="F252" s="39">
        <v>96</v>
      </c>
      <c r="G252" s="39">
        <v>97</v>
      </c>
      <c r="H252" s="39">
        <v>97</v>
      </c>
      <c r="I252" s="39"/>
      <c r="J252" s="39"/>
      <c r="K252" s="39"/>
      <c r="L252" s="39"/>
      <c r="M252" s="40">
        <f t="shared" si="76"/>
        <v>576</v>
      </c>
      <c r="N252" s="30">
        <f t="shared" si="77"/>
        <v>96</v>
      </c>
    </row>
    <row r="253" spans="1:14" x14ac:dyDescent="0.25">
      <c r="A253" s="26" t="s">
        <v>38</v>
      </c>
      <c r="B253" s="41">
        <v>95.7</v>
      </c>
      <c r="C253" s="31">
        <v>91</v>
      </c>
      <c r="D253" s="29">
        <v>93</v>
      </c>
      <c r="E253" s="28">
        <v>95</v>
      </c>
      <c r="F253" s="28">
        <v>97</v>
      </c>
      <c r="G253" s="28">
        <v>96</v>
      </c>
      <c r="H253" s="28">
        <v>95</v>
      </c>
      <c r="I253" s="28"/>
      <c r="J253" s="28"/>
      <c r="K253" s="28"/>
      <c r="L253" s="28"/>
      <c r="M253" s="40">
        <f t="shared" si="76"/>
        <v>567</v>
      </c>
      <c r="N253" s="30">
        <f t="shared" si="77"/>
        <v>94.5</v>
      </c>
    </row>
    <row r="254" spans="1:14" x14ac:dyDescent="0.25">
      <c r="A254" s="34" t="s">
        <v>14</v>
      </c>
      <c r="B254" s="42">
        <f>SUM(B250:B253)</f>
        <v>384.2</v>
      </c>
      <c r="C254" s="31">
        <f>SUM(C250:C253)</f>
        <v>372</v>
      </c>
      <c r="D254" s="31">
        <f t="shared" ref="D254:L254" si="78">SUM(D250:D253)</f>
        <v>379</v>
      </c>
      <c r="E254" s="43">
        <f t="shared" si="78"/>
        <v>385</v>
      </c>
      <c r="F254" s="43">
        <f t="shared" si="78"/>
        <v>384</v>
      </c>
      <c r="G254" s="43">
        <f t="shared" si="78"/>
        <v>385</v>
      </c>
      <c r="H254" s="43">
        <f t="shared" si="78"/>
        <v>383</v>
      </c>
      <c r="I254" s="43">
        <f t="shared" si="78"/>
        <v>0</v>
      </c>
      <c r="J254" s="43">
        <f t="shared" si="78"/>
        <v>0</v>
      </c>
      <c r="K254" s="43">
        <f t="shared" si="78"/>
        <v>0</v>
      </c>
      <c r="L254" s="43">
        <f t="shared" si="78"/>
        <v>0</v>
      </c>
      <c r="M254" s="40">
        <f t="shared" si="76"/>
        <v>2288</v>
      </c>
      <c r="N254" s="30"/>
    </row>
    <row r="255" spans="1:14" x14ac:dyDescent="0.25">
      <c r="A255" s="24" t="s">
        <v>33</v>
      </c>
      <c r="B255" s="37"/>
      <c r="C255" s="38"/>
      <c r="D255" s="40"/>
      <c r="E255" s="39"/>
      <c r="F255" s="39"/>
      <c r="G255" s="39"/>
      <c r="H255" s="39"/>
      <c r="I255" s="39"/>
      <c r="J255" s="39"/>
      <c r="K255" s="39"/>
      <c r="L255" s="39"/>
      <c r="M255" s="40"/>
      <c r="N255" s="30"/>
    </row>
    <row r="256" spans="1:14" x14ac:dyDescent="0.25">
      <c r="A256" s="54" t="s">
        <v>39</v>
      </c>
      <c r="B256" s="40">
        <v>97.5</v>
      </c>
      <c r="C256" s="38">
        <v>96</v>
      </c>
      <c r="D256" s="40">
        <v>98</v>
      </c>
      <c r="E256" s="39">
        <v>98</v>
      </c>
      <c r="F256" s="39">
        <v>99</v>
      </c>
      <c r="G256" s="39">
        <v>98</v>
      </c>
      <c r="H256" s="39">
        <v>95</v>
      </c>
      <c r="I256" s="39"/>
      <c r="J256" s="39"/>
      <c r="K256" s="39"/>
      <c r="L256" s="39"/>
      <c r="M256" s="40">
        <f t="shared" ref="M256:M260" si="79">SUM(C256:L256)</f>
        <v>584</v>
      </c>
      <c r="N256" s="30">
        <f>IF(COUNT(C256:L256),AVERAGE(C256:L256),"")</f>
        <v>97.333333333333329</v>
      </c>
    </row>
    <row r="257" spans="1:14" x14ac:dyDescent="0.25">
      <c r="A257" s="54" t="s">
        <v>40</v>
      </c>
      <c r="B257" s="42">
        <v>95.7</v>
      </c>
      <c r="C257" s="38">
        <v>91</v>
      </c>
      <c r="D257" s="40">
        <v>92</v>
      </c>
      <c r="E257" s="39">
        <v>93</v>
      </c>
      <c r="F257" s="39">
        <v>95</v>
      </c>
      <c r="G257" s="39">
        <v>93</v>
      </c>
      <c r="H257" s="39">
        <v>87</v>
      </c>
      <c r="I257" s="39"/>
      <c r="J257" s="39"/>
      <c r="K257" s="39"/>
      <c r="L257" s="39"/>
      <c r="M257" s="40">
        <f t="shared" si="79"/>
        <v>551</v>
      </c>
      <c r="N257" s="30">
        <f t="shared" ref="N257:N259" si="80">IF(COUNT(C257:L257),AVERAGE(C257:L257),"")</f>
        <v>91.833333333333329</v>
      </c>
    </row>
    <row r="258" spans="1:14" x14ac:dyDescent="0.25">
      <c r="A258" s="54" t="s">
        <v>41</v>
      </c>
      <c r="B258" s="40">
        <v>95.6</v>
      </c>
      <c r="C258" s="38">
        <v>95</v>
      </c>
      <c r="D258" s="40">
        <v>94</v>
      </c>
      <c r="E258" s="39">
        <v>90</v>
      </c>
      <c r="F258" s="39">
        <v>99</v>
      </c>
      <c r="G258" s="39">
        <v>93</v>
      </c>
      <c r="H258" s="39">
        <v>91</v>
      </c>
      <c r="I258" s="39"/>
      <c r="J258" s="39"/>
      <c r="K258" s="39"/>
      <c r="L258" s="39"/>
      <c r="M258" s="40">
        <f t="shared" si="79"/>
        <v>562</v>
      </c>
      <c r="N258" s="30">
        <f t="shared" si="80"/>
        <v>93.666666666666671</v>
      </c>
    </row>
    <row r="259" spans="1:14" x14ac:dyDescent="0.25">
      <c r="A259" s="26" t="s">
        <v>42</v>
      </c>
      <c r="B259" s="41">
        <v>95.1</v>
      </c>
      <c r="C259" s="31">
        <v>95</v>
      </c>
      <c r="D259" s="29">
        <v>96</v>
      </c>
      <c r="E259" s="28">
        <v>98</v>
      </c>
      <c r="F259" s="28">
        <v>94</v>
      </c>
      <c r="G259" s="28">
        <v>92</v>
      </c>
      <c r="H259" s="28">
        <v>97</v>
      </c>
      <c r="I259" s="28"/>
      <c r="J259" s="28"/>
      <c r="K259" s="28"/>
      <c r="L259" s="28"/>
      <c r="M259" s="40">
        <f t="shared" si="79"/>
        <v>572</v>
      </c>
      <c r="N259" s="30">
        <f t="shared" si="80"/>
        <v>95.333333333333329</v>
      </c>
    </row>
    <row r="260" spans="1:14" x14ac:dyDescent="0.25">
      <c r="A260" s="34" t="s">
        <v>14</v>
      </c>
      <c r="B260" s="41">
        <f>SUM(B256:B259)</f>
        <v>383.9</v>
      </c>
      <c r="C260" s="31">
        <f>SUM(C256:C259)</f>
        <v>377</v>
      </c>
      <c r="D260" s="31">
        <f>SUM(D256:D259)</f>
        <v>380</v>
      </c>
      <c r="E260" s="43">
        <f t="shared" ref="E260:L260" si="81">SUM(E256:E259)</f>
        <v>379</v>
      </c>
      <c r="F260" s="43">
        <f t="shared" si="81"/>
        <v>387</v>
      </c>
      <c r="G260" s="43">
        <f t="shared" si="81"/>
        <v>376</v>
      </c>
      <c r="H260" s="43">
        <f t="shared" si="81"/>
        <v>370</v>
      </c>
      <c r="I260" s="43">
        <f t="shared" si="81"/>
        <v>0</v>
      </c>
      <c r="J260" s="43">
        <f t="shared" si="81"/>
        <v>0</v>
      </c>
      <c r="K260" s="43">
        <f t="shared" si="81"/>
        <v>0</v>
      </c>
      <c r="L260" s="43">
        <f t="shared" si="81"/>
        <v>0</v>
      </c>
      <c r="M260" s="40">
        <f t="shared" si="79"/>
        <v>2269</v>
      </c>
      <c r="N260" s="30"/>
    </row>
    <row r="261" spans="1:14" x14ac:dyDescent="0.25">
      <c r="A261" s="26"/>
      <c r="B261" s="41"/>
      <c r="C261" s="31"/>
      <c r="D261" s="29"/>
      <c r="E261" s="28"/>
      <c r="F261" s="28"/>
      <c r="G261" s="28"/>
      <c r="H261" s="28"/>
      <c r="I261" s="28"/>
      <c r="J261" s="28"/>
      <c r="K261" s="28"/>
      <c r="L261" s="28"/>
      <c r="M261" s="40"/>
      <c r="N261" s="30"/>
    </row>
    <row r="262" spans="1:14" x14ac:dyDescent="0.25">
      <c r="A262" s="45"/>
      <c r="B262" s="42"/>
      <c r="C262" s="38"/>
      <c r="D262" s="40"/>
      <c r="E262" s="39"/>
      <c r="F262" s="39"/>
      <c r="G262" s="39"/>
      <c r="H262" s="39"/>
      <c r="I262" s="39"/>
      <c r="J262" s="39"/>
      <c r="K262" s="39"/>
      <c r="L262" s="39"/>
      <c r="M262" s="40"/>
      <c r="N262" s="30"/>
    </row>
    <row r="263" spans="1:14" x14ac:dyDescent="0.25">
      <c r="A263" s="45"/>
      <c r="B263" s="40"/>
      <c r="C263" s="38"/>
      <c r="D263" s="59" t="s">
        <v>27</v>
      </c>
      <c r="E263" s="47" t="s">
        <v>28</v>
      </c>
      <c r="F263" s="47" t="s">
        <v>29</v>
      </c>
      <c r="G263" s="47" t="s">
        <v>30</v>
      </c>
      <c r="H263" s="47" t="s">
        <v>31</v>
      </c>
      <c r="I263" s="47" t="s">
        <v>11</v>
      </c>
      <c r="J263" s="48"/>
      <c r="K263" s="48"/>
      <c r="L263" s="48"/>
      <c r="M263" s="49"/>
      <c r="N263" s="48"/>
    </row>
    <row r="264" spans="1:14" x14ac:dyDescent="0.25">
      <c r="A264" s="50" t="s">
        <v>6</v>
      </c>
      <c r="B264" s="42">
        <f>+B242</f>
        <v>389.3</v>
      </c>
      <c r="C264" s="31"/>
      <c r="D264" s="29">
        <f>+J229</f>
        <v>6</v>
      </c>
      <c r="E264" s="28">
        <v>6</v>
      </c>
      <c r="F264" s="28">
        <v>0</v>
      </c>
      <c r="G264" s="28">
        <v>0</v>
      </c>
      <c r="H264" s="28">
        <f>+E264*2+F264</f>
        <v>12</v>
      </c>
      <c r="I264" s="51">
        <f>+M242</f>
        <v>2342</v>
      </c>
      <c r="J264" s="48"/>
      <c r="L264" s="48"/>
      <c r="M264" s="49"/>
      <c r="N264" s="48"/>
    </row>
    <row r="265" spans="1:14" x14ac:dyDescent="0.25">
      <c r="A265" s="50" t="s">
        <v>33</v>
      </c>
      <c r="B265" s="42">
        <f>+B260</f>
        <v>383.9</v>
      </c>
      <c r="C265" s="38"/>
      <c r="D265" s="29">
        <f>+J228</f>
        <v>0</v>
      </c>
      <c r="E265" s="28">
        <v>3</v>
      </c>
      <c r="F265" s="28">
        <v>0</v>
      </c>
      <c r="G265" s="28">
        <v>3</v>
      </c>
      <c r="H265" s="28">
        <f>+E265*2+F265</f>
        <v>6</v>
      </c>
      <c r="I265" s="28">
        <f>+M260</f>
        <v>2269</v>
      </c>
      <c r="K265" s="48"/>
      <c r="L265" s="48"/>
      <c r="M265" s="49"/>
      <c r="N265" s="48"/>
    </row>
    <row r="266" spans="1:14" x14ac:dyDescent="0.25">
      <c r="A266" s="50" t="s">
        <v>7</v>
      </c>
      <c r="B266" s="42">
        <f>+B248</f>
        <v>383</v>
      </c>
      <c r="C266" s="38"/>
      <c r="D266" s="29">
        <f>+J230</f>
        <v>0</v>
      </c>
      <c r="E266" s="28">
        <v>3</v>
      </c>
      <c r="F266" s="28">
        <v>0</v>
      </c>
      <c r="G266" s="28">
        <v>3</v>
      </c>
      <c r="H266" s="28">
        <f>+E266*2+F266</f>
        <v>6</v>
      </c>
      <c r="I266" s="28">
        <f>+M248</f>
        <v>2228</v>
      </c>
      <c r="J266" s="11"/>
      <c r="K266" s="11"/>
      <c r="L266" s="11"/>
      <c r="M266" s="1"/>
      <c r="N266" s="11"/>
    </row>
    <row r="267" spans="1:14" x14ac:dyDescent="0.25">
      <c r="A267" s="50" t="s">
        <v>18</v>
      </c>
      <c r="B267" s="42">
        <f>+B254</f>
        <v>384.2</v>
      </c>
      <c r="C267" s="40"/>
      <c r="D267" s="29">
        <f>+J229</f>
        <v>6</v>
      </c>
      <c r="E267" s="28">
        <v>0</v>
      </c>
      <c r="F267" s="28">
        <v>0</v>
      </c>
      <c r="G267" s="28">
        <v>6</v>
      </c>
      <c r="H267" s="28">
        <f>+E267*2+F267</f>
        <v>0</v>
      </c>
      <c r="I267" s="28">
        <f>+M254</f>
        <v>2288</v>
      </c>
      <c r="M267" s="1"/>
    </row>
    <row r="268" spans="1:14" x14ac:dyDescent="0.25">
      <c r="A268" s="52"/>
      <c r="B268" s="53"/>
      <c r="C268" s="53"/>
      <c r="D268" s="53"/>
      <c r="E268" s="52"/>
      <c r="F268" s="52"/>
      <c r="G268" s="52"/>
      <c r="H268" s="52"/>
      <c r="I268" s="52"/>
      <c r="M268" s="1"/>
    </row>
    <row r="269" spans="1:14" x14ac:dyDescent="0.25">
      <c r="A269" s="71" t="s">
        <v>0</v>
      </c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</row>
    <row r="270" spans="1:14" x14ac:dyDescent="0.25">
      <c r="A270" s="71" t="s">
        <v>1</v>
      </c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</row>
    <row r="271" spans="1:14" x14ac:dyDescent="0.25">
      <c r="A271" s="71" t="s">
        <v>2</v>
      </c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</row>
    <row r="272" spans="1:14" x14ac:dyDescent="0.25">
      <c r="A272" s="71" t="s">
        <v>32</v>
      </c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</row>
    <row r="273" spans="1:14" x14ac:dyDescent="0.25">
      <c r="A273" s="2"/>
      <c r="B273" s="3"/>
      <c r="C273" s="3"/>
      <c r="D273" s="3"/>
      <c r="E273" s="4" t="s">
        <v>3</v>
      </c>
      <c r="F273" s="4"/>
      <c r="G273" s="4"/>
      <c r="H273" s="4"/>
      <c r="I273" s="4" t="s">
        <v>4</v>
      </c>
      <c r="J273" s="4">
        <v>7</v>
      </c>
      <c r="K273" s="4"/>
      <c r="L273" s="4"/>
      <c r="M273" s="3"/>
      <c r="N273" s="4"/>
    </row>
    <row r="274" spans="1:14" x14ac:dyDescent="0.25">
      <c r="B274" s="1"/>
      <c r="C274" s="1"/>
      <c r="F274" s="5"/>
      <c r="J274" s="6"/>
      <c r="M274" s="1"/>
    </row>
    <row r="275" spans="1:14" x14ac:dyDescent="0.25">
      <c r="A275" s="7"/>
      <c r="B275" s="76" t="s">
        <v>6</v>
      </c>
      <c r="C275" s="76"/>
      <c r="D275" s="76"/>
      <c r="E275" s="76"/>
      <c r="F275" s="8">
        <f>+I286</f>
        <v>393</v>
      </c>
      <c r="H275" s="5" t="s">
        <v>90</v>
      </c>
      <c r="J275" s="75" t="s">
        <v>7</v>
      </c>
      <c r="K275" s="75"/>
      <c r="L275" s="75"/>
      <c r="M275" s="75"/>
      <c r="N275" s="8">
        <f>I292</f>
        <v>290</v>
      </c>
    </row>
    <row r="276" spans="1:14" x14ac:dyDescent="0.25">
      <c r="A276" s="9"/>
      <c r="B276" s="1"/>
      <c r="C276" s="1"/>
      <c r="H276" s="6"/>
      <c r="J276" s="10"/>
      <c r="L276" s="11"/>
      <c r="M276" s="1"/>
      <c r="N276" s="6"/>
    </row>
    <row r="277" spans="1:14" x14ac:dyDescent="0.25">
      <c r="A277" s="9"/>
      <c r="B277" s="75" t="s">
        <v>18</v>
      </c>
      <c r="C277" s="75"/>
      <c r="D277" s="75"/>
      <c r="E277" s="75"/>
      <c r="F277" s="8">
        <f>+I298</f>
        <v>378</v>
      </c>
      <c r="H277" s="5" t="s">
        <v>82</v>
      </c>
      <c r="J277" s="75" t="s">
        <v>85</v>
      </c>
      <c r="K277" s="75"/>
      <c r="L277" s="75"/>
      <c r="M277" s="75"/>
      <c r="N277" s="8">
        <f>I304</f>
        <v>376</v>
      </c>
    </row>
    <row r="278" spans="1:14" x14ac:dyDescent="0.25">
      <c r="A278" s="12"/>
      <c r="B278" s="3"/>
      <c r="C278" s="13"/>
      <c r="D278" s="13"/>
      <c r="E278" s="14"/>
      <c r="F278" s="6"/>
      <c r="H278" s="6"/>
      <c r="M278" s="1"/>
    </row>
    <row r="279" spans="1:14" x14ac:dyDescent="0.25">
      <c r="A279" s="9"/>
      <c r="B279" s="15" t="s">
        <v>8</v>
      </c>
      <c r="C279" s="16" t="s">
        <v>9</v>
      </c>
      <c r="D279" s="13"/>
      <c r="E279" s="14"/>
      <c r="F279" s="11"/>
      <c r="G279" s="11"/>
      <c r="H279" s="17"/>
      <c r="I279" s="11"/>
      <c r="J279" s="11"/>
      <c r="K279" s="11"/>
      <c r="L279" s="11"/>
      <c r="M279" s="1"/>
      <c r="N279" s="11"/>
    </row>
    <row r="280" spans="1:14" x14ac:dyDescent="0.25">
      <c r="A280" s="18"/>
      <c r="B280" s="19" t="s">
        <v>10</v>
      </c>
      <c r="C280" s="20">
        <v>1</v>
      </c>
      <c r="D280" s="20">
        <v>2</v>
      </c>
      <c r="E280" s="21">
        <v>3</v>
      </c>
      <c r="F280" s="21">
        <v>4</v>
      </c>
      <c r="G280" s="21">
        <v>5</v>
      </c>
      <c r="H280" s="21">
        <v>6</v>
      </c>
      <c r="I280" s="21">
        <v>7</v>
      </c>
      <c r="J280" s="21">
        <v>8</v>
      </c>
      <c r="K280" s="21">
        <v>9</v>
      </c>
      <c r="L280" s="21">
        <v>10</v>
      </c>
      <c r="M280" s="22" t="s">
        <v>11</v>
      </c>
      <c r="N280" s="23" t="s">
        <v>10</v>
      </c>
    </row>
    <row r="281" spans="1:14" x14ac:dyDescent="0.25">
      <c r="A281" s="24" t="s">
        <v>6</v>
      </c>
      <c r="B281" s="22"/>
      <c r="C281" s="25"/>
      <c r="D281" s="20"/>
      <c r="E281" s="21"/>
      <c r="F281" s="21"/>
      <c r="G281" s="21"/>
      <c r="H281" s="21"/>
      <c r="I281" s="21"/>
      <c r="J281" s="21"/>
      <c r="K281" s="21"/>
      <c r="L281" s="21"/>
      <c r="M281" s="22"/>
      <c r="N281" s="23"/>
    </row>
    <row r="282" spans="1:14" x14ac:dyDescent="0.25">
      <c r="A282" s="54" t="s">
        <v>13</v>
      </c>
      <c r="B282" s="27">
        <v>98.3</v>
      </c>
      <c r="C282" s="31">
        <v>98</v>
      </c>
      <c r="D282" s="29">
        <v>98</v>
      </c>
      <c r="E282" s="28">
        <v>98</v>
      </c>
      <c r="F282" s="28">
        <v>99</v>
      </c>
      <c r="G282" s="28">
        <v>98</v>
      </c>
      <c r="H282" s="28">
        <v>98</v>
      </c>
      <c r="I282" s="28">
        <v>99</v>
      </c>
      <c r="J282" s="28"/>
      <c r="K282" s="28"/>
      <c r="L282" s="28"/>
      <c r="M282" s="29">
        <f>+SUM(C282:L282)</f>
        <v>688</v>
      </c>
      <c r="N282" s="30">
        <f>IF(COUNT(C282:L282),AVERAGE(C282:L282),"")</f>
        <v>98.285714285714292</v>
      </c>
    </row>
    <row r="283" spans="1:14" x14ac:dyDescent="0.25">
      <c r="A283" s="26" t="s">
        <v>12</v>
      </c>
      <c r="B283" s="27">
        <v>97.8</v>
      </c>
      <c r="C283" s="31">
        <v>97</v>
      </c>
      <c r="D283" s="29">
        <v>99</v>
      </c>
      <c r="E283" s="28">
        <v>98</v>
      </c>
      <c r="F283" s="28">
        <v>98</v>
      </c>
      <c r="G283" s="28">
        <v>98</v>
      </c>
      <c r="H283" s="62">
        <v>96</v>
      </c>
      <c r="I283" s="28">
        <v>98</v>
      </c>
      <c r="J283" s="28"/>
      <c r="K283" s="28"/>
      <c r="L283" s="28"/>
      <c r="M283" s="29">
        <f t="shared" ref="M283:M285" si="82">+SUM(C283:L283)</f>
        <v>684</v>
      </c>
      <c r="N283" s="30">
        <f t="shared" ref="N283:N285" si="83">IF(COUNT(C283:L283),AVERAGE(C283:L283),"")</f>
        <v>97.714285714285708</v>
      </c>
    </row>
    <row r="284" spans="1:14" x14ac:dyDescent="0.25">
      <c r="A284" s="26" t="s">
        <v>34</v>
      </c>
      <c r="B284" s="27">
        <v>96.2</v>
      </c>
      <c r="C284" s="31">
        <v>98</v>
      </c>
      <c r="D284" s="60">
        <v>100</v>
      </c>
      <c r="E284" s="28">
        <v>98</v>
      </c>
      <c r="F284" s="28">
        <v>99</v>
      </c>
      <c r="G284" s="28">
        <v>97</v>
      </c>
      <c r="H284" s="28">
        <v>97</v>
      </c>
      <c r="I284" s="28">
        <v>99</v>
      </c>
      <c r="J284" s="28"/>
      <c r="K284" s="28"/>
      <c r="L284" s="28"/>
      <c r="M284" s="29">
        <f t="shared" si="82"/>
        <v>688</v>
      </c>
      <c r="N284" s="30">
        <f t="shared" si="83"/>
        <v>98.285714285714292</v>
      </c>
    </row>
    <row r="285" spans="1:14" x14ac:dyDescent="0.25">
      <c r="A285" s="32" t="s">
        <v>35</v>
      </c>
      <c r="B285" s="33">
        <v>97</v>
      </c>
      <c r="C285" s="31">
        <v>95</v>
      </c>
      <c r="D285" s="29">
        <v>94</v>
      </c>
      <c r="E285" s="28">
        <v>97</v>
      </c>
      <c r="F285" s="28">
        <v>98</v>
      </c>
      <c r="G285" s="28">
        <v>97</v>
      </c>
      <c r="H285" s="28">
        <v>97</v>
      </c>
      <c r="I285" s="28">
        <v>97</v>
      </c>
      <c r="J285" s="28"/>
      <c r="K285" s="28"/>
      <c r="L285" s="28"/>
      <c r="M285" s="29">
        <f t="shared" si="82"/>
        <v>675</v>
      </c>
      <c r="N285" s="30">
        <f t="shared" si="83"/>
        <v>96.428571428571431</v>
      </c>
    </row>
    <row r="286" spans="1:14" x14ac:dyDescent="0.25">
      <c r="A286" s="34" t="s">
        <v>14</v>
      </c>
      <c r="B286" s="33">
        <f>SUM(B282:B285)</f>
        <v>389.3</v>
      </c>
      <c r="C286" s="35">
        <f t="shared" ref="C286:L286" si="84">SUM(C282:C285)</f>
        <v>388</v>
      </c>
      <c r="D286" s="35">
        <f t="shared" si="84"/>
        <v>391</v>
      </c>
      <c r="E286" s="36">
        <f t="shared" si="84"/>
        <v>391</v>
      </c>
      <c r="F286" s="36">
        <f t="shared" si="84"/>
        <v>394</v>
      </c>
      <c r="G286" s="36">
        <f t="shared" si="84"/>
        <v>390</v>
      </c>
      <c r="H286" s="36">
        <f t="shared" si="84"/>
        <v>388</v>
      </c>
      <c r="I286" s="36">
        <f t="shared" si="84"/>
        <v>393</v>
      </c>
      <c r="J286" s="36">
        <f t="shared" si="84"/>
        <v>0</v>
      </c>
      <c r="K286" s="36">
        <f t="shared" si="84"/>
        <v>0</v>
      </c>
      <c r="L286" s="36">
        <f t="shared" si="84"/>
        <v>0</v>
      </c>
      <c r="M286" s="33">
        <f>SUM(C286:L286)</f>
        <v>2735</v>
      </c>
      <c r="N286" s="30"/>
    </row>
    <row r="287" spans="1:14" x14ac:dyDescent="0.25">
      <c r="A287" s="24" t="s">
        <v>7</v>
      </c>
      <c r="B287" s="37"/>
      <c r="C287" s="38"/>
      <c r="D287" s="40"/>
      <c r="E287" s="39"/>
      <c r="F287" s="39"/>
      <c r="G287" s="39"/>
      <c r="H287" s="39"/>
      <c r="I287" s="39"/>
      <c r="J287" s="39"/>
      <c r="K287" s="39"/>
      <c r="L287" s="39"/>
      <c r="M287" s="40"/>
      <c r="N287" s="30" t="str">
        <f t="shared" ref="N287" si="85">IF(COUNT(C287:L287),AVERAGE(C287:L287), " ")</f>
        <v xml:space="preserve"> </v>
      </c>
    </row>
    <row r="288" spans="1:14" x14ac:dyDescent="0.25">
      <c r="A288" s="54" t="s">
        <v>23</v>
      </c>
      <c r="B288" s="27">
        <v>97.4</v>
      </c>
      <c r="C288" s="31">
        <v>98</v>
      </c>
      <c r="D288" s="29">
        <v>99</v>
      </c>
      <c r="E288" s="28">
        <v>97</v>
      </c>
      <c r="F288" s="28">
        <v>99</v>
      </c>
      <c r="G288" s="28">
        <v>99</v>
      </c>
      <c r="H288" s="28">
        <v>97</v>
      </c>
      <c r="I288" s="28">
        <v>98</v>
      </c>
      <c r="J288" s="28"/>
      <c r="K288" s="28"/>
      <c r="L288" s="28"/>
      <c r="M288" s="29">
        <f>+SUM(C288:L288)</f>
        <v>687</v>
      </c>
      <c r="N288" s="30">
        <f>IF(COUNT(C288:L288),AVERAGE(C288:L288),"")</f>
        <v>98.142857142857139</v>
      </c>
    </row>
    <row r="289" spans="1:14" x14ac:dyDescent="0.25">
      <c r="A289" s="54" t="s">
        <v>24</v>
      </c>
      <c r="B289" s="41">
        <v>97.3</v>
      </c>
      <c r="C289" s="31">
        <v>96</v>
      </c>
      <c r="D289" s="29">
        <v>99</v>
      </c>
      <c r="E289" s="28">
        <v>98</v>
      </c>
      <c r="F289" s="28">
        <v>98</v>
      </c>
      <c r="G289" s="28">
        <v>99</v>
      </c>
      <c r="H289" s="28">
        <v>99</v>
      </c>
      <c r="I289" s="65">
        <v>100</v>
      </c>
      <c r="J289" s="28"/>
      <c r="K289" s="28"/>
      <c r="L289" s="28"/>
      <c r="M289" s="29">
        <f t="shared" ref="M289:M291" si="86">+SUM(C289:L289)</f>
        <v>689</v>
      </c>
      <c r="N289" s="30">
        <f t="shared" ref="N289:N291" si="87">IF(COUNT(C289:L289),AVERAGE(C289:L289),"")</f>
        <v>98.428571428571431</v>
      </c>
    </row>
    <row r="290" spans="1:14" x14ac:dyDescent="0.25">
      <c r="A290" s="54" t="s">
        <v>36</v>
      </c>
      <c r="B290" s="27">
        <v>93.3</v>
      </c>
      <c r="C290" s="31">
        <v>95</v>
      </c>
      <c r="D290" s="29">
        <v>95</v>
      </c>
      <c r="E290" s="28">
        <v>92</v>
      </c>
      <c r="F290" s="28">
        <v>94</v>
      </c>
      <c r="G290" s="28">
        <v>95</v>
      </c>
      <c r="H290" s="28">
        <v>97</v>
      </c>
      <c r="I290" s="28">
        <v>92</v>
      </c>
      <c r="J290" s="28"/>
      <c r="K290" s="28"/>
      <c r="L290" s="28"/>
      <c r="M290" s="29">
        <f t="shared" si="86"/>
        <v>660</v>
      </c>
      <c r="N290" s="30">
        <f t="shared" si="87"/>
        <v>94.285714285714292</v>
      </c>
    </row>
    <row r="291" spans="1:14" x14ac:dyDescent="0.25">
      <c r="A291" s="26" t="s">
        <v>26</v>
      </c>
      <c r="B291" s="27">
        <v>95</v>
      </c>
      <c r="C291" s="31">
        <v>96</v>
      </c>
      <c r="D291" s="29">
        <v>97</v>
      </c>
      <c r="E291" s="28">
        <v>97</v>
      </c>
      <c r="F291" s="28">
        <v>96</v>
      </c>
      <c r="G291" s="28">
        <v>96</v>
      </c>
      <c r="H291" s="28" t="s">
        <v>89</v>
      </c>
      <c r="I291" s="28" t="s">
        <v>89</v>
      </c>
      <c r="J291" s="28"/>
      <c r="K291" s="28"/>
      <c r="L291" s="28"/>
      <c r="M291" s="29">
        <f t="shared" si="86"/>
        <v>482</v>
      </c>
      <c r="N291" s="30">
        <f t="shared" si="87"/>
        <v>96.4</v>
      </c>
    </row>
    <row r="292" spans="1:14" x14ac:dyDescent="0.25">
      <c r="A292" s="34" t="s">
        <v>14</v>
      </c>
      <c r="B292" s="42">
        <f>SUM(B288:B291)</f>
        <v>383</v>
      </c>
      <c r="C292" s="31">
        <f>SUM(C288:C291)</f>
        <v>385</v>
      </c>
      <c r="D292" s="31">
        <f t="shared" ref="D292:L292" si="88">SUM(D288:D291)</f>
        <v>390</v>
      </c>
      <c r="E292" s="43">
        <f t="shared" si="88"/>
        <v>384</v>
      </c>
      <c r="F292" s="43">
        <f t="shared" si="88"/>
        <v>387</v>
      </c>
      <c r="G292" s="43">
        <f t="shared" si="88"/>
        <v>389</v>
      </c>
      <c r="H292" s="43">
        <f t="shared" si="88"/>
        <v>293</v>
      </c>
      <c r="I292" s="43">
        <f t="shared" si="88"/>
        <v>290</v>
      </c>
      <c r="J292" s="43">
        <f t="shared" si="88"/>
        <v>0</v>
      </c>
      <c r="K292" s="43">
        <f t="shared" si="88"/>
        <v>0</v>
      </c>
      <c r="L292" s="43">
        <f t="shared" si="88"/>
        <v>0</v>
      </c>
      <c r="M292" s="29">
        <f>SUM(C292:L292)</f>
        <v>2518</v>
      </c>
      <c r="N292" s="30"/>
    </row>
    <row r="293" spans="1:14" x14ac:dyDescent="0.25">
      <c r="A293" s="24" t="s">
        <v>18</v>
      </c>
      <c r="B293" s="37"/>
      <c r="C293" s="38"/>
      <c r="D293" s="40"/>
      <c r="E293" s="39"/>
      <c r="F293" s="39"/>
      <c r="G293" s="39"/>
      <c r="H293" s="39"/>
      <c r="I293" s="39"/>
      <c r="J293" s="39"/>
      <c r="K293" s="39"/>
      <c r="L293" s="39"/>
      <c r="M293" s="40"/>
      <c r="N293" s="30" t="str">
        <f t="shared" ref="N293" si="89">IF(COUNT(C293:L293),AVERAGE(C293:L293), " ")</f>
        <v xml:space="preserve"> </v>
      </c>
    </row>
    <row r="294" spans="1:14" x14ac:dyDescent="0.25">
      <c r="A294" t="s">
        <v>37</v>
      </c>
      <c r="B294" s="42">
        <v>96.4</v>
      </c>
      <c r="C294" s="38">
        <v>93</v>
      </c>
      <c r="D294" s="40">
        <v>93</v>
      </c>
      <c r="E294" s="39">
        <v>95</v>
      </c>
      <c r="F294" s="39">
        <v>93</v>
      </c>
      <c r="G294" s="39">
        <v>97</v>
      </c>
      <c r="H294" s="39">
        <v>93</v>
      </c>
      <c r="I294" s="39">
        <v>91</v>
      </c>
      <c r="J294" s="39"/>
      <c r="K294" s="39"/>
      <c r="L294" s="39"/>
      <c r="M294" s="40">
        <f>SUM(C294:L294)</f>
        <v>655</v>
      </c>
      <c r="N294" s="30">
        <f>IF(COUNT(C294:L294),AVERAGE(C294:L294),"")</f>
        <v>93.571428571428569</v>
      </c>
    </row>
    <row r="295" spans="1:14" x14ac:dyDescent="0.25">
      <c r="A295" s="54" t="s">
        <v>19</v>
      </c>
      <c r="B295" s="40">
        <v>96.2</v>
      </c>
      <c r="C295" s="38">
        <v>95</v>
      </c>
      <c r="D295" s="40">
        <v>97</v>
      </c>
      <c r="E295" s="39">
        <v>98</v>
      </c>
      <c r="F295" s="39">
        <v>98</v>
      </c>
      <c r="G295" s="39">
        <v>95</v>
      </c>
      <c r="H295" s="39">
        <v>98</v>
      </c>
      <c r="I295" s="39">
        <v>96</v>
      </c>
      <c r="J295" s="39"/>
      <c r="K295" s="39"/>
      <c r="L295" s="39"/>
      <c r="M295" s="40">
        <f t="shared" ref="M295:M298" si="90">SUM(C295:L295)</f>
        <v>677</v>
      </c>
      <c r="N295" s="30">
        <f t="shared" ref="N295:N297" si="91">IF(COUNT(C295:L295),AVERAGE(C295:L295),"")</f>
        <v>96.714285714285708</v>
      </c>
    </row>
    <row r="296" spans="1:14" x14ac:dyDescent="0.25">
      <c r="A296" s="54" t="s">
        <v>21</v>
      </c>
      <c r="B296" s="40">
        <v>95.9</v>
      </c>
      <c r="C296" s="38">
        <v>93</v>
      </c>
      <c r="D296" s="40">
        <v>96</v>
      </c>
      <c r="E296" s="39">
        <v>97</v>
      </c>
      <c r="F296" s="39">
        <v>96</v>
      </c>
      <c r="G296" s="39">
        <v>97</v>
      </c>
      <c r="H296" s="39">
        <v>97</v>
      </c>
      <c r="I296" s="39">
        <v>97</v>
      </c>
      <c r="J296" s="39"/>
      <c r="K296" s="39"/>
      <c r="L296" s="39"/>
      <c r="M296" s="40">
        <f t="shared" si="90"/>
        <v>673</v>
      </c>
      <c r="N296" s="30">
        <f t="shared" si="91"/>
        <v>96.142857142857139</v>
      </c>
    </row>
    <row r="297" spans="1:14" x14ac:dyDescent="0.25">
      <c r="A297" s="26" t="s">
        <v>38</v>
      </c>
      <c r="B297" s="41">
        <v>95.7</v>
      </c>
      <c r="C297" s="31">
        <v>91</v>
      </c>
      <c r="D297" s="29">
        <v>93</v>
      </c>
      <c r="E297" s="28">
        <v>95</v>
      </c>
      <c r="F297" s="28">
        <v>97</v>
      </c>
      <c r="G297" s="28">
        <v>96</v>
      </c>
      <c r="H297" s="28">
        <v>95</v>
      </c>
      <c r="I297" s="28">
        <v>94</v>
      </c>
      <c r="J297" s="28"/>
      <c r="K297" s="28"/>
      <c r="L297" s="28"/>
      <c r="M297" s="40">
        <f t="shared" si="90"/>
        <v>661</v>
      </c>
      <c r="N297" s="30">
        <f t="shared" si="91"/>
        <v>94.428571428571431</v>
      </c>
    </row>
    <row r="298" spans="1:14" x14ac:dyDescent="0.25">
      <c r="A298" s="34" t="s">
        <v>14</v>
      </c>
      <c r="B298" s="42">
        <f>SUM(B294:B297)</f>
        <v>384.2</v>
      </c>
      <c r="C298" s="31">
        <f>SUM(C294:C297)</f>
        <v>372</v>
      </c>
      <c r="D298" s="31">
        <f t="shared" ref="D298:L298" si="92">SUM(D294:D297)</f>
        <v>379</v>
      </c>
      <c r="E298" s="43">
        <f t="shared" si="92"/>
        <v>385</v>
      </c>
      <c r="F298" s="43">
        <f t="shared" si="92"/>
        <v>384</v>
      </c>
      <c r="G298" s="43">
        <f t="shared" si="92"/>
        <v>385</v>
      </c>
      <c r="H298" s="43">
        <f t="shared" si="92"/>
        <v>383</v>
      </c>
      <c r="I298" s="43">
        <f t="shared" si="92"/>
        <v>378</v>
      </c>
      <c r="J298" s="43">
        <f t="shared" si="92"/>
        <v>0</v>
      </c>
      <c r="K298" s="43">
        <f t="shared" si="92"/>
        <v>0</v>
      </c>
      <c r="L298" s="43">
        <f t="shared" si="92"/>
        <v>0</v>
      </c>
      <c r="M298" s="40">
        <f t="shared" si="90"/>
        <v>2666</v>
      </c>
      <c r="N298" s="30"/>
    </row>
    <row r="299" spans="1:14" x14ac:dyDescent="0.25">
      <c r="A299" s="24" t="s">
        <v>33</v>
      </c>
      <c r="B299" s="37"/>
      <c r="C299" s="38"/>
      <c r="D299" s="40"/>
      <c r="E299" s="39"/>
      <c r="F299" s="39"/>
      <c r="G299" s="39"/>
      <c r="H299" s="39"/>
      <c r="I299" s="39"/>
      <c r="J299" s="39"/>
      <c r="K299" s="39"/>
      <c r="L299" s="39"/>
      <c r="M299" s="40"/>
      <c r="N299" s="30"/>
    </row>
    <row r="300" spans="1:14" x14ac:dyDescent="0.25">
      <c r="A300" s="54" t="s">
        <v>39</v>
      </c>
      <c r="B300" s="40">
        <v>97.5</v>
      </c>
      <c r="C300" s="38">
        <v>96</v>
      </c>
      <c r="D300" s="40">
        <v>98</v>
      </c>
      <c r="E300" s="39">
        <v>98</v>
      </c>
      <c r="F300" s="39">
        <v>99</v>
      </c>
      <c r="G300" s="39">
        <v>98</v>
      </c>
      <c r="H300" s="39">
        <v>95</v>
      </c>
      <c r="I300" s="39">
        <v>97</v>
      </c>
      <c r="J300" s="39"/>
      <c r="K300" s="39"/>
      <c r="L300" s="39"/>
      <c r="M300" s="40">
        <f t="shared" ref="M300:M304" si="93">SUM(C300:L300)</f>
        <v>681</v>
      </c>
      <c r="N300" s="30">
        <f>IF(COUNT(C300:L300),AVERAGE(C300:L300),"")</f>
        <v>97.285714285714292</v>
      </c>
    </row>
    <row r="301" spans="1:14" x14ac:dyDescent="0.25">
      <c r="A301" s="54" t="s">
        <v>40</v>
      </c>
      <c r="B301" s="42">
        <v>95.7</v>
      </c>
      <c r="C301" s="38">
        <v>91</v>
      </c>
      <c r="D301" s="40">
        <v>92</v>
      </c>
      <c r="E301" s="39">
        <v>93</v>
      </c>
      <c r="F301" s="39">
        <v>95</v>
      </c>
      <c r="G301" s="39">
        <v>93</v>
      </c>
      <c r="H301" s="39">
        <v>87</v>
      </c>
      <c r="I301" s="39">
        <v>90</v>
      </c>
      <c r="J301" s="39"/>
      <c r="K301" s="39"/>
      <c r="L301" s="39"/>
      <c r="M301" s="40">
        <f t="shared" si="93"/>
        <v>641</v>
      </c>
      <c r="N301" s="30">
        <f t="shared" ref="N301:N303" si="94">IF(COUNT(C301:L301),AVERAGE(C301:L301),"")</f>
        <v>91.571428571428569</v>
      </c>
    </row>
    <row r="302" spans="1:14" x14ac:dyDescent="0.25">
      <c r="A302" s="54" t="s">
        <v>41</v>
      </c>
      <c r="B302" s="40">
        <v>95.6</v>
      </c>
      <c r="C302" s="38">
        <v>95</v>
      </c>
      <c r="D302" s="40">
        <v>94</v>
      </c>
      <c r="E302" s="39">
        <v>90</v>
      </c>
      <c r="F302" s="39">
        <v>99</v>
      </c>
      <c r="G302" s="39">
        <v>93</v>
      </c>
      <c r="H302" s="39">
        <v>91</v>
      </c>
      <c r="I302" s="39">
        <v>93</v>
      </c>
      <c r="J302" s="39"/>
      <c r="K302" s="39"/>
      <c r="L302" s="39"/>
      <c r="M302" s="40">
        <f t="shared" si="93"/>
        <v>655</v>
      </c>
      <c r="N302" s="30">
        <f t="shared" si="94"/>
        <v>93.571428571428569</v>
      </c>
    </row>
    <row r="303" spans="1:14" x14ac:dyDescent="0.25">
      <c r="A303" s="26" t="s">
        <v>42</v>
      </c>
      <c r="B303" s="41">
        <v>95.1</v>
      </c>
      <c r="C303" s="31">
        <v>95</v>
      </c>
      <c r="D303" s="29">
        <v>96</v>
      </c>
      <c r="E303" s="28">
        <v>98</v>
      </c>
      <c r="F303" s="28">
        <v>94</v>
      </c>
      <c r="G303" s="28">
        <v>92</v>
      </c>
      <c r="H303" s="28">
        <v>97</v>
      </c>
      <c r="I303" s="28">
        <v>96</v>
      </c>
      <c r="J303" s="28"/>
      <c r="K303" s="28"/>
      <c r="L303" s="28"/>
      <c r="M303" s="40">
        <f t="shared" si="93"/>
        <v>668</v>
      </c>
      <c r="N303" s="30">
        <f t="shared" si="94"/>
        <v>95.428571428571431</v>
      </c>
    </row>
    <row r="304" spans="1:14" x14ac:dyDescent="0.25">
      <c r="A304" s="34" t="s">
        <v>14</v>
      </c>
      <c r="B304" s="41">
        <f>SUM(B300:B303)</f>
        <v>383.9</v>
      </c>
      <c r="C304" s="31">
        <f>SUM(C300:C303)</f>
        <v>377</v>
      </c>
      <c r="D304" s="31">
        <f>SUM(D300:D303)</f>
        <v>380</v>
      </c>
      <c r="E304" s="43">
        <f t="shared" ref="E304:L304" si="95">SUM(E300:E303)</f>
        <v>379</v>
      </c>
      <c r="F304" s="43">
        <f t="shared" si="95"/>
        <v>387</v>
      </c>
      <c r="G304" s="43">
        <f t="shared" si="95"/>
        <v>376</v>
      </c>
      <c r="H304" s="43">
        <f t="shared" si="95"/>
        <v>370</v>
      </c>
      <c r="I304" s="43">
        <f t="shared" si="95"/>
        <v>376</v>
      </c>
      <c r="J304" s="43">
        <f t="shared" si="95"/>
        <v>0</v>
      </c>
      <c r="K304" s="43">
        <f t="shared" si="95"/>
        <v>0</v>
      </c>
      <c r="L304" s="43">
        <f t="shared" si="95"/>
        <v>0</v>
      </c>
      <c r="M304" s="40">
        <f t="shared" si="93"/>
        <v>2645</v>
      </c>
      <c r="N304" s="30"/>
    </row>
    <row r="305" spans="1:14" x14ac:dyDescent="0.25">
      <c r="A305" s="26"/>
      <c r="B305" s="41"/>
      <c r="C305" s="31"/>
      <c r="D305" s="29"/>
      <c r="E305" s="28"/>
      <c r="F305" s="28"/>
      <c r="G305" s="28"/>
      <c r="H305" s="28"/>
      <c r="I305" s="28"/>
      <c r="J305" s="28"/>
      <c r="K305" s="28"/>
      <c r="L305" s="28"/>
      <c r="M305" s="40"/>
      <c r="N305" s="30"/>
    </row>
    <row r="306" spans="1:14" x14ac:dyDescent="0.25">
      <c r="A306" s="45"/>
      <c r="B306" s="42"/>
      <c r="C306" s="38"/>
      <c r="D306" s="40"/>
      <c r="E306" s="39"/>
      <c r="F306" s="39"/>
      <c r="G306" s="39"/>
      <c r="H306" s="39"/>
      <c r="I306" s="39"/>
      <c r="J306" s="39"/>
      <c r="K306" s="39"/>
      <c r="L306" s="39"/>
      <c r="M306" s="40"/>
      <c r="N306" s="30"/>
    </row>
    <row r="307" spans="1:14" x14ac:dyDescent="0.25">
      <c r="A307" s="45"/>
      <c r="B307" s="40"/>
      <c r="C307" s="38"/>
      <c r="D307" s="59" t="s">
        <v>27</v>
      </c>
      <c r="E307" s="47" t="s">
        <v>28</v>
      </c>
      <c r="F307" s="47" t="s">
        <v>29</v>
      </c>
      <c r="G307" s="47" t="s">
        <v>30</v>
      </c>
      <c r="H307" s="47" t="s">
        <v>31</v>
      </c>
      <c r="I307" s="47" t="s">
        <v>11</v>
      </c>
      <c r="J307" s="48"/>
      <c r="K307" s="48"/>
      <c r="L307" s="48"/>
      <c r="M307" s="49"/>
      <c r="N307" s="48"/>
    </row>
    <row r="308" spans="1:14" x14ac:dyDescent="0.25">
      <c r="A308" s="50" t="s">
        <v>6</v>
      </c>
      <c r="B308" s="42">
        <f>+B286</f>
        <v>389.3</v>
      </c>
      <c r="C308" s="31"/>
      <c r="D308" s="29">
        <f>+J273</f>
        <v>7</v>
      </c>
      <c r="E308" s="28">
        <v>7</v>
      </c>
      <c r="F308" s="28">
        <v>0</v>
      </c>
      <c r="G308" s="28">
        <v>0</v>
      </c>
      <c r="H308" s="28">
        <f>+E308*2+F308</f>
        <v>14</v>
      </c>
      <c r="I308" s="51">
        <f>+M286</f>
        <v>2735</v>
      </c>
      <c r="J308" s="48"/>
      <c r="L308" s="48"/>
      <c r="M308" s="49"/>
      <c r="N308" s="48"/>
    </row>
    <row r="309" spans="1:14" x14ac:dyDescent="0.25">
      <c r="A309" s="50" t="s">
        <v>33</v>
      </c>
      <c r="B309" s="42">
        <f>+B304</f>
        <v>383.9</v>
      </c>
      <c r="C309" s="38"/>
      <c r="D309" s="29">
        <f>+J273</f>
        <v>7</v>
      </c>
      <c r="E309" s="28">
        <v>3</v>
      </c>
      <c r="F309" s="28">
        <v>0</v>
      </c>
      <c r="G309" s="28">
        <v>4</v>
      </c>
      <c r="H309" s="28">
        <f>+E309*2+F309</f>
        <v>6</v>
      </c>
      <c r="I309" s="28">
        <f>+M304</f>
        <v>2645</v>
      </c>
      <c r="K309" s="48"/>
      <c r="L309" s="48"/>
      <c r="M309" s="49"/>
      <c r="N309" s="48"/>
    </row>
    <row r="310" spans="1:14" x14ac:dyDescent="0.25">
      <c r="A310" s="50" t="s">
        <v>7</v>
      </c>
      <c r="B310" s="42">
        <f>+B292</f>
        <v>383</v>
      </c>
      <c r="C310" s="38"/>
      <c r="D310" s="29">
        <f>+J273</f>
        <v>7</v>
      </c>
      <c r="E310" s="28">
        <v>3</v>
      </c>
      <c r="F310" s="28">
        <v>0</v>
      </c>
      <c r="G310" s="28">
        <v>4</v>
      </c>
      <c r="H310" s="28">
        <f>+E310*2+F310</f>
        <v>6</v>
      </c>
      <c r="I310" s="28">
        <f>+M292</f>
        <v>2518</v>
      </c>
      <c r="J310" s="11"/>
      <c r="K310" s="11"/>
      <c r="L310" s="11"/>
      <c r="M310" s="1"/>
      <c r="N310" s="11"/>
    </row>
    <row r="311" spans="1:14" x14ac:dyDescent="0.25">
      <c r="A311" s="50" t="s">
        <v>18</v>
      </c>
      <c r="B311" s="42">
        <f>+B298</f>
        <v>384.2</v>
      </c>
      <c r="C311" s="40"/>
      <c r="D311" s="29">
        <f>+J273</f>
        <v>7</v>
      </c>
      <c r="E311" s="28">
        <v>1</v>
      </c>
      <c r="F311" s="28">
        <v>0</v>
      </c>
      <c r="G311" s="28">
        <v>6</v>
      </c>
      <c r="H311" s="28">
        <f>+E311*2+F311</f>
        <v>2</v>
      </c>
      <c r="I311" s="28">
        <f>+M298</f>
        <v>2666</v>
      </c>
      <c r="M311" s="1"/>
    </row>
    <row r="312" spans="1:14" x14ac:dyDescent="0.25">
      <c r="A312" s="52"/>
      <c r="B312" s="53"/>
      <c r="C312" s="53"/>
      <c r="D312" s="53"/>
      <c r="E312" s="52"/>
      <c r="F312" s="52"/>
      <c r="G312" s="52"/>
      <c r="H312" s="52"/>
      <c r="I312" s="52"/>
      <c r="M312" s="1"/>
    </row>
    <row r="313" spans="1:14" x14ac:dyDescent="0.25">
      <c r="A313" s="71" t="s">
        <v>0</v>
      </c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</row>
    <row r="314" spans="1:14" x14ac:dyDescent="0.25">
      <c r="A314" s="71" t="s">
        <v>1</v>
      </c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</row>
    <row r="315" spans="1:14" x14ac:dyDescent="0.25">
      <c r="A315" s="71" t="s">
        <v>2</v>
      </c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</row>
    <row r="316" spans="1:14" x14ac:dyDescent="0.25">
      <c r="A316" s="71" t="s">
        <v>32</v>
      </c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</row>
    <row r="317" spans="1:14" x14ac:dyDescent="0.25">
      <c r="A317" s="2"/>
      <c r="B317" s="3"/>
      <c r="C317" s="3"/>
      <c r="D317" s="3"/>
      <c r="E317" s="4" t="s">
        <v>3</v>
      </c>
      <c r="F317" s="4"/>
      <c r="G317" s="4"/>
      <c r="H317" s="4"/>
      <c r="I317" s="4" t="s">
        <v>4</v>
      </c>
      <c r="J317" s="4">
        <v>8</v>
      </c>
      <c r="K317" s="4"/>
      <c r="L317" s="4"/>
      <c r="M317" s="3"/>
      <c r="N317" s="4"/>
    </row>
    <row r="318" spans="1:14" x14ac:dyDescent="0.25">
      <c r="B318" s="1"/>
      <c r="C318" s="1"/>
      <c r="F318" s="5"/>
      <c r="J318" s="6"/>
      <c r="M318" s="1"/>
    </row>
    <row r="319" spans="1:14" x14ac:dyDescent="0.25">
      <c r="A319" s="7"/>
      <c r="B319" s="76" t="s">
        <v>6</v>
      </c>
      <c r="C319" s="76"/>
      <c r="D319" s="76"/>
      <c r="E319" s="76"/>
      <c r="F319" s="8">
        <f>J330</f>
        <v>390</v>
      </c>
      <c r="H319" s="5" t="s">
        <v>82</v>
      </c>
      <c r="J319" s="75" t="s">
        <v>85</v>
      </c>
      <c r="K319" s="75"/>
      <c r="L319" s="75"/>
      <c r="M319" s="75"/>
      <c r="N319" s="8">
        <f>J348</f>
        <v>387</v>
      </c>
    </row>
    <row r="320" spans="1:14" x14ac:dyDescent="0.25">
      <c r="A320" s="9"/>
      <c r="B320" s="1"/>
      <c r="C320" s="1"/>
      <c r="H320" s="6"/>
      <c r="J320" s="10"/>
      <c r="L320" s="11"/>
      <c r="M320" s="1"/>
      <c r="N320" s="6"/>
    </row>
    <row r="321" spans="1:14" x14ac:dyDescent="0.25">
      <c r="A321" s="9"/>
      <c r="B321" s="75" t="s">
        <v>18</v>
      </c>
      <c r="C321" s="75"/>
      <c r="D321" s="75"/>
      <c r="E321" s="75"/>
      <c r="F321" s="8">
        <f>J342</f>
        <v>380</v>
      </c>
      <c r="H321" s="5" t="s">
        <v>82</v>
      </c>
      <c r="J321" s="75" t="s">
        <v>7</v>
      </c>
      <c r="K321" s="75"/>
      <c r="L321" s="75"/>
      <c r="M321" s="75"/>
      <c r="N321" s="8">
        <f>J336</f>
        <v>294</v>
      </c>
    </row>
    <row r="322" spans="1:14" x14ac:dyDescent="0.25">
      <c r="A322" s="12"/>
      <c r="B322" s="3"/>
      <c r="C322" s="13"/>
      <c r="D322" s="13"/>
      <c r="E322" s="14"/>
      <c r="F322" s="6"/>
      <c r="H322" s="6"/>
      <c r="M322" s="1"/>
    </row>
    <row r="323" spans="1:14" x14ac:dyDescent="0.25">
      <c r="A323" s="9"/>
      <c r="B323" s="15" t="s">
        <v>8</v>
      </c>
      <c r="C323" s="16" t="s">
        <v>9</v>
      </c>
      <c r="D323" s="13"/>
      <c r="E323" s="14"/>
      <c r="F323" s="11"/>
      <c r="G323" s="11"/>
      <c r="H323" s="17"/>
      <c r="I323" s="11"/>
      <c r="J323" s="11"/>
      <c r="K323" s="11"/>
      <c r="L323" s="11"/>
      <c r="M323" s="1"/>
      <c r="N323" s="11"/>
    </row>
    <row r="324" spans="1:14" x14ac:dyDescent="0.25">
      <c r="A324" s="18"/>
      <c r="B324" s="19" t="s">
        <v>10</v>
      </c>
      <c r="C324" s="20">
        <v>1</v>
      </c>
      <c r="D324" s="20">
        <v>2</v>
      </c>
      <c r="E324" s="21">
        <v>3</v>
      </c>
      <c r="F324" s="21">
        <v>4</v>
      </c>
      <c r="G324" s="21">
        <v>5</v>
      </c>
      <c r="H324" s="21">
        <v>6</v>
      </c>
      <c r="I324" s="21">
        <v>7</v>
      </c>
      <c r="J324" s="21">
        <v>8</v>
      </c>
      <c r="K324" s="21">
        <v>9</v>
      </c>
      <c r="L324" s="21">
        <v>10</v>
      </c>
      <c r="M324" s="22" t="s">
        <v>11</v>
      </c>
      <c r="N324" s="23" t="s">
        <v>10</v>
      </c>
    </row>
    <row r="325" spans="1:14" x14ac:dyDescent="0.25">
      <c r="A325" s="24" t="s">
        <v>6</v>
      </c>
      <c r="B325" s="22"/>
      <c r="C325" s="25"/>
      <c r="D325" s="20"/>
      <c r="E325" s="21"/>
      <c r="F325" s="21"/>
      <c r="G325" s="21"/>
      <c r="H325" s="21"/>
      <c r="I325" s="21"/>
      <c r="J325" s="21"/>
      <c r="K325" s="21"/>
      <c r="L325" s="21"/>
      <c r="M325" s="22"/>
      <c r="N325" s="23"/>
    </row>
    <row r="326" spans="1:14" x14ac:dyDescent="0.25">
      <c r="A326" s="54" t="s">
        <v>13</v>
      </c>
      <c r="B326" s="27">
        <v>98.3</v>
      </c>
      <c r="C326" s="31">
        <v>98</v>
      </c>
      <c r="D326" s="29">
        <v>98</v>
      </c>
      <c r="E326" s="28">
        <v>98</v>
      </c>
      <c r="F326" s="28">
        <v>99</v>
      </c>
      <c r="G326" s="28">
        <v>98</v>
      </c>
      <c r="H326" s="28">
        <v>98</v>
      </c>
      <c r="I326" s="28">
        <v>99</v>
      </c>
      <c r="J326" s="28">
        <v>96</v>
      </c>
      <c r="K326" s="28"/>
      <c r="L326" s="28"/>
      <c r="M326" s="29">
        <f>+SUM(C326:L326)</f>
        <v>784</v>
      </c>
      <c r="N326" s="30">
        <f>IF(COUNT(C326:L326),AVERAGE(C326:L326),"")</f>
        <v>98</v>
      </c>
    </row>
    <row r="327" spans="1:14" x14ac:dyDescent="0.25">
      <c r="A327" s="26" t="s">
        <v>12</v>
      </c>
      <c r="B327" s="27">
        <v>97.8</v>
      </c>
      <c r="C327" s="31">
        <v>97</v>
      </c>
      <c r="D327" s="29">
        <v>99</v>
      </c>
      <c r="E327" s="28">
        <v>98</v>
      </c>
      <c r="F327" s="28">
        <v>98</v>
      </c>
      <c r="G327" s="28">
        <v>98</v>
      </c>
      <c r="H327" s="62">
        <v>96</v>
      </c>
      <c r="I327" s="28">
        <v>98</v>
      </c>
      <c r="J327" s="28">
        <v>98</v>
      </c>
      <c r="K327" s="28"/>
      <c r="L327" s="28"/>
      <c r="M327" s="29">
        <f t="shared" ref="M327:M329" si="96">+SUM(C327:L327)</f>
        <v>782</v>
      </c>
      <c r="N327" s="30">
        <f t="shared" ref="N327:N329" si="97">IF(COUNT(C327:L327),AVERAGE(C327:L327),"")</f>
        <v>97.75</v>
      </c>
    </row>
    <row r="328" spans="1:14" x14ac:dyDescent="0.25">
      <c r="A328" s="26" t="s">
        <v>34</v>
      </c>
      <c r="B328" s="27">
        <v>96.2</v>
      </c>
      <c r="C328" s="31">
        <v>98</v>
      </c>
      <c r="D328" s="60">
        <v>100</v>
      </c>
      <c r="E328" s="28">
        <v>98</v>
      </c>
      <c r="F328" s="28">
        <v>99</v>
      </c>
      <c r="G328" s="28">
        <v>97</v>
      </c>
      <c r="H328" s="28">
        <v>97</v>
      </c>
      <c r="I328" s="28">
        <v>99</v>
      </c>
      <c r="J328" s="28">
        <v>97</v>
      </c>
      <c r="K328" s="28"/>
      <c r="L328" s="28"/>
      <c r="M328" s="29">
        <f t="shared" si="96"/>
        <v>785</v>
      </c>
      <c r="N328" s="30">
        <f t="shared" si="97"/>
        <v>98.125</v>
      </c>
    </row>
    <row r="329" spans="1:14" x14ac:dyDescent="0.25">
      <c r="A329" s="32" t="s">
        <v>35</v>
      </c>
      <c r="B329" s="33">
        <v>97</v>
      </c>
      <c r="C329" s="31">
        <v>95</v>
      </c>
      <c r="D329" s="29">
        <v>94</v>
      </c>
      <c r="E329" s="28">
        <v>97</v>
      </c>
      <c r="F329" s="28">
        <v>98</v>
      </c>
      <c r="G329" s="28">
        <v>97</v>
      </c>
      <c r="H329" s="28">
        <v>97</v>
      </c>
      <c r="I329" s="28">
        <v>97</v>
      </c>
      <c r="J329" s="28">
        <v>99</v>
      </c>
      <c r="K329" s="28"/>
      <c r="L329" s="28"/>
      <c r="M329" s="29">
        <f t="shared" si="96"/>
        <v>774</v>
      </c>
      <c r="N329" s="30">
        <f t="shared" si="97"/>
        <v>96.75</v>
      </c>
    </row>
    <row r="330" spans="1:14" x14ac:dyDescent="0.25">
      <c r="A330" s="34" t="s">
        <v>14</v>
      </c>
      <c r="B330" s="33">
        <f>SUM(B326:B329)</f>
        <v>389.3</v>
      </c>
      <c r="C330" s="35">
        <f t="shared" ref="C330:L330" si="98">SUM(C326:C329)</f>
        <v>388</v>
      </c>
      <c r="D330" s="35">
        <f t="shared" si="98"/>
        <v>391</v>
      </c>
      <c r="E330" s="36">
        <f t="shared" si="98"/>
        <v>391</v>
      </c>
      <c r="F330" s="36">
        <f t="shared" si="98"/>
        <v>394</v>
      </c>
      <c r="G330" s="36">
        <f t="shared" si="98"/>
        <v>390</v>
      </c>
      <c r="H330" s="36">
        <f t="shared" si="98"/>
        <v>388</v>
      </c>
      <c r="I330" s="36">
        <f t="shared" si="98"/>
        <v>393</v>
      </c>
      <c r="J330" s="36">
        <f t="shared" si="98"/>
        <v>390</v>
      </c>
      <c r="K330" s="36">
        <f t="shared" si="98"/>
        <v>0</v>
      </c>
      <c r="L330" s="36">
        <f t="shared" si="98"/>
        <v>0</v>
      </c>
      <c r="M330" s="33">
        <f>SUM(C330:L330)</f>
        <v>3125</v>
      </c>
      <c r="N330" s="30"/>
    </row>
    <row r="331" spans="1:14" x14ac:dyDescent="0.25">
      <c r="A331" s="24" t="s">
        <v>7</v>
      </c>
      <c r="B331" s="37"/>
      <c r="C331" s="38"/>
      <c r="D331" s="40"/>
      <c r="E331" s="39"/>
      <c r="F331" s="39"/>
      <c r="G331" s="39"/>
      <c r="H331" s="39"/>
      <c r="I331" s="39"/>
      <c r="J331" s="39"/>
      <c r="K331" s="39"/>
      <c r="L331" s="39"/>
      <c r="M331" s="40"/>
      <c r="N331" s="30" t="str">
        <f t="shared" ref="N331" si="99">IF(COUNT(C331:L331),AVERAGE(C331:L331), " ")</f>
        <v xml:space="preserve"> </v>
      </c>
    </row>
    <row r="332" spans="1:14" x14ac:dyDescent="0.25">
      <c r="A332" s="54" t="s">
        <v>23</v>
      </c>
      <c r="B332" s="27">
        <v>97.4</v>
      </c>
      <c r="C332" s="31">
        <v>98</v>
      </c>
      <c r="D332" s="29">
        <v>99</v>
      </c>
      <c r="E332" s="28">
        <v>97</v>
      </c>
      <c r="F332" s="28">
        <v>99</v>
      </c>
      <c r="G332" s="28">
        <v>99</v>
      </c>
      <c r="H332" s="28">
        <v>97</v>
      </c>
      <c r="I332" s="28">
        <v>98</v>
      </c>
      <c r="J332" s="28">
        <v>98</v>
      </c>
      <c r="K332" s="28"/>
      <c r="L332" s="28"/>
      <c r="M332" s="29">
        <f>+SUM(C332:L332)</f>
        <v>785</v>
      </c>
      <c r="N332" s="30">
        <f>IF(COUNT(C332:L332),AVERAGE(C332:L332),"")</f>
        <v>98.125</v>
      </c>
    </row>
    <row r="333" spans="1:14" x14ac:dyDescent="0.25">
      <c r="A333" s="54" t="s">
        <v>24</v>
      </c>
      <c r="B333" s="41">
        <v>97.3</v>
      </c>
      <c r="C333" s="31">
        <v>96</v>
      </c>
      <c r="D333" s="29">
        <v>99</v>
      </c>
      <c r="E333" s="28">
        <v>98</v>
      </c>
      <c r="F333" s="28">
        <v>98</v>
      </c>
      <c r="G333" s="28">
        <v>99</v>
      </c>
      <c r="H333" s="28">
        <v>99</v>
      </c>
      <c r="I333" s="65">
        <v>100</v>
      </c>
      <c r="J333" s="28">
        <v>99</v>
      </c>
      <c r="K333" s="28"/>
      <c r="L333" s="28"/>
      <c r="M333" s="29">
        <f t="shared" ref="M333:M335" si="100">+SUM(C333:L333)</f>
        <v>788</v>
      </c>
      <c r="N333" s="30">
        <f t="shared" ref="N333:N335" si="101">IF(COUNT(C333:L333),AVERAGE(C333:L333),"")</f>
        <v>98.5</v>
      </c>
    </row>
    <row r="334" spans="1:14" x14ac:dyDescent="0.25">
      <c r="A334" s="54" t="s">
        <v>36</v>
      </c>
      <c r="B334" s="27">
        <v>93.3</v>
      </c>
      <c r="C334" s="31">
        <v>95</v>
      </c>
      <c r="D334" s="29">
        <v>95</v>
      </c>
      <c r="E334" s="28">
        <v>92</v>
      </c>
      <c r="F334" s="28">
        <v>94</v>
      </c>
      <c r="G334" s="28">
        <v>95</v>
      </c>
      <c r="H334" s="28">
        <v>97</v>
      </c>
      <c r="I334" s="28">
        <v>92</v>
      </c>
      <c r="J334" s="28">
        <v>97</v>
      </c>
      <c r="K334" s="28"/>
      <c r="L334" s="28"/>
      <c r="M334" s="29">
        <f t="shared" si="100"/>
        <v>757</v>
      </c>
      <c r="N334" s="30">
        <f t="shared" si="101"/>
        <v>94.625</v>
      </c>
    </row>
    <row r="335" spans="1:14" x14ac:dyDescent="0.25">
      <c r="A335" s="26" t="s">
        <v>26</v>
      </c>
      <c r="B335" s="27">
        <v>95</v>
      </c>
      <c r="C335" s="31">
        <v>96</v>
      </c>
      <c r="D335" s="29">
        <v>97</v>
      </c>
      <c r="E335" s="28">
        <v>97</v>
      </c>
      <c r="F335" s="28">
        <v>96</v>
      </c>
      <c r="G335" s="28">
        <v>96</v>
      </c>
      <c r="H335" s="28" t="s">
        <v>89</v>
      </c>
      <c r="I335" s="28" t="s">
        <v>89</v>
      </c>
      <c r="J335" s="28" t="s">
        <v>89</v>
      </c>
      <c r="K335" s="28"/>
      <c r="L335" s="28"/>
      <c r="M335" s="29">
        <f t="shared" si="100"/>
        <v>482</v>
      </c>
      <c r="N335" s="30">
        <f t="shared" si="101"/>
        <v>96.4</v>
      </c>
    </row>
    <row r="336" spans="1:14" x14ac:dyDescent="0.25">
      <c r="A336" s="34" t="s">
        <v>14</v>
      </c>
      <c r="B336" s="42">
        <f>SUM(B332:B335)</f>
        <v>383</v>
      </c>
      <c r="C336" s="31">
        <f>SUM(C332:C335)</f>
        <v>385</v>
      </c>
      <c r="D336" s="31">
        <f t="shared" ref="D336:L336" si="102">SUM(D332:D335)</f>
        <v>390</v>
      </c>
      <c r="E336" s="43">
        <f t="shared" si="102"/>
        <v>384</v>
      </c>
      <c r="F336" s="43">
        <f t="shared" si="102"/>
        <v>387</v>
      </c>
      <c r="G336" s="43">
        <f t="shared" si="102"/>
        <v>389</v>
      </c>
      <c r="H336" s="43">
        <f t="shared" si="102"/>
        <v>293</v>
      </c>
      <c r="I336" s="43">
        <f t="shared" si="102"/>
        <v>290</v>
      </c>
      <c r="J336" s="43">
        <f t="shared" si="102"/>
        <v>294</v>
      </c>
      <c r="K336" s="43">
        <f t="shared" si="102"/>
        <v>0</v>
      </c>
      <c r="L336" s="43">
        <f t="shared" si="102"/>
        <v>0</v>
      </c>
      <c r="M336" s="29">
        <f>SUM(C336:L336)</f>
        <v>2812</v>
      </c>
      <c r="N336" s="30"/>
    </row>
    <row r="337" spans="1:14" x14ac:dyDescent="0.25">
      <c r="A337" s="24" t="s">
        <v>18</v>
      </c>
      <c r="B337" s="37"/>
      <c r="C337" s="38"/>
      <c r="D337" s="40"/>
      <c r="E337" s="39"/>
      <c r="F337" s="39"/>
      <c r="G337" s="39"/>
      <c r="H337" s="39"/>
      <c r="I337" s="39"/>
      <c r="J337" s="39"/>
      <c r="K337" s="39"/>
      <c r="L337" s="39"/>
      <c r="M337" s="40"/>
      <c r="N337" s="30" t="str">
        <f t="shared" ref="N337" si="103">IF(COUNT(C337:L337),AVERAGE(C337:L337), " ")</f>
        <v xml:space="preserve"> </v>
      </c>
    </row>
    <row r="338" spans="1:14" x14ac:dyDescent="0.25">
      <c r="A338" t="s">
        <v>37</v>
      </c>
      <c r="B338" s="42">
        <v>96.4</v>
      </c>
      <c r="C338" s="38">
        <v>93</v>
      </c>
      <c r="D338" s="40">
        <v>93</v>
      </c>
      <c r="E338" s="39">
        <v>95</v>
      </c>
      <c r="F338" s="39">
        <v>93</v>
      </c>
      <c r="G338" s="39">
        <v>97</v>
      </c>
      <c r="H338" s="39">
        <v>93</v>
      </c>
      <c r="I338" s="39">
        <v>91</v>
      </c>
      <c r="J338" s="39">
        <v>93</v>
      </c>
      <c r="K338" s="39"/>
      <c r="L338" s="39"/>
      <c r="M338" s="40">
        <f>SUM(C338:L338)</f>
        <v>748</v>
      </c>
      <c r="N338" s="30">
        <f>IF(COUNT(C338:L338),AVERAGE(C338:L338),"")</f>
        <v>93.5</v>
      </c>
    </row>
    <row r="339" spans="1:14" x14ac:dyDescent="0.25">
      <c r="A339" s="54" t="s">
        <v>19</v>
      </c>
      <c r="B339" s="40">
        <v>96.2</v>
      </c>
      <c r="C339" s="38">
        <v>95</v>
      </c>
      <c r="D339" s="40">
        <v>97</v>
      </c>
      <c r="E339" s="39">
        <v>98</v>
      </c>
      <c r="F339" s="39">
        <v>98</v>
      </c>
      <c r="G339" s="39">
        <v>95</v>
      </c>
      <c r="H339" s="39">
        <v>98</v>
      </c>
      <c r="I339" s="39">
        <v>96</v>
      </c>
      <c r="J339" s="39">
        <v>96</v>
      </c>
      <c r="K339" s="39"/>
      <c r="L339" s="39"/>
      <c r="M339" s="40">
        <f t="shared" ref="M339:M342" si="104">SUM(C339:L339)</f>
        <v>773</v>
      </c>
      <c r="N339" s="30">
        <f t="shared" ref="N339:N341" si="105">IF(COUNT(C339:L339),AVERAGE(C339:L339),"")</f>
        <v>96.625</v>
      </c>
    </row>
    <row r="340" spans="1:14" x14ac:dyDescent="0.25">
      <c r="A340" s="54" t="s">
        <v>21</v>
      </c>
      <c r="B340" s="40">
        <v>95.9</v>
      </c>
      <c r="C340" s="38">
        <v>93</v>
      </c>
      <c r="D340" s="40">
        <v>96</v>
      </c>
      <c r="E340" s="39">
        <v>97</v>
      </c>
      <c r="F340" s="39">
        <v>96</v>
      </c>
      <c r="G340" s="39">
        <v>97</v>
      </c>
      <c r="H340" s="39">
        <v>97</v>
      </c>
      <c r="I340" s="39">
        <v>97</v>
      </c>
      <c r="J340" s="39">
        <v>98</v>
      </c>
      <c r="K340" s="39"/>
      <c r="L340" s="39"/>
      <c r="M340" s="40">
        <f t="shared" si="104"/>
        <v>771</v>
      </c>
      <c r="N340" s="30">
        <f t="shared" si="105"/>
        <v>96.375</v>
      </c>
    </row>
    <row r="341" spans="1:14" x14ac:dyDescent="0.25">
      <c r="A341" s="26" t="s">
        <v>38</v>
      </c>
      <c r="B341" s="41">
        <v>95.7</v>
      </c>
      <c r="C341" s="31">
        <v>91</v>
      </c>
      <c r="D341" s="29">
        <v>93</v>
      </c>
      <c r="E341" s="28">
        <v>95</v>
      </c>
      <c r="F341" s="28">
        <v>97</v>
      </c>
      <c r="G341" s="28">
        <v>96</v>
      </c>
      <c r="H341" s="28">
        <v>95</v>
      </c>
      <c r="I341" s="28">
        <v>94</v>
      </c>
      <c r="J341" s="28">
        <v>93</v>
      </c>
      <c r="K341" s="28"/>
      <c r="L341" s="28"/>
      <c r="M341" s="40">
        <f t="shared" si="104"/>
        <v>754</v>
      </c>
      <c r="N341" s="30">
        <f t="shared" si="105"/>
        <v>94.25</v>
      </c>
    </row>
    <row r="342" spans="1:14" x14ac:dyDescent="0.25">
      <c r="A342" s="34" t="s">
        <v>14</v>
      </c>
      <c r="B342" s="42">
        <f>SUM(B338:B341)</f>
        <v>384.2</v>
      </c>
      <c r="C342" s="31">
        <f>SUM(C338:C341)</f>
        <v>372</v>
      </c>
      <c r="D342" s="31">
        <f t="shared" ref="D342:L342" si="106">SUM(D338:D341)</f>
        <v>379</v>
      </c>
      <c r="E342" s="43">
        <f t="shared" si="106"/>
        <v>385</v>
      </c>
      <c r="F342" s="43">
        <f t="shared" si="106"/>
        <v>384</v>
      </c>
      <c r="G342" s="43">
        <f t="shared" si="106"/>
        <v>385</v>
      </c>
      <c r="H342" s="43">
        <f t="shared" si="106"/>
        <v>383</v>
      </c>
      <c r="I342" s="43">
        <f t="shared" si="106"/>
        <v>378</v>
      </c>
      <c r="J342" s="43">
        <f t="shared" si="106"/>
        <v>380</v>
      </c>
      <c r="K342" s="43">
        <f t="shared" si="106"/>
        <v>0</v>
      </c>
      <c r="L342" s="43">
        <f t="shared" si="106"/>
        <v>0</v>
      </c>
      <c r="M342" s="40">
        <f t="shared" si="104"/>
        <v>3046</v>
      </c>
      <c r="N342" s="30"/>
    </row>
    <row r="343" spans="1:14" x14ac:dyDescent="0.25">
      <c r="A343" s="24" t="s">
        <v>33</v>
      </c>
      <c r="B343" s="37"/>
      <c r="C343" s="38"/>
      <c r="D343" s="40"/>
      <c r="E343" s="39"/>
      <c r="F343" s="39"/>
      <c r="G343" s="39"/>
      <c r="H343" s="39"/>
      <c r="I343" s="39"/>
      <c r="J343" s="39"/>
      <c r="K343" s="39"/>
      <c r="L343" s="39"/>
      <c r="M343" s="40"/>
      <c r="N343" s="30"/>
    </row>
    <row r="344" spans="1:14" x14ac:dyDescent="0.25">
      <c r="A344" s="54" t="s">
        <v>39</v>
      </c>
      <c r="B344" s="40">
        <v>97.5</v>
      </c>
      <c r="C344" s="38">
        <v>96</v>
      </c>
      <c r="D344" s="40">
        <v>98</v>
      </c>
      <c r="E344" s="39">
        <v>98</v>
      </c>
      <c r="F344" s="39">
        <v>99</v>
      </c>
      <c r="G344" s="39">
        <v>98</v>
      </c>
      <c r="H344" s="39">
        <v>95</v>
      </c>
      <c r="I344" s="39">
        <v>97</v>
      </c>
      <c r="J344" s="39">
        <v>97</v>
      </c>
      <c r="K344" s="39"/>
      <c r="L344" s="39"/>
      <c r="M344" s="40">
        <f t="shared" ref="M344:M348" si="107">SUM(C344:L344)</f>
        <v>778</v>
      </c>
      <c r="N344" s="30">
        <f>IF(COUNT(C344:L344),AVERAGE(C344:L344),"")</f>
        <v>97.25</v>
      </c>
    </row>
    <row r="345" spans="1:14" x14ac:dyDescent="0.25">
      <c r="A345" s="54" t="s">
        <v>40</v>
      </c>
      <c r="B345" s="42">
        <v>95.7</v>
      </c>
      <c r="C345" s="38">
        <v>91</v>
      </c>
      <c r="D345" s="40">
        <v>92</v>
      </c>
      <c r="E345" s="39">
        <v>93</v>
      </c>
      <c r="F345" s="39">
        <v>95</v>
      </c>
      <c r="G345" s="39">
        <v>93</v>
      </c>
      <c r="H345" s="39">
        <v>87</v>
      </c>
      <c r="I345" s="39">
        <v>90</v>
      </c>
      <c r="J345" s="39">
        <v>96</v>
      </c>
      <c r="K345" s="39"/>
      <c r="L345" s="39"/>
      <c r="M345" s="40">
        <f t="shared" si="107"/>
        <v>737</v>
      </c>
      <c r="N345" s="30">
        <f t="shared" ref="N345:N347" si="108">IF(COUNT(C345:L345),AVERAGE(C345:L345),"")</f>
        <v>92.125</v>
      </c>
    </row>
    <row r="346" spans="1:14" x14ac:dyDescent="0.25">
      <c r="A346" s="54" t="s">
        <v>41</v>
      </c>
      <c r="B346" s="40">
        <v>95.6</v>
      </c>
      <c r="C346" s="38">
        <v>95</v>
      </c>
      <c r="D346" s="40">
        <v>94</v>
      </c>
      <c r="E346" s="39">
        <v>90</v>
      </c>
      <c r="F346" s="39">
        <v>99</v>
      </c>
      <c r="G346" s="39">
        <v>93</v>
      </c>
      <c r="H346" s="39">
        <v>91</v>
      </c>
      <c r="I346" s="39">
        <v>93</v>
      </c>
      <c r="J346" s="39">
        <v>98</v>
      </c>
      <c r="K346" s="39"/>
      <c r="L346" s="39"/>
      <c r="M346" s="40">
        <f t="shared" si="107"/>
        <v>753</v>
      </c>
      <c r="N346" s="30">
        <f t="shared" si="108"/>
        <v>94.125</v>
      </c>
    </row>
    <row r="347" spans="1:14" x14ac:dyDescent="0.25">
      <c r="A347" s="26" t="s">
        <v>42</v>
      </c>
      <c r="B347" s="41">
        <v>95.1</v>
      </c>
      <c r="C347" s="31">
        <v>95</v>
      </c>
      <c r="D347" s="29">
        <v>96</v>
      </c>
      <c r="E347" s="28">
        <v>98</v>
      </c>
      <c r="F347" s="28">
        <v>94</v>
      </c>
      <c r="G347" s="28">
        <v>92</v>
      </c>
      <c r="H347" s="28">
        <v>97</v>
      </c>
      <c r="I347" s="28">
        <v>96</v>
      </c>
      <c r="J347" s="28">
        <v>96</v>
      </c>
      <c r="K347" s="28"/>
      <c r="L347" s="28"/>
      <c r="M347" s="40">
        <f t="shared" si="107"/>
        <v>764</v>
      </c>
      <c r="N347" s="30">
        <f t="shared" si="108"/>
        <v>95.5</v>
      </c>
    </row>
    <row r="348" spans="1:14" x14ac:dyDescent="0.25">
      <c r="A348" s="34" t="s">
        <v>14</v>
      </c>
      <c r="B348" s="41">
        <f>SUM(B344:B347)</f>
        <v>383.9</v>
      </c>
      <c r="C348" s="31">
        <f>SUM(C344:C347)</f>
        <v>377</v>
      </c>
      <c r="D348" s="31">
        <f>SUM(D344:D347)</f>
        <v>380</v>
      </c>
      <c r="E348" s="43">
        <f t="shared" ref="E348:L348" si="109">SUM(E344:E347)</f>
        <v>379</v>
      </c>
      <c r="F348" s="43">
        <f t="shared" si="109"/>
        <v>387</v>
      </c>
      <c r="G348" s="43">
        <f t="shared" si="109"/>
        <v>376</v>
      </c>
      <c r="H348" s="43">
        <f t="shared" si="109"/>
        <v>370</v>
      </c>
      <c r="I348" s="43">
        <f t="shared" si="109"/>
        <v>376</v>
      </c>
      <c r="J348" s="43">
        <f t="shared" si="109"/>
        <v>387</v>
      </c>
      <c r="K348" s="43">
        <f t="shared" si="109"/>
        <v>0</v>
      </c>
      <c r="L348" s="43">
        <f t="shared" si="109"/>
        <v>0</v>
      </c>
      <c r="M348" s="40">
        <f t="shared" si="107"/>
        <v>3032</v>
      </c>
      <c r="N348" s="30"/>
    </row>
    <row r="349" spans="1:14" x14ac:dyDescent="0.25">
      <c r="A349" s="26"/>
      <c r="B349" s="41"/>
      <c r="C349" s="31"/>
      <c r="D349" s="29"/>
      <c r="E349" s="28"/>
      <c r="F349" s="28"/>
      <c r="G349" s="28"/>
      <c r="H349" s="28"/>
      <c r="I349" s="28"/>
      <c r="J349" s="28"/>
      <c r="K349" s="28"/>
      <c r="L349" s="28"/>
      <c r="M349" s="40"/>
      <c r="N349" s="30"/>
    </row>
    <row r="350" spans="1:14" x14ac:dyDescent="0.25">
      <c r="A350" s="45"/>
      <c r="B350" s="42"/>
      <c r="C350" s="38"/>
      <c r="D350" s="40"/>
      <c r="E350" s="39"/>
      <c r="F350" s="39"/>
      <c r="G350" s="39"/>
      <c r="H350" s="39"/>
      <c r="I350" s="39"/>
      <c r="J350" s="39"/>
      <c r="K350" s="39"/>
      <c r="L350" s="39"/>
      <c r="M350" s="40"/>
      <c r="N350" s="30"/>
    </row>
    <row r="351" spans="1:14" x14ac:dyDescent="0.25">
      <c r="A351" s="45"/>
      <c r="B351" s="40"/>
      <c r="C351" s="38"/>
      <c r="D351" s="59" t="s">
        <v>27</v>
      </c>
      <c r="E351" s="47" t="s">
        <v>28</v>
      </c>
      <c r="F351" s="47" t="s">
        <v>29</v>
      </c>
      <c r="G351" s="47" t="s">
        <v>30</v>
      </c>
      <c r="H351" s="47" t="s">
        <v>31</v>
      </c>
      <c r="I351" s="47" t="s">
        <v>11</v>
      </c>
      <c r="J351" s="48"/>
      <c r="K351" s="48"/>
      <c r="L351" s="48"/>
      <c r="M351" s="49"/>
      <c r="N351" s="48"/>
    </row>
    <row r="352" spans="1:14" x14ac:dyDescent="0.25">
      <c r="A352" s="50" t="s">
        <v>6</v>
      </c>
      <c r="B352" s="42">
        <f>+B330</f>
        <v>389.3</v>
      </c>
      <c r="C352" s="31"/>
      <c r="D352" s="29">
        <f>+J317</f>
        <v>8</v>
      </c>
      <c r="E352" s="28">
        <v>8</v>
      </c>
      <c r="F352" s="28">
        <v>0</v>
      </c>
      <c r="G352" s="28">
        <v>0</v>
      </c>
      <c r="H352" s="28">
        <f>+E352*2+F352</f>
        <v>16</v>
      </c>
      <c r="I352" s="51">
        <f>+M330</f>
        <v>3125</v>
      </c>
      <c r="J352" s="48"/>
      <c r="L352" s="48"/>
      <c r="M352" s="49"/>
      <c r="N352" s="48"/>
    </row>
    <row r="353" spans="1:14" x14ac:dyDescent="0.25">
      <c r="A353" s="50" t="s">
        <v>33</v>
      </c>
      <c r="B353" s="42">
        <f>+B348</f>
        <v>383.9</v>
      </c>
      <c r="C353" s="38"/>
      <c r="D353" s="29">
        <f>+J317</f>
        <v>8</v>
      </c>
      <c r="E353" s="28">
        <v>3</v>
      </c>
      <c r="F353" s="28">
        <v>0</v>
      </c>
      <c r="G353" s="28">
        <v>5</v>
      </c>
      <c r="H353" s="28">
        <f>+E353*2+F353</f>
        <v>6</v>
      </c>
      <c r="I353" s="28">
        <f>+M348</f>
        <v>3032</v>
      </c>
      <c r="K353" s="48"/>
      <c r="L353" s="48"/>
      <c r="M353" s="49"/>
      <c r="N353" s="48"/>
    </row>
    <row r="354" spans="1:14" x14ac:dyDescent="0.25">
      <c r="A354" s="50" t="s">
        <v>7</v>
      </c>
      <c r="B354" s="42">
        <f>+B336</f>
        <v>383</v>
      </c>
      <c r="C354" s="38"/>
      <c r="D354" s="29">
        <f>+J317</f>
        <v>8</v>
      </c>
      <c r="E354" s="28">
        <v>3</v>
      </c>
      <c r="F354" s="28">
        <v>0</v>
      </c>
      <c r="G354" s="28">
        <v>5</v>
      </c>
      <c r="H354" s="28">
        <f>+E354*2+F354</f>
        <v>6</v>
      </c>
      <c r="I354" s="28">
        <f>+M336</f>
        <v>2812</v>
      </c>
      <c r="J354" s="11"/>
      <c r="K354" s="11"/>
      <c r="L354" s="11"/>
      <c r="M354" s="1"/>
      <c r="N354" s="11"/>
    </row>
    <row r="355" spans="1:14" x14ac:dyDescent="0.25">
      <c r="A355" s="50" t="s">
        <v>18</v>
      </c>
      <c r="B355" s="42">
        <f>+B342</f>
        <v>384.2</v>
      </c>
      <c r="C355" s="40"/>
      <c r="D355" s="29">
        <f>+J317</f>
        <v>8</v>
      </c>
      <c r="E355" s="28">
        <v>2</v>
      </c>
      <c r="F355" s="28">
        <v>0</v>
      </c>
      <c r="G355" s="28">
        <v>6</v>
      </c>
      <c r="H355" s="28">
        <f>+E355*2+F355</f>
        <v>4</v>
      </c>
      <c r="I355" s="28">
        <f>+M342</f>
        <v>3046</v>
      </c>
      <c r="M355" s="1"/>
    </row>
    <row r="356" spans="1:14" x14ac:dyDescent="0.25">
      <c r="A356" s="52"/>
      <c r="B356" s="53"/>
      <c r="C356" s="53"/>
      <c r="D356" s="53"/>
      <c r="E356" s="52"/>
      <c r="F356" s="52"/>
      <c r="G356" s="52"/>
      <c r="H356" s="52"/>
      <c r="I356" s="52"/>
      <c r="M356" s="1"/>
    </row>
    <row r="357" spans="1:14" x14ac:dyDescent="0.25">
      <c r="A357" s="71" t="s">
        <v>0</v>
      </c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</row>
    <row r="358" spans="1:14" x14ac:dyDescent="0.25">
      <c r="A358" s="71" t="s">
        <v>1</v>
      </c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</row>
    <row r="359" spans="1:14" x14ac:dyDescent="0.25">
      <c r="A359" s="71" t="s">
        <v>2</v>
      </c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</row>
    <row r="360" spans="1:14" x14ac:dyDescent="0.25">
      <c r="A360" s="71" t="s">
        <v>32</v>
      </c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</row>
    <row r="361" spans="1:14" x14ac:dyDescent="0.25">
      <c r="A361" s="2"/>
      <c r="B361" s="3"/>
      <c r="C361" s="3"/>
      <c r="D361" s="3"/>
      <c r="E361" s="4" t="s">
        <v>3</v>
      </c>
      <c r="F361" s="4"/>
      <c r="G361" s="4"/>
      <c r="H361" s="4"/>
      <c r="I361" s="4" t="s">
        <v>4</v>
      </c>
      <c r="J361" s="4">
        <v>9</v>
      </c>
      <c r="K361" s="4"/>
      <c r="L361" s="4"/>
      <c r="M361" s="3"/>
      <c r="N361" s="4"/>
    </row>
    <row r="362" spans="1:14" x14ac:dyDescent="0.25">
      <c r="B362" s="1"/>
      <c r="C362" s="1"/>
      <c r="F362" s="5"/>
      <c r="J362" s="6"/>
      <c r="M362" s="1"/>
    </row>
    <row r="363" spans="1:14" x14ac:dyDescent="0.25">
      <c r="A363" s="7"/>
      <c r="B363" s="76" t="s">
        <v>7</v>
      </c>
      <c r="C363" s="76"/>
      <c r="D363" s="76"/>
      <c r="E363" s="76"/>
      <c r="F363" s="8">
        <f>+K380</f>
        <v>288</v>
      </c>
      <c r="H363" s="5" t="s">
        <v>83</v>
      </c>
      <c r="J363" s="75" t="s">
        <v>85</v>
      </c>
      <c r="K363" s="75"/>
      <c r="L363" s="75"/>
      <c r="M363" s="75"/>
      <c r="N363" s="8">
        <f>+K392</f>
        <v>290</v>
      </c>
    </row>
    <row r="364" spans="1:14" x14ac:dyDescent="0.25">
      <c r="A364" s="9"/>
      <c r="B364" s="1"/>
      <c r="C364" s="1"/>
      <c r="H364" s="6"/>
      <c r="J364" s="10"/>
      <c r="L364" s="11"/>
      <c r="M364" s="1"/>
      <c r="N364" s="6"/>
    </row>
    <row r="365" spans="1:14" x14ac:dyDescent="0.25">
      <c r="A365" s="9"/>
      <c r="B365" s="75" t="s">
        <v>18</v>
      </c>
      <c r="C365" s="75"/>
      <c r="D365" s="75"/>
      <c r="E365" s="75"/>
      <c r="F365" s="8">
        <f>+K386</f>
        <v>376</v>
      </c>
      <c r="H365" s="5" t="s">
        <v>83</v>
      </c>
      <c r="J365" s="75" t="s">
        <v>95</v>
      </c>
      <c r="K365" s="75"/>
      <c r="L365" s="75"/>
      <c r="M365" s="75"/>
      <c r="N365" s="8">
        <f>+K374</f>
        <v>391</v>
      </c>
    </row>
    <row r="366" spans="1:14" x14ac:dyDescent="0.25">
      <c r="A366" s="12"/>
      <c r="B366" s="3"/>
      <c r="C366" s="13"/>
      <c r="D366" s="13"/>
      <c r="E366" s="14"/>
      <c r="F366" s="6"/>
      <c r="H366" s="6"/>
      <c r="M366" s="1"/>
    </row>
    <row r="367" spans="1:14" x14ac:dyDescent="0.25">
      <c r="A367" s="9"/>
      <c r="B367" s="15" t="s">
        <v>8</v>
      </c>
      <c r="C367" s="16" t="s">
        <v>9</v>
      </c>
      <c r="D367" s="13"/>
      <c r="E367" s="14"/>
      <c r="F367" s="11"/>
      <c r="G367" s="11"/>
      <c r="H367" s="17"/>
      <c r="I367" s="11"/>
      <c r="J367" s="11"/>
      <c r="K367" s="11"/>
      <c r="L367" s="11"/>
      <c r="M367" s="1"/>
      <c r="N367" s="11"/>
    </row>
    <row r="368" spans="1:14" x14ac:dyDescent="0.25">
      <c r="A368" s="18"/>
      <c r="B368" s="19" t="s">
        <v>10</v>
      </c>
      <c r="C368" s="20">
        <v>1</v>
      </c>
      <c r="D368" s="20">
        <v>2</v>
      </c>
      <c r="E368" s="21">
        <v>3</v>
      </c>
      <c r="F368" s="21">
        <v>4</v>
      </c>
      <c r="G368" s="21">
        <v>5</v>
      </c>
      <c r="H368" s="21">
        <v>6</v>
      </c>
      <c r="I368" s="21">
        <v>7</v>
      </c>
      <c r="J368" s="21">
        <v>8</v>
      </c>
      <c r="K368" s="21">
        <v>9</v>
      </c>
      <c r="L368" s="21">
        <v>10</v>
      </c>
      <c r="M368" s="22" t="s">
        <v>11</v>
      </c>
      <c r="N368" s="23" t="s">
        <v>10</v>
      </c>
    </row>
    <row r="369" spans="1:14" x14ac:dyDescent="0.25">
      <c r="A369" s="24" t="s">
        <v>6</v>
      </c>
      <c r="B369" s="22"/>
      <c r="C369" s="25"/>
      <c r="D369" s="20"/>
      <c r="E369" s="21"/>
      <c r="F369" s="21"/>
      <c r="G369" s="21"/>
      <c r="H369" s="21"/>
      <c r="I369" s="21"/>
      <c r="J369" s="21"/>
      <c r="K369" s="21"/>
      <c r="L369" s="21"/>
      <c r="M369" s="22"/>
      <c r="N369" s="23"/>
    </row>
    <row r="370" spans="1:14" x14ac:dyDescent="0.25">
      <c r="A370" s="54" t="s">
        <v>13</v>
      </c>
      <c r="B370" s="27">
        <v>98.3</v>
      </c>
      <c r="C370" s="31">
        <v>98</v>
      </c>
      <c r="D370" s="29">
        <v>98</v>
      </c>
      <c r="E370" s="28">
        <v>98</v>
      </c>
      <c r="F370" s="28">
        <v>99</v>
      </c>
      <c r="G370" s="28">
        <v>98</v>
      </c>
      <c r="H370" s="28">
        <v>98</v>
      </c>
      <c r="I370" s="28">
        <v>99</v>
      </c>
      <c r="J370" s="28">
        <v>96</v>
      </c>
      <c r="K370" s="28">
        <v>98</v>
      </c>
      <c r="L370" s="28"/>
      <c r="M370" s="29">
        <f>+SUM(C370:L370)</f>
        <v>882</v>
      </c>
      <c r="N370" s="30">
        <f>IF(COUNT(C370:L370),AVERAGE(C370:L370),"")</f>
        <v>98</v>
      </c>
    </row>
    <row r="371" spans="1:14" x14ac:dyDescent="0.25">
      <c r="A371" s="26" t="s">
        <v>12</v>
      </c>
      <c r="B371" s="27">
        <v>97.8</v>
      </c>
      <c r="C371" s="31">
        <v>97</v>
      </c>
      <c r="D371" s="29">
        <v>99</v>
      </c>
      <c r="E371" s="28">
        <v>98</v>
      </c>
      <c r="F371" s="28">
        <v>98</v>
      </c>
      <c r="G371" s="28">
        <v>98</v>
      </c>
      <c r="H371" s="62">
        <v>96</v>
      </c>
      <c r="I371" s="28">
        <v>98</v>
      </c>
      <c r="J371" s="28">
        <v>98</v>
      </c>
      <c r="K371" s="28">
        <v>99</v>
      </c>
      <c r="L371" s="28"/>
      <c r="M371" s="29">
        <f t="shared" ref="M371:M373" si="110">+SUM(C371:L371)</f>
        <v>881</v>
      </c>
      <c r="N371" s="30">
        <f t="shared" ref="N371:N373" si="111">IF(COUNT(C371:L371),AVERAGE(C371:L371),"")</f>
        <v>97.888888888888886</v>
      </c>
    </row>
    <row r="372" spans="1:14" x14ac:dyDescent="0.25">
      <c r="A372" s="26" t="s">
        <v>34</v>
      </c>
      <c r="B372" s="27">
        <v>96.2</v>
      </c>
      <c r="C372" s="31">
        <v>98</v>
      </c>
      <c r="D372" s="60">
        <v>100</v>
      </c>
      <c r="E372" s="28">
        <v>98</v>
      </c>
      <c r="F372" s="28">
        <v>99</v>
      </c>
      <c r="G372" s="28">
        <v>97</v>
      </c>
      <c r="H372" s="28">
        <v>97</v>
      </c>
      <c r="I372" s="28">
        <v>99</v>
      </c>
      <c r="J372" s="28">
        <v>97</v>
      </c>
      <c r="K372" s="28">
        <v>96</v>
      </c>
      <c r="L372" s="28"/>
      <c r="M372" s="29">
        <f t="shared" si="110"/>
        <v>881</v>
      </c>
      <c r="N372" s="30">
        <f t="shared" si="111"/>
        <v>97.888888888888886</v>
      </c>
    </row>
    <row r="373" spans="1:14" x14ac:dyDescent="0.25">
      <c r="A373" s="32" t="s">
        <v>35</v>
      </c>
      <c r="B373" s="33">
        <v>97</v>
      </c>
      <c r="C373" s="31">
        <v>95</v>
      </c>
      <c r="D373" s="29">
        <v>94</v>
      </c>
      <c r="E373" s="28">
        <v>97</v>
      </c>
      <c r="F373" s="28">
        <v>98</v>
      </c>
      <c r="G373" s="28">
        <v>97</v>
      </c>
      <c r="H373" s="28">
        <v>97</v>
      </c>
      <c r="I373" s="28">
        <v>97</v>
      </c>
      <c r="J373" s="28">
        <v>99</v>
      </c>
      <c r="K373" s="28">
        <v>98</v>
      </c>
      <c r="L373" s="28"/>
      <c r="M373" s="29">
        <f t="shared" si="110"/>
        <v>872</v>
      </c>
      <c r="N373" s="30">
        <f t="shared" si="111"/>
        <v>96.888888888888886</v>
      </c>
    </row>
    <row r="374" spans="1:14" x14ac:dyDescent="0.25">
      <c r="A374" s="34" t="s">
        <v>14</v>
      </c>
      <c r="B374" s="33">
        <f>SUM(B370:B373)</f>
        <v>389.3</v>
      </c>
      <c r="C374" s="35">
        <f t="shared" ref="C374:L374" si="112">SUM(C370:C373)</f>
        <v>388</v>
      </c>
      <c r="D374" s="35">
        <f t="shared" si="112"/>
        <v>391</v>
      </c>
      <c r="E374" s="36">
        <f t="shared" si="112"/>
        <v>391</v>
      </c>
      <c r="F374" s="36">
        <f t="shared" si="112"/>
        <v>394</v>
      </c>
      <c r="G374" s="36">
        <f t="shared" si="112"/>
        <v>390</v>
      </c>
      <c r="H374" s="36">
        <f t="shared" si="112"/>
        <v>388</v>
      </c>
      <c r="I374" s="36">
        <f t="shared" si="112"/>
        <v>393</v>
      </c>
      <c r="J374" s="36">
        <f t="shared" si="112"/>
        <v>390</v>
      </c>
      <c r="K374" s="36">
        <f t="shared" si="112"/>
        <v>391</v>
      </c>
      <c r="L374" s="36">
        <f t="shared" si="112"/>
        <v>0</v>
      </c>
      <c r="M374" s="33">
        <f>SUM(C374:L374)</f>
        <v>3516</v>
      </c>
      <c r="N374" s="30"/>
    </row>
    <row r="375" spans="1:14" x14ac:dyDescent="0.25">
      <c r="A375" s="24" t="s">
        <v>7</v>
      </c>
      <c r="B375" s="37"/>
      <c r="C375" s="38"/>
      <c r="D375" s="40"/>
      <c r="E375" s="39"/>
      <c r="F375" s="39"/>
      <c r="G375" s="39"/>
      <c r="H375" s="39"/>
      <c r="I375" s="39"/>
      <c r="J375" s="39"/>
      <c r="K375" s="39"/>
      <c r="L375" s="39"/>
      <c r="M375" s="40"/>
      <c r="N375" s="30" t="str">
        <f t="shared" ref="N375" si="113">IF(COUNT(C375:L375),AVERAGE(C375:L375), " ")</f>
        <v xml:space="preserve"> </v>
      </c>
    </row>
    <row r="376" spans="1:14" x14ac:dyDescent="0.25">
      <c r="A376" s="54" t="s">
        <v>23</v>
      </c>
      <c r="B376" s="27">
        <v>97.4</v>
      </c>
      <c r="C376" s="31">
        <v>98</v>
      </c>
      <c r="D376" s="29">
        <v>99</v>
      </c>
      <c r="E376" s="28">
        <v>97</v>
      </c>
      <c r="F376" s="28">
        <v>99</v>
      </c>
      <c r="G376" s="28">
        <v>99</v>
      </c>
      <c r="H376" s="28">
        <v>97</v>
      </c>
      <c r="I376" s="28">
        <v>98</v>
      </c>
      <c r="J376" s="28">
        <v>98</v>
      </c>
      <c r="K376" s="28">
        <v>98</v>
      </c>
      <c r="L376" s="28"/>
      <c r="M376" s="29">
        <f>+SUM(C376:L376)</f>
        <v>883</v>
      </c>
      <c r="N376" s="30">
        <f>IF(COUNT(C376:L376),AVERAGE(C376:L376),"")</f>
        <v>98.111111111111114</v>
      </c>
    </row>
    <row r="377" spans="1:14" x14ac:dyDescent="0.25">
      <c r="A377" s="54" t="s">
        <v>24</v>
      </c>
      <c r="B377" s="41">
        <v>97.3</v>
      </c>
      <c r="C377" s="31">
        <v>96</v>
      </c>
      <c r="D377" s="29">
        <v>99</v>
      </c>
      <c r="E377" s="28">
        <v>98</v>
      </c>
      <c r="F377" s="28">
        <v>98</v>
      </c>
      <c r="G377" s="28">
        <v>99</v>
      </c>
      <c r="H377" s="28">
        <v>99</v>
      </c>
      <c r="I377" s="65">
        <v>100</v>
      </c>
      <c r="J377" s="28">
        <v>99</v>
      </c>
      <c r="K377" s="28">
        <v>97</v>
      </c>
      <c r="L377" s="28"/>
      <c r="M377" s="29">
        <f t="shared" ref="M377:M379" si="114">+SUM(C377:L377)</f>
        <v>885</v>
      </c>
      <c r="N377" s="30">
        <f t="shared" ref="N377:N379" si="115">IF(COUNT(C377:L377),AVERAGE(C377:L377),"")</f>
        <v>98.333333333333329</v>
      </c>
    </row>
    <row r="378" spans="1:14" x14ac:dyDescent="0.25">
      <c r="A378" s="54" t="s">
        <v>36</v>
      </c>
      <c r="B378" s="27">
        <v>93.3</v>
      </c>
      <c r="C378" s="31">
        <v>95</v>
      </c>
      <c r="D378" s="29">
        <v>95</v>
      </c>
      <c r="E378" s="28">
        <v>92</v>
      </c>
      <c r="F378" s="28">
        <v>94</v>
      </c>
      <c r="G378" s="28">
        <v>95</v>
      </c>
      <c r="H378" s="28">
        <v>97</v>
      </c>
      <c r="I378" s="28">
        <v>92</v>
      </c>
      <c r="J378" s="28">
        <v>97</v>
      </c>
      <c r="K378" s="28">
        <v>93</v>
      </c>
      <c r="L378" s="28"/>
      <c r="M378" s="29">
        <f t="shared" si="114"/>
        <v>850</v>
      </c>
      <c r="N378" s="30">
        <f t="shared" si="115"/>
        <v>94.444444444444443</v>
      </c>
    </row>
    <row r="379" spans="1:14" x14ac:dyDescent="0.25">
      <c r="A379" s="26" t="s">
        <v>26</v>
      </c>
      <c r="B379" s="27">
        <v>95</v>
      </c>
      <c r="C379" s="31">
        <v>96</v>
      </c>
      <c r="D379" s="29">
        <v>97</v>
      </c>
      <c r="E379" s="28">
        <v>97</v>
      </c>
      <c r="F379" s="28">
        <v>96</v>
      </c>
      <c r="G379" s="28">
        <v>96</v>
      </c>
      <c r="H379" s="28" t="s">
        <v>89</v>
      </c>
      <c r="I379" s="28" t="s">
        <v>89</v>
      </c>
      <c r="J379" s="28" t="s">
        <v>89</v>
      </c>
      <c r="K379" s="28" t="s">
        <v>89</v>
      </c>
      <c r="L379" s="28"/>
      <c r="M379" s="29">
        <f t="shared" si="114"/>
        <v>482</v>
      </c>
      <c r="N379" s="30">
        <f t="shared" si="115"/>
        <v>96.4</v>
      </c>
    </row>
    <row r="380" spans="1:14" x14ac:dyDescent="0.25">
      <c r="A380" s="34" t="s">
        <v>14</v>
      </c>
      <c r="B380" s="42">
        <f>SUM(B376:B379)</f>
        <v>383</v>
      </c>
      <c r="C380" s="31">
        <f>SUM(C376:C379)</f>
        <v>385</v>
      </c>
      <c r="D380" s="31">
        <f t="shared" ref="D380:L380" si="116">SUM(D376:D379)</f>
        <v>390</v>
      </c>
      <c r="E380" s="43">
        <f t="shared" si="116"/>
        <v>384</v>
      </c>
      <c r="F380" s="43">
        <f t="shared" si="116"/>
        <v>387</v>
      </c>
      <c r="G380" s="43">
        <f t="shared" si="116"/>
        <v>389</v>
      </c>
      <c r="H380" s="43">
        <f t="shared" si="116"/>
        <v>293</v>
      </c>
      <c r="I380" s="43">
        <f t="shared" si="116"/>
        <v>290</v>
      </c>
      <c r="J380" s="43">
        <f t="shared" si="116"/>
        <v>294</v>
      </c>
      <c r="K380" s="43">
        <f t="shared" si="116"/>
        <v>288</v>
      </c>
      <c r="L380" s="43">
        <f t="shared" si="116"/>
        <v>0</v>
      </c>
      <c r="M380" s="29">
        <f>SUM(C380:L380)</f>
        <v>3100</v>
      </c>
      <c r="N380" s="30"/>
    </row>
    <row r="381" spans="1:14" x14ac:dyDescent="0.25">
      <c r="A381" s="24" t="s">
        <v>18</v>
      </c>
      <c r="B381" s="37"/>
      <c r="C381" s="38"/>
      <c r="D381" s="40"/>
      <c r="E381" s="39"/>
      <c r="F381" s="39"/>
      <c r="G381" s="39"/>
      <c r="H381" s="39"/>
      <c r="I381" s="39"/>
      <c r="J381" s="39"/>
      <c r="K381" s="39"/>
      <c r="L381" s="39"/>
      <c r="M381" s="40"/>
      <c r="N381" s="30" t="str">
        <f t="shared" ref="N381" si="117">IF(COUNT(C381:L381),AVERAGE(C381:L381), " ")</f>
        <v xml:space="preserve"> </v>
      </c>
    </row>
    <row r="382" spans="1:14" x14ac:dyDescent="0.25">
      <c r="A382" t="s">
        <v>37</v>
      </c>
      <c r="B382" s="42">
        <v>96.4</v>
      </c>
      <c r="C382" s="38">
        <v>93</v>
      </c>
      <c r="D382" s="40">
        <v>93</v>
      </c>
      <c r="E382" s="39">
        <v>95</v>
      </c>
      <c r="F382" s="39">
        <v>93</v>
      </c>
      <c r="G382" s="39">
        <v>97</v>
      </c>
      <c r="H382" s="39">
        <v>93</v>
      </c>
      <c r="I382" s="39">
        <v>91</v>
      </c>
      <c r="J382" s="39">
        <v>93</v>
      </c>
      <c r="K382" s="39">
        <v>95</v>
      </c>
      <c r="L382" s="39"/>
      <c r="M382" s="40">
        <f>SUM(C382:L382)</f>
        <v>843</v>
      </c>
      <c r="N382" s="30">
        <f>IF(COUNT(C382:L382),AVERAGE(C382:L382),"")</f>
        <v>93.666666666666671</v>
      </c>
    </row>
    <row r="383" spans="1:14" x14ac:dyDescent="0.25">
      <c r="A383" s="54" t="s">
        <v>19</v>
      </c>
      <c r="B383" s="40">
        <v>96.2</v>
      </c>
      <c r="C383" s="38">
        <v>95</v>
      </c>
      <c r="D383" s="40">
        <v>97</v>
      </c>
      <c r="E383" s="39">
        <v>98</v>
      </c>
      <c r="F383" s="39">
        <v>98</v>
      </c>
      <c r="G383" s="39">
        <v>95</v>
      </c>
      <c r="H383" s="39">
        <v>98</v>
      </c>
      <c r="I383" s="39">
        <v>96</v>
      </c>
      <c r="J383" s="39">
        <v>96</v>
      </c>
      <c r="K383" s="39">
        <v>98</v>
      </c>
      <c r="L383" s="39"/>
      <c r="M383" s="40">
        <f t="shared" ref="M383:M386" si="118">SUM(C383:L383)</f>
        <v>871</v>
      </c>
      <c r="N383" s="30">
        <f t="shared" ref="N383:N385" si="119">IF(COUNT(C383:L383),AVERAGE(C383:L383),"")</f>
        <v>96.777777777777771</v>
      </c>
    </row>
    <row r="384" spans="1:14" x14ac:dyDescent="0.25">
      <c r="A384" s="54" t="s">
        <v>21</v>
      </c>
      <c r="B384" s="40">
        <v>95.9</v>
      </c>
      <c r="C384" s="38">
        <v>93</v>
      </c>
      <c r="D384" s="40">
        <v>96</v>
      </c>
      <c r="E384" s="39">
        <v>97</v>
      </c>
      <c r="F384" s="39">
        <v>96</v>
      </c>
      <c r="G384" s="39">
        <v>97</v>
      </c>
      <c r="H384" s="39">
        <v>97</v>
      </c>
      <c r="I384" s="39">
        <v>97</v>
      </c>
      <c r="J384" s="39">
        <v>98</v>
      </c>
      <c r="K384" s="39">
        <v>97</v>
      </c>
      <c r="L384" s="39"/>
      <c r="M384" s="40">
        <f t="shared" si="118"/>
        <v>868</v>
      </c>
      <c r="N384" s="30">
        <f t="shared" si="119"/>
        <v>96.444444444444443</v>
      </c>
    </row>
    <row r="385" spans="1:14" x14ac:dyDescent="0.25">
      <c r="A385" s="26" t="s">
        <v>38</v>
      </c>
      <c r="B385" s="41">
        <v>95.7</v>
      </c>
      <c r="C385" s="31">
        <v>91</v>
      </c>
      <c r="D385" s="29">
        <v>93</v>
      </c>
      <c r="E385" s="28">
        <v>95</v>
      </c>
      <c r="F385" s="28">
        <v>97</v>
      </c>
      <c r="G385" s="28">
        <v>96</v>
      </c>
      <c r="H385" s="28">
        <v>95</v>
      </c>
      <c r="I385" s="28">
        <v>94</v>
      </c>
      <c r="J385" s="28">
        <v>93</v>
      </c>
      <c r="K385" s="28">
        <v>86</v>
      </c>
      <c r="L385" s="28"/>
      <c r="M385" s="40">
        <f t="shared" si="118"/>
        <v>840</v>
      </c>
      <c r="N385" s="30">
        <f t="shared" si="119"/>
        <v>93.333333333333329</v>
      </c>
    </row>
    <row r="386" spans="1:14" x14ac:dyDescent="0.25">
      <c r="A386" s="34" t="s">
        <v>14</v>
      </c>
      <c r="B386" s="42">
        <f>SUM(B382:B385)</f>
        <v>384.2</v>
      </c>
      <c r="C386" s="31">
        <f>SUM(C382:C385)</f>
        <v>372</v>
      </c>
      <c r="D386" s="31">
        <f t="shared" ref="D386:L386" si="120">SUM(D382:D385)</f>
        <v>379</v>
      </c>
      <c r="E386" s="43">
        <f t="shared" si="120"/>
        <v>385</v>
      </c>
      <c r="F386" s="43">
        <f t="shared" si="120"/>
        <v>384</v>
      </c>
      <c r="G386" s="43">
        <f t="shared" si="120"/>
        <v>385</v>
      </c>
      <c r="H386" s="43">
        <f t="shared" si="120"/>
        <v>383</v>
      </c>
      <c r="I386" s="43">
        <f t="shared" si="120"/>
        <v>378</v>
      </c>
      <c r="J386" s="43">
        <f t="shared" si="120"/>
        <v>380</v>
      </c>
      <c r="K386" s="43">
        <f t="shared" si="120"/>
        <v>376</v>
      </c>
      <c r="L386" s="43">
        <f t="shared" si="120"/>
        <v>0</v>
      </c>
      <c r="M386" s="40">
        <f t="shared" si="118"/>
        <v>3422</v>
      </c>
      <c r="N386" s="30"/>
    </row>
    <row r="387" spans="1:14" x14ac:dyDescent="0.25">
      <c r="A387" s="24" t="s">
        <v>33</v>
      </c>
      <c r="B387" s="37"/>
      <c r="C387" s="38"/>
      <c r="D387" s="40"/>
      <c r="E387" s="39"/>
      <c r="F387" s="39"/>
      <c r="G387" s="39"/>
      <c r="H387" s="39"/>
      <c r="I387" s="39"/>
      <c r="J387" s="39"/>
      <c r="K387" s="39"/>
      <c r="L387" s="39"/>
      <c r="M387" s="40"/>
      <c r="N387" s="30"/>
    </row>
    <row r="388" spans="1:14" x14ac:dyDescent="0.25">
      <c r="A388" s="54" t="s">
        <v>39</v>
      </c>
      <c r="B388" s="40">
        <v>97.5</v>
      </c>
      <c r="C388" s="38">
        <v>96</v>
      </c>
      <c r="D388" s="40">
        <v>98</v>
      </c>
      <c r="E388" s="39">
        <v>98</v>
      </c>
      <c r="F388" s="39">
        <v>99</v>
      </c>
      <c r="G388" s="39">
        <v>98</v>
      </c>
      <c r="H388" s="39">
        <v>95</v>
      </c>
      <c r="I388" s="39">
        <v>97</v>
      </c>
      <c r="J388" s="39">
        <v>97</v>
      </c>
      <c r="K388" s="39">
        <v>98</v>
      </c>
      <c r="L388" s="39"/>
      <c r="M388" s="40">
        <f t="shared" ref="M388:M392" si="121">SUM(C388:L388)</f>
        <v>876</v>
      </c>
      <c r="N388" s="30">
        <f>IF(COUNT(C388:L388),AVERAGE(C388:L388),"")</f>
        <v>97.333333333333329</v>
      </c>
    </row>
    <row r="389" spans="1:14" x14ac:dyDescent="0.25">
      <c r="A389" s="54" t="s">
        <v>40</v>
      </c>
      <c r="B389" s="42">
        <v>95.7</v>
      </c>
      <c r="C389" s="38">
        <v>91</v>
      </c>
      <c r="D389" s="40">
        <v>92</v>
      </c>
      <c r="E389" s="39">
        <v>93</v>
      </c>
      <c r="F389" s="39">
        <v>95</v>
      </c>
      <c r="G389" s="39">
        <v>93</v>
      </c>
      <c r="H389" s="39">
        <v>87</v>
      </c>
      <c r="I389" s="39">
        <v>90</v>
      </c>
      <c r="J389" s="39">
        <v>96</v>
      </c>
      <c r="K389" s="39" t="s">
        <v>89</v>
      </c>
      <c r="L389" s="39"/>
      <c r="M389" s="40">
        <f t="shared" si="121"/>
        <v>737</v>
      </c>
      <c r="N389" s="30">
        <f t="shared" ref="N389:N391" si="122">IF(COUNT(C389:L389),AVERAGE(C389:L389),"")</f>
        <v>92.125</v>
      </c>
    </row>
    <row r="390" spans="1:14" x14ac:dyDescent="0.25">
      <c r="A390" s="54" t="s">
        <v>41</v>
      </c>
      <c r="B390" s="40">
        <v>95.6</v>
      </c>
      <c r="C390" s="38">
        <v>95</v>
      </c>
      <c r="D390" s="40">
        <v>94</v>
      </c>
      <c r="E390" s="39">
        <v>90</v>
      </c>
      <c r="F390" s="39">
        <v>99</v>
      </c>
      <c r="G390" s="39">
        <v>93</v>
      </c>
      <c r="H390" s="39">
        <v>91</v>
      </c>
      <c r="I390" s="39">
        <v>93</v>
      </c>
      <c r="J390" s="39">
        <v>98</v>
      </c>
      <c r="K390" s="39">
        <v>95</v>
      </c>
      <c r="L390" s="39"/>
      <c r="M390" s="40">
        <f t="shared" si="121"/>
        <v>848</v>
      </c>
      <c r="N390" s="30">
        <f t="shared" si="122"/>
        <v>94.222222222222229</v>
      </c>
    </row>
    <row r="391" spans="1:14" x14ac:dyDescent="0.25">
      <c r="A391" s="26" t="s">
        <v>42</v>
      </c>
      <c r="B391" s="41">
        <v>95.1</v>
      </c>
      <c r="C391" s="31">
        <v>95</v>
      </c>
      <c r="D391" s="29">
        <v>96</v>
      </c>
      <c r="E391" s="28">
        <v>98</v>
      </c>
      <c r="F391" s="28">
        <v>94</v>
      </c>
      <c r="G391" s="28">
        <v>92</v>
      </c>
      <c r="H391" s="28">
        <v>97</v>
      </c>
      <c r="I391" s="28">
        <v>96</v>
      </c>
      <c r="J391" s="28">
        <v>96</v>
      </c>
      <c r="K391" s="28">
        <v>97</v>
      </c>
      <c r="L391" s="28"/>
      <c r="M391" s="40">
        <f t="shared" si="121"/>
        <v>861</v>
      </c>
      <c r="N391" s="30">
        <f t="shared" si="122"/>
        <v>95.666666666666671</v>
      </c>
    </row>
    <row r="392" spans="1:14" x14ac:dyDescent="0.25">
      <c r="A392" s="34" t="s">
        <v>14</v>
      </c>
      <c r="B392" s="41">
        <f>SUM(B388:B391)</f>
        <v>383.9</v>
      </c>
      <c r="C392" s="31">
        <f>SUM(C388:C391)</f>
        <v>377</v>
      </c>
      <c r="D392" s="31">
        <f>SUM(D388:D391)</f>
        <v>380</v>
      </c>
      <c r="E392" s="43">
        <f t="shared" ref="E392:L392" si="123">SUM(E388:E391)</f>
        <v>379</v>
      </c>
      <c r="F392" s="43">
        <f t="shared" si="123"/>
        <v>387</v>
      </c>
      <c r="G392" s="43">
        <f t="shared" si="123"/>
        <v>376</v>
      </c>
      <c r="H392" s="43">
        <f t="shared" si="123"/>
        <v>370</v>
      </c>
      <c r="I392" s="43">
        <f t="shared" si="123"/>
        <v>376</v>
      </c>
      <c r="J392" s="43">
        <f t="shared" si="123"/>
        <v>387</v>
      </c>
      <c r="K392" s="43">
        <f t="shared" si="123"/>
        <v>290</v>
      </c>
      <c r="L392" s="43">
        <f t="shared" si="123"/>
        <v>0</v>
      </c>
      <c r="M392" s="40">
        <f t="shared" si="121"/>
        <v>3322</v>
      </c>
      <c r="N392" s="30"/>
    </row>
    <row r="393" spans="1:14" x14ac:dyDescent="0.25">
      <c r="A393" s="26"/>
      <c r="B393" s="41"/>
      <c r="C393" s="31"/>
      <c r="D393" s="29"/>
      <c r="E393" s="28"/>
      <c r="F393" s="28"/>
      <c r="G393" s="28"/>
      <c r="H393" s="28"/>
      <c r="I393" s="28"/>
      <c r="J393" s="28"/>
      <c r="K393" s="28"/>
      <c r="L393" s="28"/>
      <c r="M393" s="40"/>
      <c r="N393" s="30"/>
    </row>
    <row r="394" spans="1:14" x14ac:dyDescent="0.25">
      <c r="A394" s="45"/>
      <c r="B394" s="42"/>
      <c r="C394" s="38"/>
      <c r="D394" s="40"/>
      <c r="E394" s="39"/>
      <c r="F394" s="39"/>
      <c r="G394" s="39"/>
      <c r="H394" s="39"/>
      <c r="I394" s="39"/>
      <c r="J394" s="39"/>
      <c r="K394" s="39"/>
      <c r="L394" s="39"/>
      <c r="M394" s="40"/>
      <c r="N394" s="30"/>
    </row>
    <row r="395" spans="1:14" x14ac:dyDescent="0.25">
      <c r="A395" s="45"/>
      <c r="B395" s="40"/>
      <c r="C395" s="38"/>
      <c r="D395" s="59" t="s">
        <v>27</v>
      </c>
      <c r="E395" s="47" t="s">
        <v>28</v>
      </c>
      <c r="F395" s="47" t="s">
        <v>29</v>
      </c>
      <c r="G395" s="47" t="s">
        <v>30</v>
      </c>
      <c r="H395" s="47" t="s">
        <v>31</v>
      </c>
      <c r="I395" s="47" t="s">
        <v>11</v>
      </c>
      <c r="J395" s="48"/>
      <c r="K395" s="48"/>
      <c r="L395" s="48"/>
      <c r="M395" s="49"/>
      <c r="N395" s="48"/>
    </row>
    <row r="396" spans="1:14" x14ac:dyDescent="0.25">
      <c r="A396" s="50" t="s">
        <v>6</v>
      </c>
      <c r="B396" s="42">
        <f>+B374</f>
        <v>389.3</v>
      </c>
      <c r="C396" s="31"/>
      <c r="D396" s="29">
        <f>+J361</f>
        <v>9</v>
      </c>
      <c r="E396" s="28">
        <v>9</v>
      </c>
      <c r="F396" s="28">
        <v>0</v>
      </c>
      <c r="G396" s="28">
        <v>0</v>
      </c>
      <c r="H396" s="28">
        <f>+E396*2+F396</f>
        <v>18</v>
      </c>
      <c r="I396" s="51">
        <f>+M374</f>
        <v>3516</v>
      </c>
      <c r="J396" s="48"/>
      <c r="L396" s="48"/>
      <c r="M396" s="49"/>
      <c r="N396" s="48"/>
    </row>
    <row r="397" spans="1:14" x14ac:dyDescent="0.25">
      <c r="A397" s="50" t="s">
        <v>33</v>
      </c>
      <c r="B397" s="42">
        <f>+B392</f>
        <v>383.9</v>
      </c>
      <c r="C397" s="38"/>
      <c r="D397" s="29">
        <f>+J361</f>
        <v>9</v>
      </c>
      <c r="E397" s="28">
        <v>4</v>
      </c>
      <c r="F397" s="28">
        <v>0</v>
      </c>
      <c r="G397" s="28">
        <v>5</v>
      </c>
      <c r="H397" s="28">
        <f>+E397*2+F397</f>
        <v>8</v>
      </c>
      <c r="I397" s="28">
        <f>+M392</f>
        <v>3322</v>
      </c>
      <c r="K397" s="48"/>
      <c r="L397" s="48"/>
      <c r="M397" s="49"/>
      <c r="N397" s="48"/>
    </row>
    <row r="398" spans="1:14" x14ac:dyDescent="0.25">
      <c r="A398" s="50" t="s">
        <v>7</v>
      </c>
      <c r="B398" s="42">
        <f>+B380</f>
        <v>383</v>
      </c>
      <c r="C398" s="38"/>
      <c r="D398" s="29">
        <f>+J361</f>
        <v>9</v>
      </c>
      <c r="E398" s="28">
        <v>3</v>
      </c>
      <c r="F398" s="28">
        <v>0</v>
      </c>
      <c r="G398" s="28">
        <v>6</v>
      </c>
      <c r="H398" s="28">
        <f>+E398*2+F398</f>
        <v>6</v>
      </c>
      <c r="I398" s="28">
        <f>+M380</f>
        <v>3100</v>
      </c>
      <c r="J398" s="11"/>
      <c r="K398" s="11"/>
      <c r="L398" s="11"/>
      <c r="M398" s="1"/>
      <c r="N398" s="11"/>
    </row>
    <row r="399" spans="1:14" x14ac:dyDescent="0.25">
      <c r="A399" s="50" t="s">
        <v>18</v>
      </c>
      <c r="B399" s="42">
        <f>+B386</f>
        <v>384.2</v>
      </c>
      <c r="C399" s="40"/>
      <c r="D399" s="29">
        <f>+J361</f>
        <v>9</v>
      </c>
      <c r="E399" s="28">
        <v>2</v>
      </c>
      <c r="F399" s="28">
        <v>0</v>
      </c>
      <c r="G399" s="28">
        <v>7</v>
      </c>
      <c r="H399" s="28">
        <f>+E399*2+F399</f>
        <v>4</v>
      </c>
      <c r="I399" s="28">
        <f>+M386</f>
        <v>3422</v>
      </c>
      <c r="M399" s="1"/>
    </row>
    <row r="400" spans="1:14" x14ac:dyDescent="0.25">
      <c r="A400" s="52"/>
      <c r="B400" s="53"/>
      <c r="C400" s="53"/>
      <c r="D400" s="53"/>
      <c r="E400" s="52"/>
      <c r="F400" s="52"/>
      <c r="G400" s="52"/>
      <c r="H400" s="52"/>
      <c r="I400" s="52"/>
      <c r="M400" s="1"/>
    </row>
    <row r="401" spans="1:14" x14ac:dyDescent="0.25">
      <c r="A401" s="71" t="s">
        <v>0</v>
      </c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</row>
    <row r="402" spans="1:14" x14ac:dyDescent="0.25">
      <c r="A402" s="71" t="s">
        <v>1</v>
      </c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</row>
    <row r="403" spans="1:14" x14ac:dyDescent="0.25">
      <c r="A403" s="71" t="s">
        <v>2</v>
      </c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</row>
    <row r="404" spans="1:14" x14ac:dyDescent="0.25">
      <c r="A404" s="71" t="s">
        <v>32</v>
      </c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</row>
    <row r="405" spans="1:14" x14ac:dyDescent="0.25">
      <c r="A405" s="2"/>
      <c r="B405" s="3"/>
      <c r="C405" s="3"/>
      <c r="D405" s="3"/>
      <c r="E405" s="4" t="s">
        <v>3</v>
      </c>
      <c r="F405" s="4"/>
      <c r="G405" s="4"/>
      <c r="H405" s="4"/>
      <c r="I405" s="4" t="s">
        <v>4</v>
      </c>
      <c r="J405" s="4">
        <v>10</v>
      </c>
      <c r="K405" s="4"/>
      <c r="L405" s="4"/>
      <c r="M405" s="3"/>
      <c r="N405" s="4"/>
    </row>
    <row r="406" spans="1:14" x14ac:dyDescent="0.25">
      <c r="B406" s="73"/>
      <c r="C406" s="73"/>
      <c r="D406" s="73"/>
      <c r="F406" s="5"/>
      <c r="H406" s="74" t="s">
        <v>101</v>
      </c>
      <c r="I406" s="74"/>
      <c r="J406" s="6"/>
      <c r="M406" s="1"/>
    </row>
    <row r="407" spans="1:14" x14ac:dyDescent="0.25">
      <c r="B407" s="73" t="s">
        <v>6</v>
      </c>
      <c r="C407" s="73"/>
      <c r="D407" s="73"/>
      <c r="F407" s="72">
        <f>+L419</f>
        <v>395</v>
      </c>
      <c r="G407" s="73"/>
      <c r="H407" s="74">
        <v>3</v>
      </c>
      <c r="I407" s="74"/>
    </row>
    <row r="408" spans="1:14" x14ac:dyDescent="0.25">
      <c r="B408" s="73" t="s">
        <v>85</v>
      </c>
      <c r="C408" s="73"/>
      <c r="D408" s="73"/>
      <c r="F408" s="72">
        <f>+L437</f>
        <v>386</v>
      </c>
      <c r="G408" s="73"/>
      <c r="H408" s="74">
        <v>2</v>
      </c>
      <c r="I408" s="74"/>
    </row>
    <row r="409" spans="1:14" x14ac:dyDescent="0.25">
      <c r="B409" s="73" t="s">
        <v>102</v>
      </c>
      <c r="C409" s="73"/>
      <c r="D409" s="73"/>
      <c r="F409" s="72">
        <f>+L431</f>
        <v>375</v>
      </c>
      <c r="G409" s="73"/>
      <c r="H409" s="74">
        <v>1</v>
      </c>
      <c r="I409" s="74"/>
      <c r="K409" s="8"/>
    </row>
    <row r="410" spans="1:14" x14ac:dyDescent="0.25">
      <c r="B410" s="73" t="s">
        <v>91</v>
      </c>
      <c r="C410" s="73"/>
      <c r="D410" s="73"/>
      <c r="F410" s="72">
        <f>+L425</f>
        <v>293</v>
      </c>
      <c r="G410" s="73"/>
      <c r="H410" s="74">
        <v>0</v>
      </c>
      <c r="I410" s="74"/>
    </row>
    <row r="411" spans="1:14" x14ac:dyDescent="0.25">
      <c r="A411" s="12"/>
      <c r="B411" s="3"/>
      <c r="C411" s="13"/>
      <c r="D411" s="13"/>
      <c r="E411" s="14"/>
      <c r="F411" s="6"/>
      <c r="H411" s="71"/>
      <c r="I411" s="71"/>
      <c r="M411" s="1"/>
    </row>
    <row r="412" spans="1:14" x14ac:dyDescent="0.25">
      <c r="A412" s="9"/>
      <c r="B412" s="15" t="s">
        <v>8</v>
      </c>
      <c r="C412" s="16" t="s">
        <v>9</v>
      </c>
      <c r="D412" s="13"/>
      <c r="E412" s="14"/>
      <c r="F412" s="11"/>
      <c r="G412" s="11"/>
      <c r="H412" s="17"/>
      <c r="I412" s="11"/>
      <c r="J412" s="11"/>
      <c r="K412" s="11"/>
      <c r="L412" s="11"/>
      <c r="M412" s="1"/>
      <c r="N412" s="11"/>
    </row>
    <row r="413" spans="1:14" x14ac:dyDescent="0.25">
      <c r="A413" s="18"/>
      <c r="B413" s="19" t="s">
        <v>10</v>
      </c>
      <c r="C413" s="20">
        <v>1</v>
      </c>
      <c r="D413" s="20">
        <v>2</v>
      </c>
      <c r="E413" s="21">
        <v>3</v>
      </c>
      <c r="F413" s="21">
        <v>4</v>
      </c>
      <c r="G413" s="21">
        <v>5</v>
      </c>
      <c r="H413" s="21">
        <v>6</v>
      </c>
      <c r="I413" s="21">
        <v>7</v>
      </c>
      <c r="J413" s="21">
        <v>8</v>
      </c>
      <c r="K413" s="21">
        <v>9</v>
      </c>
      <c r="L413" s="21">
        <v>10</v>
      </c>
      <c r="M413" s="22" t="s">
        <v>11</v>
      </c>
      <c r="N413" s="23" t="s">
        <v>10</v>
      </c>
    </row>
    <row r="414" spans="1:14" x14ac:dyDescent="0.25">
      <c r="A414" s="24" t="s">
        <v>6</v>
      </c>
      <c r="B414" s="22"/>
      <c r="C414" s="25"/>
      <c r="D414" s="20"/>
      <c r="E414" s="21"/>
      <c r="F414" s="21"/>
      <c r="G414" s="21"/>
      <c r="H414" s="21"/>
      <c r="I414" s="21"/>
      <c r="J414" s="21"/>
      <c r="K414" s="21"/>
      <c r="L414" s="21"/>
      <c r="M414" s="22"/>
      <c r="N414" s="23"/>
    </row>
    <row r="415" spans="1:14" x14ac:dyDescent="0.25">
      <c r="A415" s="54" t="s">
        <v>13</v>
      </c>
      <c r="B415" s="27">
        <v>98.3</v>
      </c>
      <c r="C415" s="31">
        <v>98</v>
      </c>
      <c r="D415" s="29">
        <v>98</v>
      </c>
      <c r="E415" s="28">
        <v>98</v>
      </c>
      <c r="F415" s="28">
        <v>99</v>
      </c>
      <c r="G415" s="28">
        <v>98</v>
      </c>
      <c r="H415" s="28">
        <v>98</v>
      </c>
      <c r="I415" s="28">
        <v>99</v>
      </c>
      <c r="J415" s="28">
        <v>96</v>
      </c>
      <c r="K415" s="28">
        <v>98</v>
      </c>
      <c r="L415" s="28">
        <v>98</v>
      </c>
      <c r="M415" s="29">
        <f>+SUM(C415:L415)</f>
        <v>980</v>
      </c>
      <c r="N415" s="30">
        <f>IF(COUNT(C415:L415),AVERAGE(C415:L415),"")</f>
        <v>98</v>
      </c>
    </row>
    <row r="416" spans="1:14" x14ac:dyDescent="0.25">
      <c r="A416" s="26" t="s">
        <v>12</v>
      </c>
      <c r="B416" s="27">
        <v>97.8</v>
      </c>
      <c r="C416" s="31">
        <v>97</v>
      </c>
      <c r="D416" s="29">
        <v>99</v>
      </c>
      <c r="E416" s="28">
        <v>98</v>
      </c>
      <c r="F416" s="28">
        <v>98</v>
      </c>
      <c r="G416" s="28">
        <v>98</v>
      </c>
      <c r="H416" s="62">
        <v>96</v>
      </c>
      <c r="I416" s="28">
        <v>98</v>
      </c>
      <c r="J416" s="28">
        <v>98</v>
      </c>
      <c r="K416" s="28">
        <v>99</v>
      </c>
      <c r="L416" s="28">
        <v>99</v>
      </c>
      <c r="M416" s="29">
        <f t="shared" ref="M416:M418" si="124">+SUM(C416:L416)</f>
        <v>980</v>
      </c>
      <c r="N416" s="30">
        <f t="shared" ref="N416:N418" si="125">IF(COUNT(C416:L416),AVERAGE(C416:L416),"")</f>
        <v>98</v>
      </c>
    </row>
    <row r="417" spans="1:14" x14ac:dyDescent="0.25">
      <c r="A417" s="26" t="s">
        <v>34</v>
      </c>
      <c r="B417" s="27">
        <v>96.2</v>
      </c>
      <c r="C417" s="31">
        <v>98</v>
      </c>
      <c r="D417" s="60">
        <v>100</v>
      </c>
      <c r="E417" s="28">
        <v>98</v>
      </c>
      <c r="F417" s="28">
        <v>99</v>
      </c>
      <c r="G417" s="28">
        <v>97</v>
      </c>
      <c r="H417" s="28">
        <v>97</v>
      </c>
      <c r="I417" s="28">
        <v>99</v>
      </c>
      <c r="J417" s="28">
        <v>97</v>
      </c>
      <c r="K417" s="28">
        <v>96</v>
      </c>
      <c r="L417" s="28">
        <v>98</v>
      </c>
      <c r="M417" s="29">
        <f t="shared" si="124"/>
        <v>979</v>
      </c>
      <c r="N417" s="30">
        <f t="shared" si="125"/>
        <v>97.9</v>
      </c>
    </row>
    <row r="418" spans="1:14" x14ac:dyDescent="0.25">
      <c r="A418" s="32" t="s">
        <v>35</v>
      </c>
      <c r="B418" s="33">
        <v>97</v>
      </c>
      <c r="C418" s="31">
        <v>95</v>
      </c>
      <c r="D418" s="29">
        <v>94</v>
      </c>
      <c r="E418" s="28">
        <v>97</v>
      </c>
      <c r="F418" s="28">
        <v>98</v>
      </c>
      <c r="G418" s="28">
        <v>97</v>
      </c>
      <c r="H418" s="28">
        <v>97</v>
      </c>
      <c r="I418" s="28">
        <v>97</v>
      </c>
      <c r="J418" s="28">
        <v>99</v>
      </c>
      <c r="K418" s="28">
        <v>98</v>
      </c>
      <c r="L418" s="65">
        <v>100</v>
      </c>
      <c r="M418" s="29">
        <f t="shared" si="124"/>
        <v>972</v>
      </c>
      <c r="N418" s="30">
        <f t="shared" si="125"/>
        <v>97.2</v>
      </c>
    </row>
    <row r="419" spans="1:14" x14ac:dyDescent="0.25">
      <c r="A419" s="34" t="s">
        <v>14</v>
      </c>
      <c r="B419" s="33">
        <f>SUM(B415:B418)</f>
        <v>389.3</v>
      </c>
      <c r="C419" s="35">
        <f t="shared" ref="C419:L419" si="126">SUM(C415:C418)</f>
        <v>388</v>
      </c>
      <c r="D419" s="35">
        <f t="shared" si="126"/>
        <v>391</v>
      </c>
      <c r="E419" s="36">
        <f t="shared" si="126"/>
        <v>391</v>
      </c>
      <c r="F419" s="36">
        <f t="shared" si="126"/>
        <v>394</v>
      </c>
      <c r="G419" s="36">
        <f t="shared" si="126"/>
        <v>390</v>
      </c>
      <c r="H419" s="36">
        <f t="shared" si="126"/>
        <v>388</v>
      </c>
      <c r="I419" s="36">
        <f t="shared" si="126"/>
        <v>393</v>
      </c>
      <c r="J419" s="36">
        <f t="shared" si="126"/>
        <v>390</v>
      </c>
      <c r="K419" s="36">
        <f t="shared" si="126"/>
        <v>391</v>
      </c>
      <c r="L419" s="36">
        <f t="shared" si="126"/>
        <v>395</v>
      </c>
      <c r="M419" s="33">
        <f>SUM(C419:L419)</f>
        <v>3911</v>
      </c>
      <c r="N419" s="30"/>
    </row>
    <row r="420" spans="1:14" x14ac:dyDescent="0.25">
      <c r="A420" s="24" t="s">
        <v>7</v>
      </c>
      <c r="B420" s="37"/>
      <c r="C420" s="38"/>
      <c r="D420" s="40"/>
      <c r="E420" s="39"/>
      <c r="F420" s="39"/>
      <c r="G420" s="39"/>
      <c r="H420" s="39"/>
      <c r="I420" s="39"/>
      <c r="J420" s="39"/>
      <c r="K420" s="39"/>
      <c r="L420" s="39"/>
      <c r="M420" s="40"/>
      <c r="N420" s="30" t="str">
        <f t="shared" ref="N420" si="127">IF(COUNT(C420:L420),AVERAGE(C420:L420), " ")</f>
        <v xml:space="preserve"> </v>
      </c>
    </row>
    <row r="421" spans="1:14" x14ac:dyDescent="0.25">
      <c r="A421" s="54" t="s">
        <v>23</v>
      </c>
      <c r="B421" s="27">
        <v>97.4</v>
      </c>
      <c r="C421" s="31">
        <v>98</v>
      </c>
      <c r="D421" s="29">
        <v>99</v>
      </c>
      <c r="E421" s="28">
        <v>97</v>
      </c>
      <c r="F421" s="28">
        <v>99</v>
      </c>
      <c r="G421" s="28">
        <v>99</v>
      </c>
      <c r="H421" s="28">
        <v>97</v>
      </c>
      <c r="I421" s="28">
        <v>98</v>
      </c>
      <c r="J421" s="28">
        <v>98</v>
      </c>
      <c r="K421" s="28">
        <v>98</v>
      </c>
      <c r="L421" s="28">
        <v>98</v>
      </c>
      <c r="M421" s="29">
        <f>+SUM(C421:L421)</f>
        <v>981</v>
      </c>
      <c r="N421" s="30">
        <f>IF(COUNT(C421:L421),AVERAGE(C421:L421),"")</f>
        <v>98.1</v>
      </c>
    </row>
    <row r="422" spans="1:14" x14ac:dyDescent="0.25">
      <c r="A422" s="54" t="s">
        <v>24</v>
      </c>
      <c r="B422" s="41">
        <v>97.3</v>
      </c>
      <c r="C422" s="31">
        <v>96</v>
      </c>
      <c r="D422" s="29">
        <v>99</v>
      </c>
      <c r="E422" s="28">
        <v>98</v>
      </c>
      <c r="F422" s="28">
        <v>98</v>
      </c>
      <c r="G422" s="28">
        <v>99</v>
      </c>
      <c r="H422" s="28">
        <v>99</v>
      </c>
      <c r="I422" s="65">
        <v>100</v>
      </c>
      <c r="J422" s="28">
        <v>99</v>
      </c>
      <c r="K422" s="28">
        <v>97</v>
      </c>
      <c r="L422" s="28">
        <v>98</v>
      </c>
      <c r="M422" s="29">
        <f t="shared" ref="M422:M424" si="128">+SUM(C422:L422)</f>
        <v>983</v>
      </c>
      <c r="N422" s="30">
        <f t="shared" ref="N422:N424" si="129">IF(COUNT(C422:L422),AVERAGE(C422:L422),"")</f>
        <v>98.3</v>
      </c>
    </row>
    <row r="423" spans="1:14" x14ac:dyDescent="0.25">
      <c r="A423" s="54" t="s">
        <v>36</v>
      </c>
      <c r="B423" s="27">
        <v>93.3</v>
      </c>
      <c r="C423" s="31">
        <v>95</v>
      </c>
      <c r="D423" s="29">
        <v>95</v>
      </c>
      <c r="E423" s="28">
        <v>92</v>
      </c>
      <c r="F423" s="28">
        <v>94</v>
      </c>
      <c r="G423" s="28">
        <v>95</v>
      </c>
      <c r="H423" s="28">
        <v>97</v>
      </c>
      <c r="I423" s="28">
        <v>92</v>
      </c>
      <c r="J423" s="28">
        <v>97</v>
      </c>
      <c r="K423" s="28">
        <v>93</v>
      </c>
      <c r="L423" s="28">
        <v>97</v>
      </c>
      <c r="M423" s="29">
        <f t="shared" si="128"/>
        <v>947</v>
      </c>
      <c r="N423" s="30">
        <f t="shared" si="129"/>
        <v>94.7</v>
      </c>
    </row>
    <row r="424" spans="1:14" x14ac:dyDescent="0.25">
      <c r="A424" s="26" t="s">
        <v>26</v>
      </c>
      <c r="B424" s="27">
        <v>95</v>
      </c>
      <c r="C424" s="31">
        <v>96</v>
      </c>
      <c r="D424" s="29">
        <v>97</v>
      </c>
      <c r="E424" s="28">
        <v>97</v>
      </c>
      <c r="F424" s="28">
        <v>96</v>
      </c>
      <c r="G424" s="28">
        <v>96</v>
      </c>
      <c r="H424" s="28" t="s">
        <v>89</v>
      </c>
      <c r="I424" s="28" t="s">
        <v>89</v>
      </c>
      <c r="J424" s="28" t="s">
        <v>89</v>
      </c>
      <c r="K424" s="28" t="s">
        <v>89</v>
      </c>
      <c r="L424" s="28" t="s">
        <v>89</v>
      </c>
      <c r="M424" s="29">
        <f t="shared" si="128"/>
        <v>482</v>
      </c>
      <c r="N424" s="30">
        <f t="shared" si="129"/>
        <v>96.4</v>
      </c>
    </row>
    <row r="425" spans="1:14" x14ac:dyDescent="0.25">
      <c r="A425" s="34" t="s">
        <v>14</v>
      </c>
      <c r="B425" s="42">
        <f>SUM(B421:B424)</f>
        <v>383</v>
      </c>
      <c r="C425" s="31">
        <f>SUM(C421:C424)</f>
        <v>385</v>
      </c>
      <c r="D425" s="31">
        <f t="shared" ref="D425:L425" si="130">SUM(D421:D424)</f>
        <v>390</v>
      </c>
      <c r="E425" s="43">
        <f t="shared" si="130"/>
        <v>384</v>
      </c>
      <c r="F425" s="43">
        <f t="shared" si="130"/>
        <v>387</v>
      </c>
      <c r="G425" s="43">
        <f t="shared" si="130"/>
        <v>389</v>
      </c>
      <c r="H425" s="43">
        <f t="shared" si="130"/>
        <v>293</v>
      </c>
      <c r="I425" s="43">
        <f t="shared" si="130"/>
        <v>290</v>
      </c>
      <c r="J425" s="43">
        <f t="shared" si="130"/>
        <v>294</v>
      </c>
      <c r="K425" s="43">
        <f t="shared" si="130"/>
        <v>288</v>
      </c>
      <c r="L425" s="43">
        <f t="shared" si="130"/>
        <v>293</v>
      </c>
      <c r="M425" s="29">
        <f>SUM(C425:L425)</f>
        <v>3393</v>
      </c>
      <c r="N425" s="30"/>
    </row>
    <row r="426" spans="1:14" x14ac:dyDescent="0.25">
      <c r="A426" s="24" t="s">
        <v>18</v>
      </c>
      <c r="B426" s="37"/>
      <c r="C426" s="38"/>
      <c r="D426" s="40"/>
      <c r="E426" s="39"/>
      <c r="F426" s="39"/>
      <c r="G426" s="39"/>
      <c r="H426" s="39"/>
      <c r="I426" s="39"/>
      <c r="J426" s="39"/>
      <c r="K426" s="39"/>
      <c r="L426" s="39"/>
      <c r="M426" s="40"/>
      <c r="N426" s="30" t="str">
        <f t="shared" ref="N426" si="131">IF(COUNT(C426:L426),AVERAGE(C426:L426), " ")</f>
        <v xml:space="preserve"> </v>
      </c>
    </row>
    <row r="427" spans="1:14" x14ac:dyDescent="0.25">
      <c r="A427" t="s">
        <v>37</v>
      </c>
      <c r="B427" s="42">
        <v>96.4</v>
      </c>
      <c r="C427" s="38">
        <v>93</v>
      </c>
      <c r="D427" s="40">
        <v>93</v>
      </c>
      <c r="E427" s="39">
        <v>95</v>
      </c>
      <c r="F427" s="39">
        <v>93</v>
      </c>
      <c r="G427" s="39">
        <v>97</v>
      </c>
      <c r="H427" s="39">
        <v>93</v>
      </c>
      <c r="I427" s="39">
        <v>91</v>
      </c>
      <c r="J427" s="39">
        <v>93</v>
      </c>
      <c r="K427" s="39">
        <v>95</v>
      </c>
      <c r="L427" s="39">
        <v>95</v>
      </c>
      <c r="M427" s="40">
        <f>SUM(C427:L427)</f>
        <v>938</v>
      </c>
      <c r="N427" s="30">
        <f>IF(COUNT(C427:L427),AVERAGE(C427:L427),"")</f>
        <v>93.8</v>
      </c>
    </row>
    <row r="428" spans="1:14" x14ac:dyDescent="0.25">
      <c r="A428" s="54" t="s">
        <v>19</v>
      </c>
      <c r="B428" s="40">
        <v>96.2</v>
      </c>
      <c r="C428" s="38">
        <v>95</v>
      </c>
      <c r="D428" s="40">
        <v>97</v>
      </c>
      <c r="E428" s="39">
        <v>98</v>
      </c>
      <c r="F428" s="39">
        <v>98</v>
      </c>
      <c r="G428" s="39">
        <v>95</v>
      </c>
      <c r="H428" s="39">
        <v>98</v>
      </c>
      <c r="I428" s="39">
        <v>96</v>
      </c>
      <c r="J428" s="39">
        <v>96</v>
      </c>
      <c r="K428" s="39">
        <v>98</v>
      </c>
      <c r="L428" s="39">
        <v>96</v>
      </c>
      <c r="M428" s="40">
        <f t="shared" ref="M428:M431" si="132">SUM(C428:L428)</f>
        <v>967</v>
      </c>
      <c r="N428" s="30">
        <f t="shared" ref="N428:N430" si="133">IF(COUNT(C428:L428),AVERAGE(C428:L428),"")</f>
        <v>96.7</v>
      </c>
    </row>
    <row r="429" spans="1:14" x14ac:dyDescent="0.25">
      <c r="A429" s="54" t="s">
        <v>21</v>
      </c>
      <c r="B429" s="40">
        <v>95.9</v>
      </c>
      <c r="C429" s="38">
        <v>93</v>
      </c>
      <c r="D429" s="40">
        <v>96</v>
      </c>
      <c r="E429" s="39">
        <v>97</v>
      </c>
      <c r="F429" s="39">
        <v>96</v>
      </c>
      <c r="G429" s="39">
        <v>97</v>
      </c>
      <c r="H429" s="39">
        <v>97</v>
      </c>
      <c r="I429" s="39">
        <v>97</v>
      </c>
      <c r="J429" s="39">
        <v>98</v>
      </c>
      <c r="K429" s="39">
        <v>97</v>
      </c>
      <c r="L429" s="39">
        <v>95</v>
      </c>
      <c r="M429" s="40">
        <f t="shared" si="132"/>
        <v>963</v>
      </c>
      <c r="N429" s="30">
        <f t="shared" si="133"/>
        <v>96.3</v>
      </c>
    </row>
    <row r="430" spans="1:14" x14ac:dyDescent="0.25">
      <c r="A430" s="26" t="s">
        <v>38</v>
      </c>
      <c r="B430" s="41">
        <v>95.7</v>
      </c>
      <c r="C430" s="31">
        <v>91</v>
      </c>
      <c r="D430" s="29">
        <v>93</v>
      </c>
      <c r="E430" s="28">
        <v>95</v>
      </c>
      <c r="F430" s="28">
        <v>97</v>
      </c>
      <c r="G430" s="28">
        <v>96</v>
      </c>
      <c r="H430" s="28">
        <v>95</v>
      </c>
      <c r="I430" s="28">
        <v>94</v>
      </c>
      <c r="J430" s="28">
        <v>93</v>
      </c>
      <c r="K430" s="28">
        <v>86</v>
      </c>
      <c r="L430" s="28">
        <v>89</v>
      </c>
      <c r="M430" s="40">
        <f t="shared" si="132"/>
        <v>929</v>
      </c>
      <c r="N430" s="30">
        <f t="shared" si="133"/>
        <v>92.9</v>
      </c>
    </row>
    <row r="431" spans="1:14" x14ac:dyDescent="0.25">
      <c r="A431" s="34" t="s">
        <v>14</v>
      </c>
      <c r="B431" s="42">
        <f>SUM(B427:B430)</f>
        <v>384.2</v>
      </c>
      <c r="C431" s="31">
        <f>SUM(C427:C430)</f>
        <v>372</v>
      </c>
      <c r="D431" s="31">
        <f t="shared" ref="D431:L431" si="134">SUM(D427:D430)</f>
        <v>379</v>
      </c>
      <c r="E431" s="43">
        <f t="shared" si="134"/>
        <v>385</v>
      </c>
      <c r="F431" s="43">
        <f t="shared" si="134"/>
        <v>384</v>
      </c>
      <c r="G431" s="43">
        <f t="shared" si="134"/>
        <v>385</v>
      </c>
      <c r="H431" s="43">
        <f t="shared" si="134"/>
        <v>383</v>
      </c>
      <c r="I431" s="43">
        <f t="shared" si="134"/>
        <v>378</v>
      </c>
      <c r="J431" s="43">
        <f t="shared" si="134"/>
        <v>380</v>
      </c>
      <c r="K431" s="43">
        <f t="shared" si="134"/>
        <v>376</v>
      </c>
      <c r="L431" s="43">
        <f t="shared" si="134"/>
        <v>375</v>
      </c>
      <c r="M431" s="40">
        <f t="shared" si="132"/>
        <v>3797</v>
      </c>
      <c r="N431" s="30"/>
    </row>
    <row r="432" spans="1:14" x14ac:dyDescent="0.25">
      <c r="A432" s="24" t="s">
        <v>33</v>
      </c>
      <c r="B432" s="37"/>
      <c r="C432" s="38"/>
      <c r="D432" s="40"/>
      <c r="E432" s="39"/>
      <c r="F432" s="39"/>
      <c r="G432" s="39"/>
      <c r="H432" s="39"/>
      <c r="I432" s="39"/>
      <c r="J432" s="39"/>
      <c r="K432" s="39"/>
      <c r="L432" s="39"/>
      <c r="M432" s="40"/>
      <c r="N432" s="30"/>
    </row>
    <row r="433" spans="1:14" x14ac:dyDescent="0.25">
      <c r="A433" s="54" t="s">
        <v>39</v>
      </c>
      <c r="B433" s="40">
        <v>97.5</v>
      </c>
      <c r="C433" s="38">
        <v>96</v>
      </c>
      <c r="D433" s="40">
        <v>98</v>
      </c>
      <c r="E433" s="39">
        <v>98</v>
      </c>
      <c r="F433" s="39">
        <v>99</v>
      </c>
      <c r="G433" s="39">
        <v>98</v>
      </c>
      <c r="H433" s="39">
        <v>95</v>
      </c>
      <c r="I433" s="39">
        <v>97</v>
      </c>
      <c r="J433" s="39">
        <v>97</v>
      </c>
      <c r="K433" s="39">
        <v>98</v>
      </c>
      <c r="L433" s="39">
        <v>97</v>
      </c>
      <c r="M433" s="40">
        <f t="shared" ref="M433:M437" si="135">SUM(C433:L433)</f>
        <v>973</v>
      </c>
      <c r="N433" s="30">
        <f>IF(COUNT(C433:L433),AVERAGE(C433:L433),"")</f>
        <v>97.3</v>
      </c>
    </row>
    <row r="434" spans="1:14" x14ac:dyDescent="0.25">
      <c r="A434" s="54" t="s">
        <v>40</v>
      </c>
      <c r="B434" s="42">
        <v>95.7</v>
      </c>
      <c r="C434" s="38">
        <v>91</v>
      </c>
      <c r="D434" s="40">
        <v>92</v>
      </c>
      <c r="E434" s="39">
        <v>93</v>
      </c>
      <c r="F434" s="39">
        <v>95</v>
      </c>
      <c r="G434" s="39">
        <v>93</v>
      </c>
      <c r="H434" s="39">
        <v>87</v>
      </c>
      <c r="I434" s="39">
        <v>90</v>
      </c>
      <c r="J434" s="39">
        <v>96</v>
      </c>
      <c r="K434" s="39" t="s">
        <v>89</v>
      </c>
      <c r="L434" s="39">
        <v>97</v>
      </c>
      <c r="M434" s="40">
        <f t="shared" si="135"/>
        <v>834</v>
      </c>
      <c r="N434" s="30">
        <f t="shared" ref="N434:N436" si="136">IF(COUNT(C434:L434),AVERAGE(C434:L434),"")</f>
        <v>92.666666666666671</v>
      </c>
    </row>
    <row r="435" spans="1:14" x14ac:dyDescent="0.25">
      <c r="A435" s="54" t="s">
        <v>41</v>
      </c>
      <c r="B435" s="40">
        <v>95.6</v>
      </c>
      <c r="C435" s="38">
        <v>95</v>
      </c>
      <c r="D435" s="40">
        <v>94</v>
      </c>
      <c r="E435" s="39">
        <v>90</v>
      </c>
      <c r="F435" s="39">
        <v>99</v>
      </c>
      <c r="G435" s="39">
        <v>93</v>
      </c>
      <c r="H435" s="39">
        <v>91</v>
      </c>
      <c r="I435" s="39">
        <v>93</v>
      </c>
      <c r="J435" s="39">
        <v>98</v>
      </c>
      <c r="K435" s="39">
        <v>95</v>
      </c>
      <c r="L435" s="39">
        <v>96</v>
      </c>
      <c r="M435" s="40">
        <f t="shared" si="135"/>
        <v>944</v>
      </c>
      <c r="N435" s="30">
        <f t="shared" si="136"/>
        <v>94.4</v>
      </c>
    </row>
    <row r="436" spans="1:14" x14ac:dyDescent="0.25">
      <c r="A436" s="26" t="s">
        <v>42</v>
      </c>
      <c r="B436" s="41">
        <v>95.1</v>
      </c>
      <c r="C436" s="31">
        <v>95</v>
      </c>
      <c r="D436" s="29">
        <v>96</v>
      </c>
      <c r="E436" s="28">
        <v>98</v>
      </c>
      <c r="F436" s="28">
        <v>94</v>
      </c>
      <c r="G436" s="28">
        <v>92</v>
      </c>
      <c r="H436" s="28">
        <v>97</v>
      </c>
      <c r="I436" s="28">
        <v>96</v>
      </c>
      <c r="J436" s="28">
        <v>96</v>
      </c>
      <c r="K436" s="28">
        <v>97</v>
      </c>
      <c r="L436" s="28">
        <v>96</v>
      </c>
      <c r="M436" s="40">
        <f t="shared" si="135"/>
        <v>957</v>
      </c>
      <c r="N436" s="30">
        <f t="shared" si="136"/>
        <v>95.7</v>
      </c>
    </row>
    <row r="437" spans="1:14" x14ac:dyDescent="0.25">
      <c r="A437" s="34" t="s">
        <v>14</v>
      </c>
      <c r="B437" s="41">
        <f>SUM(B433:B436)</f>
        <v>383.9</v>
      </c>
      <c r="C437" s="31">
        <f>SUM(C433:C436)</f>
        <v>377</v>
      </c>
      <c r="D437" s="31">
        <f>SUM(D433:D436)</f>
        <v>380</v>
      </c>
      <c r="E437" s="43">
        <f t="shared" ref="E437:L437" si="137">SUM(E433:E436)</f>
        <v>379</v>
      </c>
      <c r="F437" s="43">
        <f t="shared" si="137"/>
        <v>387</v>
      </c>
      <c r="G437" s="43">
        <f t="shared" si="137"/>
        <v>376</v>
      </c>
      <c r="H437" s="43">
        <f t="shared" si="137"/>
        <v>370</v>
      </c>
      <c r="I437" s="43">
        <f t="shared" si="137"/>
        <v>376</v>
      </c>
      <c r="J437" s="43">
        <f t="shared" si="137"/>
        <v>387</v>
      </c>
      <c r="K437" s="43">
        <f t="shared" si="137"/>
        <v>290</v>
      </c>
      <c r="L437" s="43">
        <f t="shared" si="137"/>
        <v>386</v>
      </c>
      <c r="M437" s="40">
        <f t="shared" si="135"/>
        <v>3708</v>
      </c>
      <c r="N437" s="30"/>
    </row>
    <row r="438" spans="1:14" x14ac:dyDescent="0.25">
      <c r="A438" s="26"/>
      <c r="B438" s="41"/>
      <c r="C438" s="31"/>
      <c r="D438" s="29"/>
      <c r="E438" s="28"/>
      <c r="F438" s="28"/>
      <c r="G438" s="28"/>
      <c r="H438" s="28"/>
      <c r="I438" s="28"/>
      <c r="J438" s="28"/>
      <c r="K438" s="28"/>
      <c r="L438" s="28"/>
      <c r="M438" s="40"/>
      <c r="N438" s="30"/>
    </row>
    <row r="439" spans="1:14" x14ac:dyDescent="0.25">
      <c r="A439" s="45"/>
      <c r="B439" s="42"/>
      <c r="C439" s="38"/>
      <c r="D439" s="40"/>
      <c r="E439" s="39"/>
      <c r="F439" s="39"/>
      <c r="G439" s="39"/>
      <c r="H439" s="39"/>
      <c r="I439" s="39"/>
      <c r="J439" s="39"/>
      <c r="K439" s="39"/>
      <c r="L439" s="39"/>
      <c r="M439" s="40"/>
      <c r="N439" s="30"/>
    </row>
    <row r="440" spans="1:14" x14ac:dyDescent="0.25">
      <c r="A440" s="45"/>
      <c r="B440" s="40"/>
      <c r="C440" s="38"/>
      <c r="D440" s="59" t="s">
        <v>27</v>
      </c>
      <c r="E440" s="47" t="s">
        <v>28</v>
      </c>
      <c r="F440" s="47" t="s">
        <v>29</v>
      </c>
      <c r="G440" s="47" t="s">
        <v>30</v>
      </c>
      <c r="H440" s="47" t="s">
        <v>31</v>
      </c>
      <c r="I440" s="47" t="s">
        <v>11</v>
      </c>
      <c r="J440" s="48"/>
      <c r="K440" s="48"/>
      <c r="L440" s="48"/>
      <c r="M440" s="49"/>
      <c r="N440" s="48"/>
    </row>
    <row r="441" spans="1:14" x14ac:dyDescent="0.25">
      <c r="A441" s="50" t="s">
        <v>6</v>
      </c>
      <c r="B441" s="42">
        <f>+B419</f>
        <v>389.3</v>
      </c>
      <c r="C441" s="31"/>
      <c r="D441" s="29">
        <f>+J405</f>
        <v>10</v>
      </c>
      <c r="E441" s="28">
        <v>9</v>
      </c>
      <c r="F441" s="28">
        <v>0</v>
      </c>
      <c r="G441" s="28">
        <v>0</v>
      </c>
      <c r="H441" s="28">
        <f>+E441*2+F441+3</f>
        <v>21</v>
      </c>
      <c r="I441" s="51">
        <f>+M419</f>
        <v>3911</v>
      </c>
      <c r="J441" s="48"/>
      <c r="L441" s="48"/>
      <c r="M441" s="49"/>
      <c r="N441" s="48"/>
    </row>
    <row r="442" spans="1:14" x14ac:dyDescent="0.25">
      <c r="A442" s="50" t="s">
        <v>33</v>
      </c>
      <c r="B442" s="42">
        <f>+B437</f>
        <v>383.9</v>
      </c>
      <c r="C442" s="38"/>
      <c r="D442" s="29">
        <f>+J405</f>
        <v>10</v>
      </c>
      <c r="E442" s="28">
        <v>4</v>
      </c>
      <c r="F442" s="28">
        <v>0</v>
      </c>
      <c r="G442" s="28">
        <v>5</v>
      </c>
      <c r="H442" s="28">
        <f>+E442*2+F442+2</f>
        <v>10</v>
      </c>
      <c r="I442" s="28">
        <f>+M437</f>
        <v>3708</v>
      </c>
      <c r="K442" s="48"/>
      <c r="L442" s="48"/>
      <c r="M442" s="49"/>
      <c r="N442" s="48"/>
    </row>
    <row r="443" spans="1:14" x14ac:dyDescent="0.25">
      <c r="A443" s="50" t="s">
        <v>7</v>
      </c>
      <c r="B443" s="42">
        <f>+B425</f>
        <v>383</v>
      </c>
      <c r="C443" s="38"/>
      <c r="D443" s="29">
        <f>+J405</f>
        <v>10</v>
      </c>
      <c r="E443" s="28">
        <v>3</v>
      </c>
      <c r="F443" s="28">
        <v>0</v>
      </c>
      <c r="G443" s="28">
        <v>6</v>
      </c>
      <c r="H443" s="28">
        <f>+E443*2+F443</f>
        <v>6</v>
      </c>
      <c r="I443" s="28">
        <f>+M425</f>
        <v>3393</v>
      </c>
      <c r="J443" s="11"/>
      <c r="K443" s="11"/>
      <c r="L443" s="11"/>
      <c r="M443" s="1"/>
      <c r="N443" s="11"/>
    </row>
    <row r="444" spans="1:14" x14ac:dyDescent="0.25">
      <c r="A444" s="50" t="s">
        <v>18</v>
      </c>
      <c r="B444" s="42">
        <f>+B431</f>
        <v>384.2</v>
      </c>
      <c r="C444" s="40"/>
      <c r="D444" s="29">
        <f>+J405</f>
        <v>10</v>
      </c>
      <c r="E444" s="28">
        <v>2</v>
      </c>
      <c r="F444" s="28">
        <v>0</v>
      </c>
      <c r="G444" s="28">
        <v>7</v>
      </c>
      <c r="H444" s="28">
        <f>+E444*2+F444+1</f>
        <v>5</v>
      </c>
      <c r="I444" s="28">
        <f>+M431</f>
        <v>3797</v>
      </c>
      <c r="M444" s="1"/>
    </row>
    <row r="445" spans="1:14" x14ac:dyDescent="0.25">
      <c r="A445" s="52"/>
      <c r="B445" s="53"/>
      <c r="C445" s="53"/>
      <c r="D445" s="53"/>
      <c r="E445" s="52"/>
      <c r="F445" s="52"/>
      <c r="G445" s="52"/>
      <c r="H445" s="52"/>
      <c r="I445" s="52"/>
      <c r="M445" s="1"/>
    </row>
  </sheetData>
  <sortState xmlns:xlrd2="http://schemas.microsoft.com/office/spreadsheetml/2017/richdata2" ref="A265:I266">
    <sortCondition descending="1" ref="H265:H266"/>
    <sortCondition descending="1" ref="I265:I266"/>
  </sortState>
  <mergeCells count="91">
    <mergeCell ref="B321:E321"/>
    <mergeCell ref="J321:M321"/>
    <mergeCell ref="A313:N313"/>
    <mergeCell ref="A314:N314"/>
    <mergeCell ref="A315:N315"/>
    <mergeCell ref="A316:N316"/>
    <mergeCell ref="B319:E319"/>
    <mergeCell ref="J319:M319"/>
    <mergeCell ref="B233:E233"/>
    <mergeCell ref="J233:M233"/>
    <mergeCell ref="A225:N225"/>
    <mergeCell ref="A226:N226"/>
    <mergeCell ref="A227:N227"/>
    <mergeCell ref="A228:N228"/>
    <mergeCell ref="B231:E231"/>
    <mergeCell ref="J231:M231"/>
    <mergeCell ref="B189:E189"/>
    <mergeCell ref="J189:M189"/>
    <mergeCell ref="A181:N181"/>
    <mergeCell ref="A182:N182"/>
    <mergeCell ref="A183:N183"/>
    <mergeCell ref="A184:N184"/>
    <mergeCell ref="B187:E187"/>
    <mergeCell ref="J187:M187"/>
    <mergeCell ref="B145:E145"/>
    <mergeCell ref="J145:M145"/>
    <mergeCell ref="A137:N137"/>
    <mergeCell ref="A138:N138"/>
    <mergeCell ref="A139:N139"/>
    <mergeCell ref="A140:N140"/>
    <mergeCell ref="B143:E143"/>
    <mergeCell ref="J143:M143"/>
    <mergeCell ref="B101:E101"/>
    <mergeCell ref="J101:M101"/>
    <mergeCell ref="A93:N93"/>
    <mergeCell ref="A94:N94"/>
    <mergeCell ref="A95:N95"/>
    <mergeCell ref="A96:N96"/>
    <mergeCell ref="B99:E99"/>
    <mergeCell ref="J99:M99"/>
    <mergeCell ref="B10:E10"/>
    <mergeCell ref="J10:M10"/>
    <mergeCell ref="A2:N2"/>
    <mergeCell ref="A3:N3"/>
    <mergeCell ref="A4:N4"/>
    <mergeCell ref="A5:N5"/>
    <mergeCell ref="B8:E8"/>
    <mergeCell ref="J8:M8"/>
    <mergeCell ref="B56:E56"/>
    <mergeCell ref="J56:M56"/>
    <mergeCell ref="A48:N48"/>
    <mergeCell ref="A49:N49"/>
    <mergeCell ref="A50:N50"/>
    <mergeCell ref="A51:N51"/>
    <mergeCell ref="B54:E54"/>
    <mergeCell ref="J54:M54"/>
    <mergeCell ref="B277:E277"/>
    <mergeCell ref="J277:M277"/>
    <mergeCell ref="A269:N269"/>
    <mergeCell ref="A270:N270"/>
    <mergeCell ref="A271:N271"/>
    <mergeCell ref="A272:N272"/>
    <mergeCell ref="B275:E275"/>
    <mergeCell ref="J275:M275"/>
    <mergeCell ref="B365:E365"/>
    <mergeCell ref="J365:M365"/>
    <mergeCell ref="A357:N357"/>
    <mergeCell ref="A358:N358"/>
    <mergeCell ref="A359:N359"/>
    <mergeCell ref="A360:N360"/>
    <mergeCell ref="B363:E363"/>
    <mergeCell ref="J363:M363"/>
    <mergeCell ref="H406:I406"/>
    <mergeCell ref="H408:I408"/>
    <mergeCell ref="H409:I409"/>
    <mergeCell ref="H410:I410"/>
    <mergeCell ref="A401:N401"/>
    <mergeCell ref="A402:N402"/>
    <mergeCell ref="A403:N403"/>
    <mergeCell ref="A404:N404"/>
    <mergeCell ref="B406:D406"/>
    <mergeCell ref="B407:D407"/>
    <mergeCell ref="B409:D409"/>
    <mergeCell ref="B410:D410"/>
    <mergeCell ref="B408:D408"/>
    <mergeCell ref="H411:I411"/>
    <mergeCell ref="F407:G407"/>
    <mergeCell ref="F408:G408"/>
    <mergeCell ref="F409:G409"/>
    <mergeCell ref="F410:G410"/>
    <mergeCell ref="H407:I407"/>
  </mergeCells>
  <pageMargins left="0.25" right="0.25" top="0.75" bottom="0.75" header="0.3" footer="0.3"/>
  <pageSetup paperSize="9" orientation="portrait" r:id="rId1"/>
  <rowBreaks count="3" manualBreakCount="3">
    <brk id="46" max="16383" man="1"/>
    <brk id="91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B15D7-763B-47B7-998C-29344A7A7CB2}">
  <dimension ref="A1:N456"/>
  <sheetViews>
    <sheetView topLeftCell="A420" workbookViewId="0">
      <selection activeCell="P416" sqref="P416"/>
    </sheetView>
  </sheetViews>
  <sheetFormatPr defaultRowHeight="15" x14ac:dyDescent="0.25"/>
  <cols>
    <col min="1" max="1" width="17.140625" customWidth="1"/>
    <col min="2" max="2" width="6.85546875" customWidth="1"/>
    <col min="3" max="3" width="5.7109375" customWidth="1"/>
    <col min="4" max="4" width="5.42578125" customWidth="1"/>
    <col min="5" max="5" width="4.28515625" customWidth="1"/>
    <col min="6" max="6" width="4.42578125" customWidth="1"/>
    <col min="7" max="7" width="4.28515625" customWidth="1"/>
    <col min="8" max="8" width="5" customWidth="1"/>
    <col min="9" max="9" width="5.28515625" customWidth="1"/>
    <col min="10" max="10" width="5.42578125" customWidth="1"/>
    <col min="11" max="11" width="4.42578125" customWidth="1"/>
    <col min="12" max="12" width="4.85546875" customWidth="1"/>
    <col min="13" max="13" width="7.28515625" customWidth="1"/>
    <col min="14" max="14" width="7" customWidth="1"/>
  </cols>
  <sheetData>
    <row r="1" spans="1:14" x14ac:dyDescent="0.25">
      <c r="B1" s="1"/>
      <c r="C1" s="1"/>
      <c r="M1" s="1"/>
    </row>
    <row r="2" spans="1:14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x14ac:dyDescent="0.2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x14ac:dyDescent="0.25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x14ac:dyDescent="0.25">
      <c r="A5" s="71" t="s">
        <v>32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x14ac:dyDescent="0.25">
      <c r="A6" s="2"/>
      <c r="B6" s="3"/>
      <c r="C6" s="3"/>
      <c r="D6" s="4"/>
      <c r="E6" s="4" t="s">
        <v>59</v>
      </c>
      <c r="F6" s="4"/>
      <c r="G6" s="4"/>
      <c r="H6" s="4"/>
      <c r="I6" s="4" t="s">
        <v>4</v>
      </c>
      <c r="J6" s="4">
        <v>1</v>
      </c>
      <c r="K6" s="4"/>
      <c r="L6" s="4"/>
      <c r="M6" s="3"/>
      <c r="N6" s="4"/>
    </row>
    <row r="7" spans="1:14" x14ac:dyDescent="0.25">
      <c r="B7" s="1"/>
      <c r="C7" s="1"/>
      <c r="F7" s="5"/>
      <c r="J7" s="6"/>
      <c r="M7" s="1"/>
    </row>
    <row r="8" spans="1:14" x14ac:dyDescent="0.25">
      <c r="A8" s="7"/>
      <c r="B8" s="76" t="s">
        <v>43</v>
      </c>
      <c r="C8" s="76"/>
      <c r="D8" s="76"/>
      <c r="E8" s="76"/>
      <c r="F8" s="8">
        <f>+C19</f>
        <v>379</v>
      </c>
      <c r="H8" s="5" t="s">
        <v>82</v>
      </c>
      <c r="J8" s="75" t="s">
        <v>44</v>
      </c>
      <c r="K8" s="75"/>
      <c r="L8" s="75"/>
      <c r="M8" s="75"/>
      <c r="N8" s="8">
        <f>+C25</f>
        <v>373</v>
      </c>
    </row>
    <row r="9" spans="1:14" x14ac:dyDescent="0.25">
      <c r="A9" s="9"/>
      <c r="B9" s="1"/>
      <c r="C9" s="1"/>
      <c r="H9" s="6"/>
      <c r="J9" s="10"/>
      <c r="L9" s="11"/>
      <c r="M9" s="1"/>
      <c r="N9" s="6"/>
    </row>
    <row r="10" spans="1:14" x14ac:dyDescent="0.25">
      <c r="A10" s="9"/>
      <c r="B10" s="75" t="s">
        <v>5</v>
      </c>
      <c r="C10" s="75"/>
      <c r="D10" s="75"/>
      <c r="E10" s="75"/>
      <c r="F10" s="8">
        <f>+C32</f>
        <v>381</v>
      </c>
      <c r="H10" s="5" t="s">
        <v>82</v>
      </c>
      <c r="J10" s="75" t="s">
        <v>45</v>
      </c>
      <c r="K10" s="75"/>
      <c r="L10" s="75"/>
      <c r="M10" s="75"/>
      <c r="N10" s="8">
        <f>+C38</f>
        <v>361</v>
      </c>
    </row>
    <row r="11" spans="1:14" x14ac:dyDescent="0.25">
      <c r="A11" s="12"/>
      <c r="B11" s="3"/>
      <c r="C11" s="13"/>
      <c r="D11" s="14"/>
      <c r="E11" s="14"/>
      <c r="F11" s="6"/>
      <c r="H11" s="6"/>
      <c r="M11" s="1"/>
    </row>
    <row r="12" spans="1:14" x14ac:dyDescent="0.25">
      <c r="A12" s="9"/>
      <c r="B12" s="15" t="s">
        <v>8</v>
      </c>
      <c r="C12" s="16" t="s">
        <v>9</v>
      </c>
      <c r="D12" s="14"/>
      <c r="E12" s="14"/>
      <c r="F12" s="11"/>
      <c r="G12" s="11"/>
      <c r="H12" s="17"/>
      <c r="I12" s="11"/>
      <c r="J12" s="11"/>
      <c r="K12" s="11"/>
      <c r="L12" s="11"/>
      <c r="M12" s="1"/>
      <c r="N12" s="11"/>
    </row>
    <row r="13" spans="1:14" x14ac:dyDescent="0.25">
      <c r="A13" s="18"/>
      <c r="B13" s="19" t="s">
        <v>10</v>
      </c>
      <c r="C13" s="20">
        <v>1</v>
      </c>
      <c r="D13" s="21">
        <v>2</v>
      </c>
      <c r="E13" s="21">
        <v>3</v>
      </c>
      <c r="F13" s="21">
        <v>4</v>
      </c>
      <c r="G13" s="21">
        <v>5</v>
      </c>
      <c r="H13" s="21">
        <v>6</v>
      </c>
      <c r="I13" s="21">
        <v>7</v>
      </c>
      <c r="J13" s="21">
        <v>8</v>
      </c>
      <c r="K13" s="21">
        <v>9</v>
      </c>
      <c r="L13" s="21">
        <v>10</v>
      </c>
      <c r="M13" s="22" t="s">
        <v>11</v>
      </c>
      <c r="N13" s="23" t="s">
        <v>10</v>
      </c>
    </row>
    <row r="14" spans="1:14" x14ac:dyDescent="0.25">
      <c r="A14" s="24" t="s">
        <v>43</v>
      </c>
      <c r="B14" s="22"/>
      <c r="C14" s="25"/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23"/>
    </row>
    <row r="15" spans="1:14" x14ac:dyDescent="0.25">
      <c r="A15" s="54" t="s">
        <v>46</v>
      </c>
      <c r="B15" s="27">
        <v>95.1</v>
      </c>
      <c r="C15" s="31">
        <v>97</v>
      </c>
      <c r="D15" s="28"/>
      <c r="E15" s="28"/>
      <c r="F15" s="28"/>
      <c r="G15" s="28"/>
      <c r="H15" s="28"/>
      <c r="I15" s="28"/>
      <c r="J15" s="28"/>
      <c r="K15" s="28"/>
      <c r="L15" s="28"/>
      <c r="M15" s="29">
        <f>+SUM(C15:L15)</f>
        <v>97</v>
      </c>
      <c r="N15" s="30">
        <f>IF(COUNT(C15:L15),AVERAGE(C15:L15),"")</f>
        <v>97</v>
      </c>
    </row>
    <row r="16" spans="1:14" x14ac:dyDescent="0.25">
      <c r="A16" s="26" t="s">
        <v>22</v>
      </c>
      <c r="B16" s="27">
        <v>94.3</v>
      </c>
      <c r="C16" s="31">
        <v>96</v>
      </c>
      <c r="D16" s="28"/>
      <c r="E16" s="28"/>
      <c r="F16" s="28"/>
      <c r="G16" s="28"/>
      <c r="H16" s="28"/>
      <c r="I16" s="28"/>
      <c r="J16" s="28"/>
      <c r="K16" s="28"/>
      <c r="L16" s="28"/>
      <c r="M16" s="29">
        <f t="shared" ref="M16:M18" si="0">+SUM(C16:L16)</f>
        <v>96</v>
      </c>
      <c r="N16" s="30">
        <f t="shared" ref="N16:N18" si="1">IF(COUNT(C16:L16),AVERAGE(C16:L16),"")</f>
        <v>96</v>
      </c>
    </row>
    <row r="17" spans="1:14" x14ac:dyDescent="0.25">
      <c r="A17" s="26" t="s">
        <v>47</v>
      </c>
      <c r="B17" s="27">
        <v>95.5</v>
      </c>
      <c r="C17" s="31">
        <v>96</v>
      </c>
      <c r="D17" s="28"/>
      <c r="E17" s="28"/>
      <c r="F17" s="28"/>
      <c r="G17" s="28"/>
      <c r="H17" s="28"/>
      <c r="I17" s="28"/>
      <c r="J17" s="28"/>
      <c r="K17" s="28"/>
      <c r="L17" s="28"/>
      <c r="M17" s="29">
        <f t="shared" si="0"/>
        <v>96</v>
      </c>
      <c r="N17" s="30">
        <f t="shared" si="1"/>
        <v>96</v>
      </c>
    </row>
    <row r="18" spans="1:14" x14ac:dyDescent="0.25">
      <c r="A18" s="32" t="s">
        <v>20</v>
      </c>
      <c r="B18" s="33">
        <v>94</v>
      </c>
      <c r="C18" s="31">
        <v>90</v>
      </c>
      <c r="D18" s="28"/>
      <c r="E18" s="28"/>
      <c r="F18" s="28"/>
      <c r="G18" s="28"/>
      <c r="H18" s="28"/>
      <c r="I18" s="28"/>
      <c r="J18" s="28"/>
      <c r="K18" s="28"/>
      <c r="L18" s="28"/>
      <c r="M18" s="29">
        <f t="shared" si="0"/>
        <v>90</v>
      </c>
      <c r="N18" s="30">
        <f t="shared" si="1"/>
        <v>90</v>
      </c>
    </row>
    <row r="19" spans="1:14" x14ac:dyDescent="0.25">
      <c r="A19" s="34" t="s">
        <v>14</v>
      </c>
      <c r="B19" s="33">
        <f>SUM(B15:B18)</f>
        <v>378.9</v>
      </c>
      <c r="C19" s="35">
        <f t="shared" ref="C19:L19" si="2">SUM(C15:C18)</f>
        <v>379</v>
      </c>
      <c r="D19" s="36">
        <f t="shared" si="2"/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3">
        <f>SUM(C19:L19)</f>
        <v>379</v>
      </c>
      <c r="N19" s="30"/>
    </row>
    <row r="20" spans="1:14" x14ac:dyDescent="0.25">
      <c r="A20" s="24" t="s">
        <v>44</v>
      </c>
      <c r="B20" s="37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40"/>
      <c r="N20" s="30" t="str">
        <f t="shared" ref="N20:N26" si="3">IF(COUNT(C20:L20),AVERAGE(C20:L20), " ")</f>
        <v xml:space="preserve"> </v>
      </c>
    </row>
    <row r="21" spans="1:14" x14ac:dyDescent="0.25">
      <c r="A21" s="54" t="s">
        <v>48</v>
      </c>
      <c r="B21" s="27">
        <v>94.5</v>
      </c>
      <c r="C21" s="31">
        <v>94</v>
      </c>
      <c r="D21" s="28"/>
      <c r="E21" s="28"/>
      <c r="F21" s="28"/>
      <c r="G21" s="28"/>
      <c r="H21" s="28"/>
      <c r="I21" s="28"/>
      <c r="J21" s="28"/>
      <c r="K21" s="28"/>
      <c r="L21" s="28"/>
      <c r="M21" s="29">
        <f>+SUM(C21:L21)</f>
        <v>94</v>
      </c>
      <c r="N21" s="30">
        <f>IF(COUNT(C21:L21),AVERAGE(C21:L21),"")</f>
        <v>94</v>
      </c>
    </row>
    <row r="22" spans="1:14" x14ac:dyDescent="0.25">
      <c r="A22" s="54" t="s">
        <v>49</v>
      </c>
      <c r="B22" s="41">
        <v>94.9</v>
      </c>
      <c r="C22" s="31">
        <v>92</v>
      </c>
      <c r="D22" s="28"/>
      <c r="E22" s="28"/>
      <c r="F22" s="28"/>
      <c r="G22" s="28"/>
      <c r="H22" s="28"/>
      <c r="I22" s="28"/>
      <c r="J22" s="28"/>
      <c r="K22" s="28"/>
      <c r="L22" s="28"/>
      <c r="M22" s="29">
        <f t="shared" ref="M22:M24" si="4">+SUM(C22:L22)</f>
        <v>92</v>
      </c>
      <c r="N22" s="30">
        <f t="shared" ref="N22:N24" si="5">IF(COUNT(C22:L22),AVERAGE(C22:L22),"")</f>
        <v>92</v>
      </c>
    </row>
    <row r="23" spans="1:14" x14ac:dyDescent="0.25">
      <c r="A23" s="54" t="s">
        <v>50</v>
      </c>
      <c r="B23" s="27">
        <v>93.5</v>
      </c>
      <c r="C23" s="31">
        <v>92</v>
      </c>
      <c r="D23" s="28"/>
      <c r="E23" s="28"/>
      <c r="F23" s="28"/>
      <c r="G23" s="28"/>
      <c r="H23" s="28"/>
      <c r="I23" s="28"/>
      <c r="J23" s="28"/>
      <c r="K23" s="28"/>
      <c r="L23" s="28"/>
      <c r="M23" s="29">
        <f t="shared" si="4"/>
        <v>92</v>
      </c>
      <c r="N23" s="30">
        <f t="shared" si="5"/>
        <v>92</v>
      </c>
    </row>
    <row r="24" spans="1:14" ht="17.25" customHeight="1" x14ac:dyDescent="0.25">
      <c r="A24" s="44" t="s">
        <v>51</v>
      </c>
      <c r="B24" s="27">
        <v>90.7</v>
      </c>
      <c r="C24" s="31">
        <v>95</v>
      </c>
      <c r="D24" s="28"/>
      <c r="E24" s="28"/>
      <c r="F24" s="28"/>
      <c r="G24" s="28"/>
      <c r="H24" s="28"/>
      <c r="I24" s="28"/>
      <c r="J24" s="28"/>
      <c r="K24" s="28"/>
      <c r="L24" s="28"/>
      <c r="M24" s="29">
        <f t="shared" si="4"/>
        <v>95</v>
      </c>
      <c r="N24" s="30">
        <f t="shared" si="5"/>
        <v>95</v>
      </c>
    </row>
    <row r="25" spans="1:14" x14ac:dyDescent="0.25">
      <c r="A25" s="34" t="s">
        <v>14</v>
      </c>
      <c r="B25" s="42">
        <f>SUM(B21:B24)</f>
        <v>373.59999999999997</v>
      </c>
      <c r="C25" s="31">
        <f>SUM(C21:C24)</f>
        <v>373</v>
      </c>
      <c r="D25" s="43">
        <f t="shared" ref="D25:L25" si="6">SUM(D21:D24)</f>
        <v>0</v>
      </c>
      <c r="E25" s="43">
        <f t="shared" si="6"/>
        <v>0</v>
      </c>
      <c r="F25" s="43">
        <f t="shared" si="6"/>
        <v>0</v>
      </c>
      <c r="G25" s="43">
        <f t="shared" si="6"/>
        <v>0</v>
      </c>
      <c r="H25" s="43">
        <f t="shared" si="6"/>
        <v>0</v>
      </c>
      <c r="I25" s="43">
        <f t="shared" si="6"/>
        <v>0</v>
      </c>
      <c r="J25" s="43">
        <f t="shared" si="6"/>
        <v>0</v>
      </c>
      <c r="K25" s="43">
        <f t="shared" si="6"/>
        <v>0</v>
      </c>
      <c r="L25" s="43">
        <f t="shared" si="6"/>
        <v>0</v>
      </c>
      <c r="M25" s="29">
        <f>SUM(C25:L25)</f>
        <v>373</v>
      </c>
      <c r="N25" s="30"/>
    </row>
    <row r="26" spans="1:14" x14ac:dyDescent="0.25">
      <c r="A26" s="24" t="s">
        <v>5</v>
      </c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30" t="str">
        <f t="shared" si="3"/>
        <v xml:space="preserve"> </v>
      </c>
    </row>
    <row r="27" spans="1:14" x14ac:dyDescent="0.25">
      <c r="A27" s="55" t="s">
        <v>17</v>
      </c>
      <c r="B27" s="42">
        <v>96.5</v>
      </c>
      <c r="C27" s="38">
        <v>96</v>
      </c>
      <c r="D27" s="39"/>
      <c r="E27" s="39"/>
      <c r="F27" s="39"/>
      <c r="G27" s="39"/>
      <c r="H27" s="39"/>
      <c r="I27" s="39"/>
      <c r="J27" s="39"/>
      <c r="K27" s="39"/>
      <c r="L27" s="39"/>
      <c r="M27" s="40">
        <f>SUM(C27:L27)</f>
        <v>96</v>
      </c>
      <c r="N27" s="30">
        <f>IF(COUNT(C27:L27),AVERAGE(C27:L27),"")</f>
        <v>96</v>
      </c>
    </row>
    <row r="28" spans="1:14" x14ac:dyDescent="0.25">
      <c r="A28" s="54" t="s">
        <v>15</v>
      </c>
      <c r="B28" s="40">
        <v>95.6</v>
      </c>
      <c r="C28" s="58"/>
      <c r="D28" s="39"/>
      <c r="E28" s="39"/>
      <c r="F28" s="39"/>
      <c r="G28" s="39"/>
      <c r="H28" s="39"/>
      <c r="I28" s="39"/>
      <c r="J28" s="39"/>
      <c r="K28" s="39"/>
      <c r="L28" s="39"/>
      <c r="M28" s="40">
        <f t="shared" ref="M28:M32" si="7">SUM(C28:L28)</f>
        <v>0</v>
      </c>
      <c r="N28" s="30" t="str">
        <f t="shared" ref="N28:N31" si="8">IF(COUNT(C28:L28),AVERAGE(C28:L28),"")</f>
        <v/>
      </c>
    </row>
    <row r="29" spans="1:14" x14ac:dyDescent="0.25">
      <c r="A29" s="54" t="s">
        <v>16</v>
      </c>
      <c r="B29" s="40">
        <v>95.2</v>
      </c>
      <c r="C29" s="38">
        <v>97</v>
      </c>
      <c r="D29" s="39"/>
      <c r="E29" s="39"/>
      <c r="F29" s="39"/>
      <c r="G29" s="39"/>
      <c r="H29" s="39"/>
      <c r="I29" s="39"/>
      <c r="J29" s="39"/>
      <c r="K29" s="39"/>
      <c r="L29" s="39"/>
      <c r="M29" s="40">
        <f t="shared" si="7"/>
        <v>97</v>
      </c>
      <c r="N29" s="30">
        <f t="shared" si="8"/>
        <v>97</v>
      </c>
    </row>
    <row r="30" spans="1:14" x14ac:dyDescent="0.25">
      <c r="A30" s="26" t="s">
        <v>52</v>
      </c>
      <c r="B30" s="41">
        <v>95.2</v>
      </c>
      <c r="C30" s="31">
        <v>94</v>
      </c>
      <c r="D30" s="28"/>
      <c r="E30" s="28"/>
      <c r="F30" s="28"/>
      <c r="G30" s="28"/>
      <c r="H30" s="28"/>
      <c r="I30" s="28"/>
      <c r="J30" s="28"/>
      <c r="K30" s="28"/>
      <c r="L30" s="28"/>
      <c r="M30" s="40">
        <f t="shared" si="7"/>
        <v>94</v>
      </c>
      <c r="N30" s="30">
        <f t="shared" si="8"/>
        <v>94</v>
      </c>
    </row>
    <row r="31" spans="1:14" x14ac:dyDescent="0.25">
      <c r="A31" s="26" t="s">
        <v>81</v>
      </c>
      <c r="B31" s="27">
        <v>94</v>
      </c>
      <c r="C31" s="31">
        <v>94</v>
      </c>
      <c r="D31" s="43"/>
      <c r="E31" s="43"/>
      <c r="F31" s="43"/>
      <c r="G31" s="43"/>
      <c r="H31" s="43"/>
      <c r="I31" s="43"/>
      <c r="J31" s="43"/>
      <c r="K31" s="43"/>
      <c r="L31" s="43"/>
      <c r="M31" s="40">
        <f t="shared" si="7"/>
        <v>94</v>
      </c>
      <c r="N31" s="30">
        <f t="shared" si="8"/>
        <v>94</v>
      </c>
    </row>
    <row r="32" spans="1:14" x14ac:dyDescent="0.25">
      <c r="A32" s="34" t="s">
        <v>14</v>
      </c>
      <c r="B32" s="42">
        <f>SUM(B27:B30)</f>
        <v>382.5</v>
      </c>
      <c r="C32" s="31">
        <f>SUM(C27:C31)</f>
        <v>381</v>
      </c>
      <c r="D32" s="43">
        <f t="shared" ref="D32:L32" si="9">SUM(D27:D30)</f>
        <v>0</v>
      </c>
      <c r="E32" s="43">
        <f t="shared" si="9"/>
        <v>0</v>
      </c>
      <c r="F32" s="43">
        <f t="shared" si="9"/>
        <v>0</v>
      </c>
      <c r="G32" s="43">
        <f t="shared" si="9"/>
        <v>0</v>
      </c>
      <c r="H32" s="43">
        <f t="shared" si="9"/>
        <v>0</v>
      </c>
      <c r="I32" s="43">
        <f t="shared" si="9"/>
        <v>0</v>
      </c>
      <c r="J32" s="43">
        <f t="shared" si="9"/>
        <v>0</v>
      </c>
      <c r="K32" s="43">
        <f t="shared" si="9"/>
        <v>0</v>
      </c>
      <c r="L32" s="43">
        <f t="shared" si="9"/>
        <v>0</v>
      </c>
      <c r="M32" s="40">
        <f t="shared" si="7"/>
        <v>381</v>
      </c>
      <c r="N32" s="30"/>
    </row>
    <row r="33" spans="1:14" x14ac:dyDescent="0.25">
      <c r="A33" s="24" t="s">
        <v>53</v>
      </c>
      <c r="B33" s="37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30"/>
    </row>
    <row r="34" spans="1:14" x14ac:dyDescent="0.25">
      <c r="A34" s="54" t="s">
        <v>54</v>
      </c>
      <c r="B34" s="40">
        <v>97.6</v>
      </c>
      <c r="C34" s="38">
        <v>99</v>
      </c>
      <c r="D34" s="39"/>
      <c r="E34" s="39"/>
      <c r="F34" s="39"/>
      <c r="G34" s="39"/>
      <c r="H34" s="39"/>
      <c r="I34" s="39"/>
      <c r="J34" s="39"/>
      <c r="K34" s="39"/>
      <c r="L34" s="39"/>
      <c r="M34" s="40">
        <f>+SUM(C34-L34)</f>
        <v>99</v>
      </c>
      <c r="N34" s="30">
        <f>IF(COUNT(C34:L34),AVERAGE(C34:L34),"")</f>
        <v>99</v>
      </c>
    </row>
    <row r="35" spans="1:14" x14ac:dyDescent="0.25">
      <c r="A35" s="54" t="s">
        <v>55</v>
      </c>
      <c r="B35" s="42">
        <v>92.3</v>
      </c>
      <c r="C35" s="38">
        <v>93</v>
      </c>
      <c r="D35" s="39"/>
      <c r="E35" s="39"/>
      <c r="F35" s="39"/>
      <c r="G35" s="39"/>
      <c r="H35" s="39"/>
      <c r="I35" s="39"/>
      <c r="J35" s="39"/>
      <c r="K35" s="39"/>
      <c r="L35" s="39"/>
      <c r="M35" s="40">
        <f t="shared" ref="M35:M38" si="10">+SUM(C35-L35)</f>
        <v>93</v>
      </c>
      <c r="N35" s="30">
        <f t="shared" ref="N35:N37" si="11">IF(COUNT(C35:L35),AVERAGE(C35:L35),"")</f>
        <v>93</v>
      </c>
    </row>
    <row r="36" spans="1:14" x14ac:dyDescent="0.25">
      <c r="A36" s="56" t="s">
        <v>56</v>
      </c>
      <c r="B36" s="40">
        <v>93.4</v>
      </c>
      <c r="C36" s="38">
        <v>96</v>
      </c>
      <c r="D36" s="39"/>
      <c r="E36" s="39"/>
      <c r="F36" s="39"/>
      <c r="G36" s="39"/>
      <c r="H36" s="39"/>
      <c r="I36" s="39"/>
      <c r="J36" s="39"/>
      <c r="K36" s="39"/>
      <c r="L36" s="39"/>
      <c r="M36" s="40">
        <f t="shared" si="10"/>
        <v>96</v>
      </c>
      <c r="N36" s="30">
        <f t="shared" si="11"/>
        <v>96</v>
      </c>
    </row>
    <row r="37" spans="1:14" x14ac:dyDescent="0.25">
      <c r="A37" s="57" t="s">
        <v>57</v>
      </c>
      <c r="B37" s="41">
        <v>85.1</v>
      </c>
      <c r="C37" s="31">
        <v>73</v>
      </c>
      <c r="D37" s="28"/>
      <c r="E37" s="28"/>
      <c r="F37" s="28"/>
      <c r="G37" s="28"/>
      <c r="H37" s="28"/>
      <c r="I37" s="28"/>
      <c r="J37" s="28"/>
      <c r="K37" s="28"/>
      <c r="L37" s="28"/>
      <c r="M37" s="40">
        <f t="shared" si="10"/>
        <v>73</v>
      </c>
      <c r="N37" s="30">
        <f t="shared" si="11"/>
        <v>73</v>
      </c>
    </row>
    <row r="38" spans="1:14" x14ac:dyDescent="0.25">
      <c r="A38" s="34" t="s">
        <v>14</v>
      </c>
      <c r="B38" s="41">
        <f>SUM(B34:B37)</f>
        <v>368.4</v>
      </c>
      <c r="C38" s="31">
        <f>SUM(C34:C37)</f>
        <v>361</v>
      </c>
      <c r="D38" s="43">
        <f>SUM(D34:D37)</f>
        <v>0</v>
      </c>
      <c r="E38" s="43">
        <f t="shared" ref="E38:L38" si="12">SUM(E34:E37)</f>
        <v>0</v>
      </c>
      <c r="F38" s="43">
        <f t="shared" si="12"/>
        <v>0</v>
      </c>
      <c r="G38" s="43">
        <f t="shared" si="12"/>
        <v>0</v>
      </c>
      <c r="H38" s="43">
        <f t="shared" si="12"/>
        <v>0</v>
      </c>
      <c r="I38" s="43">
        <f t="shared" si="12"/>
        <v>0</v>
      </c>
      <c r="J38" s="43">
        <f t="shared" si="12"/>
        <v>0</v>
      </c>
      <c r="K38" s="43">
        <f t="shared" si="12"/>
        <v>0</v>
      </c>
      <c r="L38" s="43">
        <f t="shared" si="12"/>
        <v>0</v>
      </c>
      <c r="M38" s="40">
        <f t="shared" si="10"/>
        <v>361</v>
      </c>
      <c r="N38" s="30"/>
    </row>
    <row r="39" spans="1:14" x14ac:dyDescent="0.25">
      <c r="A39" s="26"/>
      <c r="B39" s="41"/>
      <c r="C39" s="31"/>
      <c r="D39" s="28"/>
      <c r="E39" s="28"/>
      <c r="F39" s="28"/>
      <c r="G39" s="28"/>
      <c r="H39" s="28"/>
      <c r="I39" s="28"/>
      <c r="J39" s="28"/>
      <c r="K39" s="28"/>
      <c r="L39" s="28"/>
      <c r="M39" s="40"/>
      <c r="N39" s="30"/>
    </row>
    <row r="40" spans="1:14" x14ac:dyDescent="0.25">
      <c r="A40" s="45"/>
      <c r="B40" s="42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40"/>
      <c r="N40" s="30"/>
    </row>
    <row r="41" spans="1:14" x14ac:dyDescent="0.25">
      <c r="A41" s="45"/>
      <c r="B41" s="40"/>
      <c r="C41" s="38"/>
      <c r="D41" s="46" t="s">
        <v>27</v>
      </c>
      <c r="E41" s="47" t="s">
        <v>28</v>
      </c>
      <c r="F41" s="47" t="s">
        <v>29</v>
      </c>
      <c r="G41" s="47" t="s">
        <v>30</v>
      </c>
      <c r="H41" s="47" t="s">
        <v>31</v>
      </c>
      <c r="I41" s="47" t="s">
        <v>11</v>
      </c>
      <c r="J41" s="48"/>
      <c r="K41" s="48"/>
      <c r="L41" s="48"/>
      <c r="M41" s="49"/>
      <c r="N41" s="48"/>
    </row>
    <row r="42" spans="1:14" x14ac:dyDescent="0.25">
      <c r="A42" s="50" t="s">
        <v>43</v>
      </c>
      <c r="B42" s="42">
        <f>+B19</f>
        <v>378.9</v>
      </c>
      <c r="C42" s="31"/>
      <c r="D42" s="28">
        <f>+J6</f>
        <v>1</v>
      </c>
      <c r="E42" s="28">
        <v>1</v>
      </c>
      <c r="F42" s="28">
        <v>0</v>
      </c>
      <c r="G42" s="28">
        <v>0</v>
      </c>
      <c r="H42" s="28">
        <f>+E42*2+F42</f>
        <v>2</v>
      </c>
      <c r="I42" s="51">
        <f>+M19</f>
        <v>379</v>
      </c>
      <c r="J42" s="48"/>
      <c r="L42" s="48"/>
      <c r="M42" s="49"/>
      <c r="N42" s="48"/>
    </row>
    <row r="43" spans="1:14" x14ac:dyDescent="0.25">
      <c r="A43" s="50" t="s">
        <v>44</v>
      </c>
      <c r="B43" s="42">
        <f>+B25</f>
        <v>373.59999999999997</v>
      </c>
      <c r="C43" s="38"/>
      <c r="D43" s="28">
        <f>+J6</f>
        <v>1</v>
      </c>
      <c r="E43" s="28">
        <v>0</v>
      </c>
      <c r="F43" s="28">
        <v>0</v>
      </c>
      <c r="G43" s="28">
        <v>1</v>
      </c>
      <c r="H43" s="28">
        <f>+E43*2+F43</f>
        <v>0</v>
      </c>
      <c r="I43" s="28">
        <f>+M25</f>
        <v>373</v>
      </c>
      <c r="K43" s="48"/>
      <c r="L43" s="48"/>
      <c r="M43" s="49"/>
      <c r="N43" s="48"/>
    </row>
    <row r="44" spans="1:14" x14ac:dyDescent="0.25">
      <c r="A44" s="50" t="s">
        <v>5</v>
      </c>
      <c r="B44" s="42">
        <f>+B32</f>
        <v>382.5</v>
      </c>
      <c r="C44" s="38"/>
      <c r="D44" s="28">
        <f>+J6</f>
        <v>1</v>
      </c>
      <c r="E44" s="28">
        <v>1</v>
      </c>
      <c r="F44" s="28">
        <v>0</v>
      </c>
      <c r="G44" s="28">
        <v>0</v>
      </c>
      <c r="H44" s="28">
        <f>+E44*2+F44</f>
        <v>2</v>
      </c>
      <c r="I44" s="28">
        <f>+M32</f>
        <v>381</v>
      </c>
      <c r="J44" s="11"/>
      <c r="K44" s="11"/>
      <c r="L44" s="11"/>
      <c r="M44" s="1"/>
      <c r="N44" s="11"/>
    </row>
    <row r="45" spans="1:14" x14ac:dyDescent="0.25">
      <c r="A45" s="50" t="s">
        <v>58</v>
      </c>
      <c r="B45" s="42">
        <f>+B38</f>
        <v>368.4</v>
      </c>
      <c r="C45" s="40"/>
      <c r="D45" s="28">
        <f>+J6</f>
        <v>1</v>
      </c>
      <c r="E45" s="28">
        <v>0</v>
      </c>
      <c r="F45" s="28">
        <v>0</v>
      </c>
      <c r="G45" s="28">
        <v>1</v>
      </c>
      <c r="H45" s="28">
        <f>+E45*2+F45</f>
        <v>0</v>
      </c>
      <c r="I45" s="28">
        <f>+M38</f>
        <v>361</v>
      </c>
      <c r="M45" s="1"/>
    </row>
    <row r="46" spans="1:14" x14ac:dyDescent="0.25">
      <c r="A46" s="52"/>
      <c r="B46" s="53"/>
      <c r="C46" s="53"/>
      <c r="D46" s="52"/>
      <c r="E46" s="52"/>
      <c r="F46" s="52"/>
      <c r="G46" s="52"/>
      <c r="H46" s="52"/>
      <c r="I46" s="52"/>
      <c r="M46" s="1"/>
    </row>
    <row r="47" spans="1:14" x14ac:dyDescent="0.25">
      <c r="A47" s="71" t="s">
        <v>0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1:14" x14ac:dyDescent="0.25">
      <c r="A48" s="71" t="s">
        <v>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1:14" x14ac:dyDescent="0.25">
      <c r="A49" s="71" t="s">
        <v>2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</row>
    <row r="50" spans="1:14" x14ac:dyDescent="0.25">
      <c r="A50" s="71" t="s">
        <v>32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</row>
    <row r="51" spans="1:14" x14ac:dyDescent="0.25">
      <c r="A51" s="2"/>
      <c r="B51" s="3"/>
      <c r="C51" s="3"/>
      <c r="D51" s="4"/>
      <c r="E51" s="4" t="s">
        <v>59</v>
      </c>
      <c r="F51" s="4"/>
      <c r="G51" s="4"/>
      <c r="H51" s="4"/>
      <c r="I51" s="4" t="s">
        <v>4</v>
      </c>
      <c r="J51" s="4">
        <v>2</v>
      </c>
      <c r="K51" s="4"/>
      <c r="L51" s="4"/>
      <c r="M51" s="3"/>
      <c r="N51" s="4"/>
    </row>
    <row r="52" spans="1:14" x14ac:dyDescent="0.25">
      <c r="B52" s="1"/>
      <c r="C52" s="1"/>
      <c r="F52" s="5"/>
      <c r="J52" s="6"/>
      <c r="M52" s="1"/>
    </row>
    <row r="53" spans="1:14" x14ac:dyDescent="0.25">
      <c r="A53" s="7"/>
      <c r="B53" s="76" t="s">
        <v>43</v>
      </c>
      <c r="C53" s="76"/>
      <c r="D53" s="76"/>
      <c r="E53" s="76"/>
      <c r="F53" s="8">
        <f>+D64</f>
        <v>375</v>
      </c>
      <c r="H53" s="5" t="s">
        <v>82</v>
      </c>
      <c r="J53" s="75" t="s">
        <v>53</v>
      </c>
      <c r="K53" s="75"/>
      <c r="L53" s="75"/>
      <c r="M53" s="75"/>
      <c r="N53" s="8">
        <f>+D83</f>
        <v>367</v>
      </c>
    </row>
    <row r="54" spans="1:14" x14ac:dyDescent="0.25">
      <c r="A54" s="9"/>
      <c r="B54" s="1"/>
      <c r="C54" s="1"/>
      <c r="H54" s="6"/>
      <c r="J54" s="10"/>
      <c r="L54" s="11"/>
      <c r="M54" s="1"/>
      <c r="N54" s="6"/>
    </row>
    <row r="55" spans="1:14" x14ac:dyDescent="0.25">
      <c r="A55" s="9"/>
      <c r="B55" s="75" t="s">
        <v>5</v>
      </c>
      <c r="C55" s="75"/>
      <c r="D55" s="75"/>
      <c r="E55" s="75"/>
      <c r="F55" s="8">
        <f>+D77</f>
        <v>383</v>
      </c>
      <c r="H55" s="5" t="s">
        <v>82</v>
      </c>
      <c r="J55" s="75" t="s">
        <v>44</v>
      </c>
      <c r="K55" s="75"/>
      <c r="L55" s="75"/>
      <c r="M55" s="75"/>
      <c r="N55" s="8">
        <f>+D70</f>
        <v>370</v>
      </c>
    </row>
    <row r="56" spans="1:14" x14ac:dyDescent="0.25">
      <c r="A56" s="12"/>
      <c r="B56" s="3"/>
      <c r="C56" s="13"/>
      <c r="D56" s="14"/>
      <c r="E56" s="14"/>
      <c r="F56" s="6"/>
      <c r="H56" s="6"/>
      <c r="M56" s="1"/>
    </row>
    <row r="57" spans="1:14" x14ac:dyDescent="0.25">
      <c r="A57" s="9"/>
      <c r="B57" s="15" t="s">
        <v>8</v>
      </c>
      <c r="C57" s="16" t="s">
        <v>9</v>
      </c>
      <c r="D57" s="14"/>
      <c r="E57" s="14"/>
      <c r="F57" s="11"/>
      <c r="G57" s="11"/>
      <c r="H57" s="17"/>
      <c r="I57" s="11"/>
      <c r="J57" s="11"/>
      <c r="K57" s="11"/>
      <c r="L57" s="11"/>
      <c r="M57" s="1"/>
      <c r="N57" s="11"/>
    </row>
    <row r="58" spans="1:14" x14ac:dyDescent="0.25">
      <c r="A58" s="18"/>
      <c r="B58" s="19" t="s">
        <v>10</v>
      </c>
      <c r="C58" s="20">
        <v>1</v>
      </c>
      <c r="D58" s="21">
        <v>2</v>
      </c>
      <c r="E58" s="21">
        <v>3</v>
      </c>
      <c r="F58" s="21">
        <v>4</v>
      </c>
      <c r="G58" s="21">
        <v>5</v>
      </c>
      <c r="H58" s="21">
        <v>6</v>
      </c>
      <c r="I58" s="21">
        <v>7</v>
      </c>
      <c r="J58" s="21">
        <v>8</v>
      </c>
      <c r="K58" s="21">
        <v>9</v>
      </c>
      <c r="L58" s="21">
        <v>10</v>
      </c>
      <c r="M58" s="22" t="s">
        <v>11</v>
      </c>
      <c r="N58" s="23" t="s">
        <v>10</v>
      </c>
    </row>
    <row r="59" spans="1:14" x14ac:dyDescent="0.25">
      <c r="A59" s="24" t="s">
        <v>43</v>
      </c>
      <c r="B59" s="22"/>
      <c r="C59" s="25"/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23"/>
    </row>
    <row r="60" spans="1:14" x14ac:dyDescent="0.25">
      <c r="A60" s="54" t="s">
        <v>46</v>
      </c>
      <c r="B60" s="27">
        <v>95.1</v>
      </c>
      <c r="C60" s="31">
        <v>97</v>
      </c>
      <c r="D60" s="28">
        <v>92</v>
      </c>
      <c r="E60" s="28"/>
      <c r="F60" s="28"/>
      <c r="G60" s="28"/>
      <c r="H60" s="28"/>
      <c r="I60" s="28"/>
      <c r="J60" s="28"/>
      <c r="K60" s="28"/>
      <c r="L60" s="28"/>
      <c r="M60" s="29">
        <f>+SUM(C60:L60)</f>
        <v>189</v>
      </c>
      <c r="N60" s="30">
        <f>IF(COUNT(C60:L60),AVERAGE(C60:L60),"")</f>
        <v>94.5</v>
      </c>
    </row>
    <row r="61" spans="1:14" x14ac:dyDescent="0.25">
      <c r="A61" s="26" t="s">
        <v>22</v>
      </c>
      <c r="B61" s="27">
        <v>94.3</v>
      </c>
      <c r="C61" s="31">
        <v>96</v>
      </c>
      <c r="D61" s="28">
        <v>94</v>
      </c>
      <c r="E61" s="28"/>
      <c r="F61" s="28"/>
      <c r="G61" s="28"/>
      <c r="H61" s="28"/>
      <c r="I61" s="28"/>
      <c r="J61" s="28"/>
      <c r="K61" s="28"/>
      <c r="L61" s="28"/>
      <c r="M61" s="29">
        <f t="shared" ref="M61:M63" si="13">+SUM(C61:L61)</f>
        <v>190</v>
      </c>
      <c r="N61" s="30">
        <f t="shared" ref="N61:N63" si="14">IF(COUNT(C61:L61),AVERAGE(C61:L61),"")</f>
        <v>95</v>
      </c>
    </row>
    <row r="62" spans="1:14" x14ac:dyDescent="0.25">
      <c r="A62" s="26" t="s">
        <v>47</v>
      </c>
      <c r="B62" s="27">
        <v>95.5</v>
      </c>
      <c r="C62" s="31">
        <v>96</v>
      </c>
      <c r="D62" s="28">
        <v>93</v>
      </c>
      <c r="E62" s="28"/>
      <c r="F62" s="28"/>
      <c r="G62" s="28"/>
      <c r="H62" s="28"/>
      <c r="I62" s="28"/>
      <c r="J62" s="28"/>
      <c r="K62" s="28"/>
      <c r="L62" s="28"/>
      <c r="M62" s="29">
        <f t="shared" si="13"/>
        <v>189</v>
      </c>
      <c r="N62" s="30">
        <f t="shared" si="14"/>
        <v>94.5</v>
      </c>
    </row>
    <row r="63" spans="1:14" x14ac:dyDescent="0.25">
      <c r="A63" s="32" t="s">
        <v>20</v>
      </c>
      <c r="B63" s="33">
        <v>94</v>
      </c>
      <c r="C63" s="31">
        <v>90</v>
      </c>
      <c r="D63" s="28">
        <v>96</v>
      </c>
      <c r="E63" s="28"/>
      <c r="F63" s="28"/>
      <c r="G63" s="28"/>
      <c r="H63" s="28"/>
      <c r="I63" s="28"/>
      <c r="J63" s="28"/>
      <c r="K63" s="28"/>
      <c r="L63" s="28"/>
      <c r="M63" s="29">
        <f t="shared" si="13"/>
        <v>186</v>
      </c>
      <c r="N63" s="30">
        <f t="shared" si="14"/>
        <v>93</v>
      </c>
    </row>
    <row r="64" spans="1:14" x14ac:dyDescent="0.25">
      <c r="A64" s="34" t="s">
        <v>14</v>
      </c>
      <c r="B64" s="33">
        <f>SUM(B60:B63)</f>
        <v>378.9</v>
      </c>
      <c r="C64" s="35">
        <f t="shared" ref="C64:L64" si="15">SUM(C60:C63)</f>
        <v>379</v>
      </c>
      <c r="D64" s="36">
        <f t="shared" si="15"/>
        <v>375</v>
      </c>
      <c r="E64" s="36">
        <f t="shared" si="15"/>
        <v>0</v>
      </c>
      <c r="F64" s="36">
        <f t="shared" si="15"/>
        <v>0</v>
      </c>
      <c r="G64" s="36">
        <f t="shared" si="15"/>
        <v>0</v>
      </c>
      <c r="H64" s="36">
        <f t="shared" si="15"/>
        <v>0</v>
      </c>
      <c r="I64" s="36">
        <f t="shared" si="15"/>
        <v>0</v>
      </c>
      <c r="J64" s="36">
        <f t="shared" si="15"/>
        <v>0</v>
      </c>
      <c r="K64" s="36">
        <f t="shared" si="15"/>
        <v>0</v>
      </c>
      <c r="L64" s="36">
        <f t="shared" si="15"/>
        <v>0</v>
      </c>
      <c r="M64" s="33">
        <f>SUM(C64:L64)</f>
        <v>754</v>
      </c>
      <c r="N64" s="30"/>
    </row>
    <row r="65" spans="1:14" x14ac:dyDescent="0.25">
      <c r="A65" s="24" t="s">
        <v>44</v>
      </c>
      <c r="B65" s="37"/>
      <c r="C65" s="38"/>
      <c r="D65" s="39"/>
      <c r="E65" s="39"/>
      <c r="F65" s="39"/>
      <c r="G65" s="39"/>
      <c r="H65" s="39"/>
      <c r="I65" s="39"/>
      <c r="J65" s="39"/>
      <c r="K65" s="39"/>
      <c r="L65" s="39"/>
      <c r="M65" s="40"/>
      <c r="N65" s="30" t="str">
        <f t="shared" ref="N65" si="16">IF(COUNT(C65:L65),AVERAGE(C65:L65), " ")</f>
        <v xml:space="preserve"> </v>
      </c>
    </row>
    <row r="66" spans="1:14" x14ac:dyDescent="0.25">
      <c r="A66" s="54" t="s">
        <v>48</v>
      </c>
      <c r="B66" s="27">
        <v>94.5</v>
      </c>
      <c r="C66" s="31">
        <v>94</v>
      </c>
      <c r="D66" s="28">
        <v>96</v>
      </c>
      <c r="E66" s="28"/>
      <c r="F66" s="28"/>
      <c r="G66" s="28"/>
      <c r="H66" s="28"/>
      <c r="I66" s="28"/>
      <c r="J66" s="28"/>
      <c r="K66" s="28"/>
      <c r="L66" s="28"/>
      <c r="M66" s="29">
        <f>+SUM(C66:L66)</f>
        <v>190</v>
      </c>
      <c r="N66" s="30">
        <f>IF(COUNT(C66:L66),AVERAGE(C66:L66),"")</f>
        <v>95</v>
      </c>
    </row>
    <row r="67" spans="1:14" x14ac:dyDescent="0.25">
      <c r="A67" s="54" t="s">
        <v>49</v>
      </c>
      <c r="B67" s="41">
        <v>94.9</v>
      </c>
      <c r="C67" s="31">
        <v>92</v>
      </c>
      <c r="D67" s="28">
        <v>93</v>
      </c>
      <c r="E67" s="28"/>
      <c r="F67" s="28"/>
      <c r="G67" s="28"/>
      <c r="H67" s="28"/>
      <c r="I67" s="28"/>
      <c r="J67" s="28"/>
      <c r="K67" s="28"/>
      <c r="L67" s="28"/>
      <c r="M67" s="29">
        <f t="shared" ref="M67:M69" si="17">+SUM(C67:L67)</f>
        <v>185</v>
      </c>
      <c r="N67" s="30">
        <f t="shared" ref="N67:N69" si="18">IF(COUNT(C67:L67),AVERAGE(C67:L67),"")</f>
        <v>92.5</v>
      </c>
    </row>
    <row r="68" spans="1:14" x14ac:dyDescent="0.25">
      <c r="A68" s="54" t="s">
        <v>50</v>
      </c>
      <c r="B68" s="27">
        <v>93.5</v>
      </c>
      <c r="C68" s="31">
        <v>92</v>
      </c>
      <c r="D68" s="28">
        <v>92</v>
      </c>
      <c r="E68" s="28"/>
      <c r="F68" s="28"/>
      <c r="G68" s="28"/>
      <c r="H68" s="28"/>
      <c r="I68" s="28"/>
      <c r="J68" s="28"/>
      <c r="K68" s="28"/>
      <c r="L68" s="28"/>
      <c r="M68" s="29">
        <f t="shared" si="17"/>
        <v>184</v>
      </c>
      <c r="N68" s="30">
        <f t="shared" si="18"/>
        <v>92</v>
      </c>
    </row>
    <row r="69" spans="1:14" x14ac:dyDescent="0.25">
      <c r="A69" s="44" t="s">
        <v>51</v>
      </c>
      <c r="B69" s="27">
        <v>90.7</v>
      </c>
      <c r="C69" s="31">
        <v>95</v>
      </c>
      <c r="D69" s="28">
        <v>89</v>
      </c>
      <c r="E69" s="28"/>
      <c r="F69" s="28"/>
      <c r="G69" s="28"/>
      <c r="H69" s="28"/>
      <c r="I69" s="28"/>
      <c r="J69" s="28"/>
      <c r="K69" s="28"/>
      <c r="L69" s="28"/>
      <c r="M69" s="29">
        <f t="shared" si="17"/>
        <v>184</v>
      </c>
      <c r="N69" s="30">
        <f t="shared" si="18"/>
        <v>92</v>
      </c>
    </row>
    <row r="70" spans="1:14" x14ac:dyDescent="0.25">
      <c r="A70" s="34" t="s">
        <v>14</v>
      </c>
      <c r="B70" s="42">
        <f>SUM(B66:B69)</f>
        <v>373.59999999999997</v>
      </c>
      <c r="C70" s="31">
        <f>SUM(C66:C69)</f>
        <v>373</v>
      </c>
      <c r="D70" s="43">
        <f t="shared" ref="D70:L70" si="19">SUM(D66:D69)</f>
        <v>370</v>
      </c>
      <c r="E70" s="43">
        <f t="shared" si="19"/>
        <v>0</v>
      </c>
      <c r="F70" s="43">
        <f t="shared" si="19"/>
        <v>0</v>
      </c>
      <c r="G70" s="43">
        <f t="shared" si="19"/>
        <v>0</v>
      </c>
      <c r="H70" s="43">
        <f t="shared" si="19"/>
        <v>0</v>
      </c>
      <c r="I70" s="43">
        <f t="shared" si="19"/>
        <v>0</v>
      </c>
      <c r="J70" s="43">
        <f t="shared" si="19"/>
        <v>0</v>
      </c>
      <c r="K70" s="43">
        <f t="shared" si="19"/>
        <v>0</v>
      </c>
      <c r="L70" s="43">
        <f t="shared" si="19"/>
        <v>0</v>
      </c>
      <c r="M70" s="29">
        <f>SUM(C70:L70)</f>
        <v>743</v>
      </c>
      <c r="N70" s="30"/>
    </row>
    <row r="71" spans="1:14" x14ac:dyDescent="0.25">
      <c r="A71" s="24" t="s">
        <v>5</v>
      </c>
      <c r="B71" s="37"/>
      <c r="C71" s="38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30" t="str">
        <f t="shared" ref="N71" si="20">IF(COUNT(C71:L71),AVERAGE(C71:L71), " ")</f>
        <v xml:space="preserve"> </v>
      </c>
    </row>
    <row r="72" spans="1:14" x14ac:dyDescent="0.25">
      <c r="A72" s="55" t="s">
        <v>17</v>
      </c>
      <c r="B72" s="42">
        <v>96.5</v>
      </c>
      <c r="C72" s="38">
        <v>96</v>
      </c>
      <c r="D72" s="39">
        <v>96</v>
      </c>
      <c r="E72" s="39"/>
      <c r="F72" s="39"/>
      <c r="G72" s="39"/>
      <c r="H72" s="39"/>
      <c r="I72" s="39"/>
      <c r="J72" s="39"/>
      <c r="K72" s="39"/>
      <c r="L72" s="39"/>
      <c r="M72" s="40">
        <f>SUM(C72:L72)</f>
        <v>192</v>
      </c>
      <c r="N72" s="30">
        <f>IF(COUNT(C72:L72),AVERAGE(C72:L72),"")</f>
        <v>96</v>
      </c>
    </row>
    <row r="73" spans="1:14" x14ac:dyDescent="0.25">
      <c r="A73" s="54" t="s">
        <v>15</v>
      </c>
      <c r="B73" s="40">
        <v>95.6</v>
      </c>
      <c r="C73" s="58"/>
      <c r="D73" s="61"/>
      <c r="E73" s="39"/>
      <c r="F73" s="39"/>
      <c r="G73" s="39"/>
      <c r="H73" s="39"/>
      <c r="I73" s="39"/>
      <c r="J73" s="39"/>
      <c r="K73" s="39"/>
      <c r="L73" s="39"/>
      <c r="M73" s="40">
        <f t="shared" ref="M73:M77" si="21">SUM(C73:L73)</f>
        <v>0</v>
      </c>
      <c r="N73" s="30" t="str">
        <f t="shared" ref="N73:N76" si="22">IF(COUNT(C73:L73),AVERAGE(C73:L73),"")</f>
        <v/>
      </c>
    </row>
    <row r="74" spans="1:14" x14ac:dyDescent="0.25">
      <c r="A74" s="54" t="s">
        <v>16</v>
      </c>
      <c r="B74" s="40">
        <v>95.2</v>
      </c>
      <c r="C74" s="38">
        <v>97</v>
      </c>
      <c r="D74" s="39">
        <v>96</v>
      </c>
      <c r="E74" s="39"/>
      <c r="F74" s="39"/>
      <c r="G74" s="39"/>
      <c r="H74" s="39"/>
      <c r="I74" s="39"/>
      <c r="J74" s="39"/>
      <c r="K74" s="39"/>
      <c r="L74" s="39"/>
      <c r="M74" s="40">
        <f t="shared" si="21"/>
        <v>193</v>
      </c>
      <c r="N74" s="30">
        <f t="shared" si="22"/>
        <v>96.5</v>
      </c>
    </row>
    <row r="75" spans="1:14" x14ac:dyDescent="0.25">
      <c r="A75" s="26" t="s">
        <v>52</v>
      </c>
      <c r="B75" s="41">
        <v>95.2</v>
      </c>
      <c r="C75" s="31">
        <v>94</v>
      </c>
      <c r="D75" s="28">
        <v>96</v>
      </c>
      <c r="E75" s="28"/>
      <c r="F75" s="28"/>
      <c r="G75" s="28"/>
      <c r="H75" s="28"/>
      <c r="I75" s="28"/>
      <c r="J75" s="28"/>
      <c r="K75" s="28"/>
      <c r="L75" s="28"/>
      <c r="M75" s="40">
        <f t="shared" si="21"/>
        <v>190</v>
      </c>
      <c r="N75" s="30">
        <f t="shared" si="22"/>
        <v>95</v>
      </c>
    </row>
    <row r="76" spans="1:14" x14ac:dyDescent="0.25">
      <c r="A76" s="26" t="s">
        <v>81</v>
      </c>
      <c r="B76" s="27">
        <v>94</v>
      </c>
      <c r="C76" s="31">
        <v>94</v>
      </c>
      <c r="D76" s="43">
        <v>95</v>
      </c>
      <c r="E76" s="43"/>
      <c r="F76" s="43"/>
      <c r="G76" s="43"/>
      <c r="H76" s="43"/>
      <c r="I76" s="43"/>
      <c r="J76" s="43"/>
      <c r="K76" s="43"/>
      <c r="L76" s="43"/>
      <c r="M76" s="40">
        <f t="shared" si="21"/>
        <v>189</v>
      </c>
      <c r="N76" s="30">
        <f t="shared" si="22"/>
        <v>94.5</v>
      </c>
    </row>
    <row r="77" spans="1:14" x14ac:dyDescent="0.25">
      <c r="A77" s="34" t="s">
        <v>14</v>
      </c>
      <c r="B77" s="42">
        <f>SUM(B72:B75)</f>
        <v>382.5</v>
      </c>
      <c r="C77" s="31">
        <f>SUM(C72:C76)</f>
        <v>381</v>
      </c>
      <c r="D77" s="43">
        <f>SUM(D72:D76)</f>
        <v>383</v>
      </c>
      <c r="E77" s="43">
        <f t="shared" ref="E77:L77" si="23">SUM(E72:E75)</f>
        <v>0</v>
      </c>
      <c r="F77" s="43">
        <f t="shared" si="23"/>
        <v>0</v>
      </c>
      <c r="G77" s="43">
        <f t="shared" si="23"/>
        <v>0</v>
      </c>
      <c r="H77" s="43">
        <f t="shared" si="23"/>
        <v>0</v>
      </c>
      <c r="I77" s="43">
        <f t="shared" si="23"/>
        <v>0</v>
      </c>
      <c r="J77" s="43">
        <f t="shared" si="23"/>
        <v>0</v>
      </c>
      <c r="K77" s="43">
        <f t="shared" si="23"/>
        <v>0</v>
      </c>
      <c r="L77" s="43">
        <f t="shared" si="23"/>
        <v>0</v>
      </c>
      <c r="M77" s="40">
        <f t="shared" si="21"/>
        <v>764</v>
      </c>
      <c r="N77" s="30"/>
    </row>
    <row r="78" spans="1:14" x14ac:dyDescent="0.25">
      <c r="A78" s="24" t="s">
        <v>53</v>
      </c>
      <c r="B78" s="37"/>
      <c r="C78" s="38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30"/>
    </row>
    <row r="79" spans="1:14" x14ac:dyDescent="0.25">
      <c r="A79" s="54" t="s">
        <v>54</v>
      </c>
      <c r="B79" s="40">
        <v>97.6</v>
      </c>
      <c r="C79" s="38">
        <v>99</v>
      </c>
      <c r="D79" s="39">
        <v>97</v>
      </c>
      <c r="E79" s="39"/>
      <c r="F79" s="39"/>
      <c r="G79" s="39"/>
      <c r="H79" s="39"/>
      <c r="I79" s="39"/>
      <c r="J79" s="39"/>
      <c r="K79" s="39"/>
      <c r="L79" s="39"/>
      <c r="M79" s="40">
        <f>+SUM(C79-L79)</f>
        <v>99</v>
      </c>
      <c r="N79" s="30">
        <f>IF(COUNT(C79:L79),AVERAGE(C79:L79),"")</f>
        <v>98</v>
      </c>
    </row>
    <row r="80" spans="1:14" x14ac:dyDescent="0.25">
      <c r="A80" s="54" t="s">
        <v>55</v>
      </c>
      <c r="B80" s="42">
        <v>92.3</v>
      </c>
      <c r="C80" s="38">
        <v>93</v>
      </c>
      <c r="D80" s="39">
        <v>93</v>
      </c>
      <c r="E80" s="39"/>
      <c r="F80" s="39"/>
      <c r="G80" s="39"/>
      <c r="H80" s="39"/>
      <c r="I80" s="39"/>
      <c r="J80" s="39"/>
      <c r="K80" s="39"/>
      <c r="L80" s="39"/>
      <c r="M80" s="40">
        <f t="shared" ref="M80:M83" si="24">+SUM(C80-L80)</f>
        <v>93</v>
      </c>
      <c r="N80" s="30">
        <f t="shared" ref="N80:N82" si="25">IF(COUNT(C80:L80),AVERAGE(C80:L80),"")</f>
        <v>93</v>
      </c>
    </row>
    <row r="81" spans="1:14" x14ac:dyDescent="0.25">
      <c r="A81" s="56" t="s">
        <v>56</v>
      </c>
      <c r="B81" s="40">
        <v>93.4</v>
      </c>
      <c r="C81" s="38">
        <v>96</v>
      </c>
      <c r="D81" s="39">
        <v>92</v>
      </c>
      <c r="E81" s="39"/>
      <c r="F81" s="39"/>
      <c r="G81" s="39"/>
      <c r="H81" s="39"/>
      <c r="I81" s="39"/>
      <c r="J81" s="39"/>
      <c r="K81" s="39"/>
      <c r="L81" s="39"/>
      <c r="M81" s="40">
        <f t="shared" si="24"/>
        <v>96</v>
      </c>
      <c r="N81" s="30">
        <f t="shared" si="25"/>
        <v>94</v>
      </c>
    </row>
    <row r="82" spans="1:14" x14ac:dyDescent="0.25">
      <c r="A82" s="57" t="s">
        <v>57</v>
      </c>
      <c r="B82" s="41">
        <v>85.1</v>
      </c>
      <c r="C82" s="31">
        <v>73</v>
      </c>
      <c r="D82" s="28">
        <v>85</v>
      </c>
      <c r="E82" s="28"/>
      <c r="F82" s="28"/>
      <c r="G82" s="28"/>
      <c r="H82" s="28"/>
      <c r="I82" s="28"/>
      <c r="J82" s="28"/>
      <c r="K82" s="28"/>
      <c r="L82" s="28"/>
      <c r="M82" s="40">
        <f t="shared" si="24"/>
        <v>73</v>
      </c>
      <c r="N82" s="30">
        <f t="shared" si="25"/>
        <v>79</v>
      </c>
    </row>
    <row r="83" spans="1:14" x14ac:dyDescent="0.25">
      <c r="A83" s="34" t="s">
        <v>14</v>
      </c>
      <c r="B83" s="41">
        <f>SUM(B79:B82)</f>
        <v>368.4</v>
      </c>
      <c r="C83" s="31">
        <f>SUM(C79:C82)</f>
        <v>361</v>
      </c>
      <c r="D83" s="43">
        <f>SUM(D79:D82)</f>
        <v>367</v>
      </c>
      <c r="E83" s="43">
        <f t="shared" ref="E83:L83" si="26">SUM(E79:E82)</f>
        <v>0</v>
      </c>
      <c r="F83" s="43">
        <f t="shared" si="26"/>
        <v>0</v>
      </c>
      <c r="G83" s="43">
        <f t="shared" si="26"/>
        <v>0</v>
      </c>
      <c r="H83" s="43">
        <f t="shared" si="26"/>
        <v>0</v>
      </c>
      <c r="I83" s="43">
        <f t="shared" si="26"/>
        <v>0</v>
      </c>
      <c r="J83" s="43">
        <f t="shared" si="26"/>
        <v>0</v>
      </c>
      <c r="K83" s="43">
        <f t="shared" si="26"/>
        <v>0</v>
      </c>
      <c r="L83" s="43">
        <f t="shared" si="26"/>
        <v>0</v>
      </c>
      <c r="M83" s="40">
        <f t="shared" si="24"/>
        <v>361</v>
      </c>
      <c r="N83" s="30"/>
    </row>
    <row r="84" spans="1:14" x14ac:dyDescent="0.25">
      <c r="A84" s="26"/>
      <c r="B84" s="41"/>
      <c r="C84" s="31"/>
      <c r="D84" s="28"/>
      <c r="E84" s="28"/>
      <c r="F84" s="28"/>
      <c r="G84" s="28"/>
      <c r="H84" s="28"/>
      <c r="I84" s="28"/>
      <c r="J84" s="28"/>
      <c r="K84" s="28"/>
      <c r="L84" s="28"/>
      <c r="M84" s="40"/>
      <c r="N84" s="30"/>
    </row>
    <row r="85" spans="1:14" x14ac:dyDescent="0.25">
      <c r="A85" s="45"/>
      <c r="B85" s="42"/>
      <c r="C85" s="38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30"/>
    </row>
    <row r="86" spans="1:14" x14ac:dyDescent="0.25">
      <c r="A86" s="45"/>
      <c r="B86" s="40"/>
      <c r="C86" s="38"/>
      <c r="D86" s="46" t="s">
        <v>27</v>
      </c>
      <c r="E86" s="47" t="s">
        <v>28</v>
      </c>
      <c r="F86" s="47" t="s">
        <v>29</v>
      </c>
      <c r="G86" s="47" t="s">
        <v>30</v>
      </c>
      <c r="H86" s="47" t="s">
        <v>31</v>
      </c>
      <c r="I86" s="47" t="s">
        <v>11</v>
      </c>
      <c r="J86" s="48"/>
      <c r="K86" s="48"/>
      <c r="L86" s="48"/>
      <c r="M86" s="49"/>
      <c r="N86" s="48"/>
    </row>
    <row r="87" spans="1:14" x14ac:dyDescent="0.25">
      <c r="A87" s="50" t="s">
        <v>5</v>
      </c>
      <c r="B87" s="42">
        <f>+B77</f>
        <v>382.5</v>
      </c>
      <c r="C87" s="38"/>
      <c r="D87" s="28">
        <f>+J51</f>
        <v>2</v>
      </c>
      <c r="E87" s="28">
        <v>2</v>
      </c>
      <c r="F87" s="28">
        <v>0</v>
      </c>
      <c r="G87" s="28">
        <v>0</v>
      </c>
      <c r="H87" s="28">
        <f>+E87*2+F87</f>
        <v>4</v>
      </c>
      <c r="I87" s="28">
        <f>+M77</f>
        <v>764</v>
      </c>
      <c r="J87" s="48"/>
      <c r="L87" s="48"/>
      <c r="M87" s="49"/>
      <c r="N87" s="48"/>
    </row>
    <row r="88" spans="1:14" x14ac:dyDescent="0.25">
      <c r="A88" s="50" t="s">
        <v>43</v>
      </c>
      <c r="B88" s="42">
        <f>+B64</f>
        <v>378.9</v>
      </c>
      <c r="C88" s="31"/>
      <c r="D88" s="28">
        <f>+J51</f>
        <v>2</v>
      </c>
      <c r="E88" s="28">
        <v>2</v>
      </c>
      <c r="F88" s="28">
        <v>0</v>
      </c>
      <c r="G88" s="28">
        <v>0</v>
      </c>
      <c r="H88" s="28">
        <f>+E88*2+F88</f>
        <v>4</v>
      </c>
      <c r="I88" s="51">
        <f>+M64</f>
        <v>754</v>
      </c>
      <c r="K88" s="48"/>
      <c r="L88" s="48"/>
      <c r="M88" s="49"/>
      <c r="N88" s="48"/>
    </row>
    <row r="89" spans="1:14" x14ac:dyDescent="0.25">
      <c r="A89" s="50" t="s">
        <v>44</v>
      </c>
      <c r="B89" s="42">
        <f>+B70</f>
        <v>373.59999999999997</v>
      </c>
      <c r="C89" s="38"/>
      <c r="D89" s="28">
        <f>+J51</f>
        <v>2</v>
      </c>
      <c r="E89" s="28">
        <v>0</v>
      </c>
      <c r="F89" s="28">
        <v>0</v>
      </c>
      <c r="G89" s="28">
        <v>2</v>
      </c>
      <c r="H89" s="28">
        <f>+E89*2+F89</f>
        <v>0</v>
      </c>
      <c r="I89" s="28">
        <f>+M70</f>
        <v>743</v>
      </c>
      <c r="J89" s="11"/>
      <c r="K89" s="11"/>
      <c r="L89" s="11"/>
      <c r="M89" s="1"/>
      <c r="N89" s="11"/>
    </row>
    <row r="90" spans="1:14" x14ac:dyDescent="0.25">
      <c r="A90" s="50" t="s">
        <v>58</v>
      </c>
      <c r="B90" s="42">
        <f>+B83</f>
        <v>368.4</v>
      </c>
      <c r="C90" s="40"/>
      <c r="D90" s="28">
        <f>+J51</f>
        <v>2</v>
      </c>
      <c r="E90" s="28">
        <v>0</v>
      </c>
      <c r="F90" s="28">
        <v>0</v>
      </c>
      <c r="G90" s="28">
        <v>2</v>
      </c>
      <c r="H90" s="28">
        <f>+E90*2+F90</f>
        <v>0</v>
      </c>
      <c r="I90" s="28">
        <f>+M83</f>
        <v>361</v>
      </c>
      <c r="M90" s="1"/>
    </row>
    <row r="91" spans="1:14" x14ac:dyDescent="0.25">
      <c r="A91" s="52"/>
      <c r="B91" s="53"/>
      <c r="C91" s="53"/>
      <c r="D91" s="52"/>
      <c r="E91" s="52"/>
      <c r="F91" s="52"/>
      <c r="G91" s="52"/>
      <c r="H91" s="52"/>
      <c r="I91" s="52"/>
      <c r="M91" s="1"/>
    </row>
    <row r="92" spans="1:14" x14ac:dyDescent="0.25">
      <c r="A92" s="71" t="s">
        <v>0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</row>
    <row r="93" spans="1:14" x14ac:dyDescent="0.25">
      <c r="A93" s="71" t="s">
        <v>1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</row>
    <row r="94" spans="1:14" x14ac:dyDescent="0.25">
      <c r="A94" s="71" t="s">
        <v>2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</row>
    <row r="95" spans="1:14" x14ac:dyDescent="0.25">
      <c r="A95" s="71" t="s">
        <v>32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</row>
    <row r="96" spans="1:14" x14ac:dyDescent="0.25">
      <c r="A96" s="2"/>
      <c r="B96" s="3"/>
      <c r="C96" s="3"/>
      <c r="D96" s="4"/>
      <c r="E96" s="4" t="s">
        <v>59</v>
      </c>
      <c r="F96" s="4"/>
      <c r="G96" s="4"/>
      <c r="H96" s="4"/>
      <c r="I96" s="4" t="s">
        <v>4</v>
      </c>
      <c r="J96" s="4">
        <v>3</v>
      </c>
      <c r="K96" s="4"/>
      <c r="L96" s="4"/>
      <c r="M96" s="3"/>
      <c r="N96" s="4"/>
    </row>
    <row r="97" spans="1:14" x14ac:dyDescent="0.25">
      <c r="B97" s="1"/>
      <c r="C97" s="1"/>
      <c r="F97" s="5"/>
      <c r="J97" s="6"/>
      <c r="M97" s="1"/>
    </row>
    <row r="98" spans="1:14" x14ac:dyDescent="0.25">
      <c r="A98" s="7"/>
      <c r="B98" s="76" t="s">
        <v>43</v>
      </c>
      <c r="C98" s="76"/>
      <c r="D98" s="76"/>
      <c r="E98" s="76"/>
      <c r="F98" s="8">
        <f>+E109</f>
        <v>380</v>
      </c>
      <c r="H98" s="5" t="s">
        <v>82</v>
      </c>
      <c r="J98" s="75" t="s">
        <v>5</v>
      </c>
      <c r="K98" s="75"/>
      <c r="L98" s="75"/>
      <c r="M98" s="75"/>
      <c r="N98" s="8">
        <f>+E122</f>
        <v>377</v>
      </c>
    </row>
    <row r="99" spans="1:14" x14ac:dyDescent="0.25">
      <c r="A99" s="9"/>
      <c r="B99" s="1"/>
      <c r="C99" s="1"/>
      <c r="H99" s="6"/>
      <c r="J99" s="10"/>
      <c r="L99" s="11"/>
      <c r="M99" s="1"/>
      <c r="N99" s="6"/>
    </row>
    <row r="100" spans="1:14" x14ac:dyDescent="0.25">
      <c r="A100" s="9"/>
      <c r="B100" s="75" t="s">
        <v>88</v>
      </c>
      <c r="C100" s="75"/>
      <c r="D100" s="75"/>
      <c r="E100" s="75"/>
      <c r="F100" s="8">
        <f>+E128</f>
        <v>370</v>
      </c>
      <c r="H100" s="5" t="s">
        <v>82</v>
      </c>
      <c r="J100" s="75" t="s">
        <v>44</v>
      </c>
      <c r="K100" s="75"/>
      <c r="L100" s="75"/>
      <c r="M100" s="75"/>
      <c r="N100" s="8">
        <f>+E115</f>
        <v>364</v>
      </c>
    </row>
    <row r="101" spans="1:14" x14ac:dyDescent="0.25">
      <c r="A101" s="12"/>
      <c r="B101" s="3"/>
      <c r="C101" s="13"/>
      <c r="D101" s="14"/>
      <c r="E101" s="14"/>
      <c r="F101" s="6"/>
      <c r="H101" s="6"/>
      <c r="M101" s="1"/>
    </row>
    <row r="102" spans="1:14" x14ac:dyDescent="0.25">
      <c r="A102" s="9"/>
      <c r="B102" s="15" t="s">
        <v>8</v>
      </c>
      <c r="C102" s="16" t="s">
        <v>9</v>
      </c>
      <c r="D102" s="14"/>
      <c r="E102" s="14"/>
      <c r="F102" s="11"/>
      <c r="G102" s="11"/>
      <c r="H102" s="17"/>
      <c r="I102" s="11"/>
      <c r="J102" s="11"/>
      <c r="K102" s="11"/>
      <c r="L102" s="11"/>
      <c r="M102" s="1"/>
      <c r="N102" s="11"/>
    </row>
    <row r="103" spans="1:14" x14ac:dyDescent="0.25">
      <c r="A103" s="18"/>
      <c r="B103" s="19" t="s">
        <v>10</v>
      </c>
      <c r="C103" s="20">
        <v>1</v>
      </c>
      <c r="D103" s="21">
        <v>2</v>
      </c>
      <c r="E103" s="21">
        <v>3</v>
      </c>
      <c r="F103" s="21">
        <v>4</v>
      </c>
      <c r="G103" s="21">
        <v>5</v>
      </c>
      <c r="H103" s="21">
        <v>6</v>
      </c>
      <c r="I103" s="21">
        <v>7</v>
      </c>
      <c r="J103" s="21">
        <v>8</v>
      </c>
      <c r="K103" s="21">
        <v>9</v>
      </c>
      <c r="L103" s="21">
        <v>10</v>
      </c>
      <c r="M103" s="22" t="s">
        <v>11</v>
      </c>
      <c r="N103" s="23" t="s">
        <v>10</v>
      </c>
    </row>
    <row r="104" spans="1:14" x14ac:dyDescent="0.25">
      <c r="A104" s="24" t="s">
        <v>43</v>
      </c>
      <c r="B104" s="22"/>
      <c r="C104" s="25"/>
      <c r="D104" s="21"/>
      <c r="E104" s="21"/>
      <c r="F104" s="21"/>
      <c r="G104" s="21"/>
      <c r="H104" s="21"/>
      <c r="I104" s="21"/>
      <c r="J104" s="21"/>
      <c r="K104" s="21"/>
      <c r="L104" s="21"/>
      <c r="M104" s="22"/>
      <c r="N104" s="23"/>
    </row>
    <row r="105" spans="1:14" x14ac:dyDescent="0.25">
      <c r="A105" s="54" t="s">
        <v>46</v>
      </c>
      <c r="B105" s="27">
        <v>95.1</v>
      </c>
      <c r="C105" s="31">
        <v>97</v>
      </c>
      <c r="D105" s="28">
        <v>92</v>
      </c>
      <c r="E105" s="28">
        <v>96</v>
      </c>
      <c r="F105" s="28"/>
      <c r="G105" s="28"/>
      <c r="H105" s="28"/>
      <c r="I105" s="28"/>
      <c r="J105" s="28"/>
      <c r="K105" s="28"/>
      <c r="L105" s="28"/>
      <c r="M105" s="29">
        <f>+SUM(C105:L105)</f>
        <v>285</v>
      </c>
      <c r="N105" s="30">
        <f>IF(COUNT(C105:L105),AVERAGE(C105:L105),"")</f>
        <v>95</v>
      </c>
    </row>
    <row r="106" spans="1:14" x14ac:dyDescent="0.25">
      <c r="A106" s="26" t="s">
        <v>22</v>
      </c>
      <c r="B106" s="27">
        <v>94.3</v>
      </c>
      <c r="C106" s="31">
        <v>96</v>
      </c>
      <c r="D106" s="28">
        <v>94</v>
      </c>
      <c r="E106" s="28">
        <v>94</v>
      </c>
      <c r="F106" s="28"/>
      <c r="G106" s="28"/>
      <c r="H106" s="28"/>
      <c r="I106" s="28"/>
      <c r="J106" s="28"/>
      <c r="K106" s="28"/>
      <c r="L106" s="28"/>
      <c r="M106" s="29">
        <f t="shared" ref="M106:M108" si="27">+SUM(C106:L106)</f>
        <v>284</v>
      </c>
      <c r="N106" s="30">
        <f t="shared" ref="N106:N108" si="28">IF(COUNT(C106:L106),AVERAGE(C106:L106),"")</f>
        <v>94.666666666666671</v>
      </c>
    </row>
    <row r="107" spans="1:14" x14ac:dyDescent="0.25">
      <c r="A107" s="26" t="s">
        <v>47</v>
      </c>
      <c r="B107" s="27">
        <v>95.5</v>
      </c>
      <c r="C107" s="31">
        <v>96</v>
      </c>
      <c r="D107" s="28">
        <v>93</v>
      </c>
      <c r="E107" s="62">
        <v>94</v>
      </c>
      <c r="F107" s="28"/>
      <c r="G107" s="28"/>
      <c r="H107" s="28"/>
      <c r="I107" s="28"/>
      <c r="J107" s="28"/>
      <c r="K107" s="28"/>
      <c r="L107" s="28"/>
      <c r="M107" s="29">
        <f t="shared" si="27"/>
        <v>283</v>
      </c>
      <c r="N107" s="30">
        <f t="shared" si="28"/>
        <v>94.333333333333329</v>
      </c>
    </row>
    <row r="108" spans="1:14" x14ac:dyDescent="0.25">
      <c r="A108" s="32" t="s">
        <v>20</v>
      </c>
      <c r="B108" s="33">
        <v>94</v>
      </c>
      <c r="C108" s="31">
        <v>90</v>
      </c>
      <c r="D108" s="28">
        <v>96</v>
      </c>
      <c r="E108" s="28">
        <v>96</v>
      </c>
      <c r="F108" s="28"/>
      <c r="G108" s="28"/>
      <c r="H108" s="28"/>
      <c r="I108" s="28"/>
      <c r="J108" s="28"/>
      <c r="K108" s="28"/>
      <c r="L108" s="28"/>
      <c r="M108" s="29">
        <f t="shared" si="27"/>
        <v>282</v>
      </c>
      <c r="N108" s="30">
        <f t="shared" si="28"/>
        <v>94</v>
      </c>
    </row>
    <row r="109" spans="1:14" x14ac:dyDescent="0.25">
      <c r="A109" s="34" t="s">
        <v>14</v>
      </c>
      <c r="B109" s="33">
        <f>SUM(B105:B108)</f>
        <v>378.9</v>
      </c>
      <c r="C109" s="35">
        <f t="shared" ref="C109:L109" si="29">SUM(C105:C108)</f>
        <v>379</v>
      </c>
      <c r="D109" s="36">
        <f t="shared" si="29"/>
        <v>375</v>
      </c>
      <c r="E109" s="36">
        <f t="shared" si="29"/>
        <v>380</v>
      </c>
      <c r="F109" s="36">
        <f t="shared" si="29"/>
        <v>0</v>
      </c>
      <c r="G109" s="36">
        <f t="shared" si="29"/>
        <v>0</v>
      </c>
      <c r="H109" s="36">
        <f t="shared" si="29"/>
        <v>0</v>
      </c>
      <c r="I109" s="36">
        <f t="shared" si="29"/>
        <v>0</v>
      </c>
      <c r="J109" s="36">
        <f t="shared" si="29"/>
        <v>0</v>
      </c>
      <c r="K109" s="36">
        <f t="shared" si="29"/>
        <v>0</v>
      </c>
      <c r="L109" s="36">
        <f t="shared" si="29"/>
        <v>0</v>
      </c>
      <c r="M109" s="33">
        <f>SUM(C109:L109)</f>
        <v>1134</v>
      </c>
      <c r="N109" s="30"/>
    </row>
    <row r="110" spans="1:14" x14ac:dyDescent="0.25">
      <c r="A110" s="24" t="s">
        <v>44</v>
      </c>
      <c r="B110" s="37"/>
      <c r="C110" s="38"/>
      <c r="D110" s="39"/>
      <c r="E110" s="39"/>
      <c r="F110" s="39"/>
      <c r="G110" s="39"/>
      <c r="H110" s="39"/>
      <c r="I110" s="39"/>
      <c r="J110" s="39"/>
      <c r="K110" s="39"/>
      <c r="L110" s="39"/>
      <c r="M110" s="40"/>
      <c r="N110" s="30" t="str">
        <f t="shared" ref="N110" si="30">IF(COUNT(C110:L110),AVERAGE(C110:L110), " ")</f>
        <v xml:space="preserve"> </v>
      </c>
    </row>
    <row r="111" spans="1:14" x14ac:dyDescent="0.25">
      <c r="A111" s="54" t="s">
        <v>48</v>
      </c>
      <c r="B111" s="27">
        <v>94.5</v>
      </c>
      <c r="C111" s="31">
        <v>94</v>
      </c>
      <c r="D111" s="28">
        <v>96</v>
      </c>
      <c r="E111" s="28">
        <v>95</v>
      </c>
      <c r="F111" s="28"/>
      <c r="G111" s="28"/>
      <c r="H111" s="28"/>
      <c r="I111" s="28"/>
      <c r="J111" s="28"/>
      <c r="K111" s="28"/>
      <c r="L111" s="28"/>
      <c r="M111" s="29">
        <f>+SUM(C111:L111)</f>
        <v>285</v>
      </c>
      <c r="N111" s="30">
        <f>IF(COUNT(C111:L111),AVERAGE(C111:L111),"")</f>
        <v>95</v>
      </c>
    </row>
    <row r="112" spans="1:14" x14ac:dyDescent="0.25">
      <c r="A112" s="54" t="s">
        <v>49</v>
      </c>
      <c r="B112" s="41">
        <v>94.9</v>
      </c>
      <c r="C112" s="31">
        <v>92</v>
      </c>
      <c r="D112" s="28">
        <v>93</v>
      </c>
      <c r="E112" s="28">
        <v>96</v>
      </c>
      <c r="F112" s="28"/>
      <c r="G112" s="28"/>
      <c r="H112" s="28"/>
      <c r="I112" s="28"/>
      <c r="J112" s="28"/>
      <c r="K112" s="28"/>
      <c r="L112" s="28"/>
      <c r="M112" s="29">
        <f t="shared" ref="M112:M114" si="31">+SUM(C112:L112)</f>
        <v>281</v>
      </c>
      <c r="N112" s="30">
        <f t="shared" ref="N112:N114" si="32">IF(COUNT(C112:L112),AVERAGE(C112:L112),"")</f>
        <v>93.666666666666671</v>
      </c>
    </row>
    <row r="113" spans="1:14" x14ac:dyDescent="0.25">
      <c r="A113" s="54" t="s">
        <v>50</v>
      </c>
      <c r="B113" s="27">
        <v>93.5</v>
      </c>
      <c r="C113" s="31">
        <v>92</v>
      </c>
      <c r="D113" s="28">
        <v>92</v>
      </c>
      <c r="E113" s="28">
        <v>87</v>
      </c>
      <c r="F113" s="28"/>
      <c r="G113" s="28"/>
      <c r="H113" s="28"/>
      <c r="I113" s="28"/>
      <c r="J113" s="28"/>
      <c r="K113" s="28"/>
      <c r="L113" s="28"/>
      <c r="M113" s="29">
        <f t="shared" si="31"/>
        <v>271</v>
      </c>
      <c r="N113" s="30">
        <f t="shared" si="32"/>
        <v>90.333333333333329</v>
      </c>
    </row>
    <row r="114" spans="1:14" x14ac:dyDescent="0.25">
      <c r="A114" s="44" t="s">
        <v>51</v>
      </c>
      <c r="B114" s="27">
        <v>90.7</v>
      </c>
      <c r="C114" s="31">
        <v>95</v>
      </c>
      <c r="D114" s="28">
        <v>89</v>
      </c>
      <c r="E114" s="28">
        <v>86</v>
      </c>
      <c r="F114" s="28"/>
      <c r="G114" s="28"/>
      <c r="H114" s="28"/>
      <c r="I114" s="28"/>
      <c r="J114" s="28"/>
      <c r="K114" s="28"/>
      <c r="L114" s="28"/>
      <c r="M114" s="29">
        <f t="shared" si="31"/>
        <v>270</v>
      </c>
      <c r="N114" s="30">
        <f t="shared" si="32"/>
        <v>90</v>
      </c>
    </row>
    <row r="115" spans="1:14" x14ac:dyDescent="0.25">
      <c r="A115" s="34" t="s">
        <v>14</v>
      </c>
      <c r="B115" s="42">
        <f>SUM(B111:B114)</f>
        <v>373.59999999999997</v>
      </c>
      <c r="C115" s="31">
        <f>SUM(C111:C114)</f>
        <v>373</v>
      </c>
      <c r="D115" s="43">
        <f t="shared" ref="D115:L115" si="33">SUM(D111:D114)</f>
        <v>370</v>
      </c>
      <c r="E115" s="43">
        <f t="shared" si="33"/>
        <v>364</v>
      </c>
      <c r="F115" s="43">
        <f t="shared" si="33"/>
        <v>0</v>
      </c>
      <c r="G115" s="43">
        <f t="shared" si="33"/>
        <v>0</v>
      </c>
      <c r="H115" s="43">
        <f t="shared" si="33"/>
        <v>0</v>
      </c>
      <c r="I115" s="43">
        <f t="shared" si="33"/>
        <v>0</v>
      </c>
      <c r="J115" s="43">
        <f t="shared" si="33"/>
        <v>0</v>
      </c>
      <c r="K115" s="43">
        <f t="shared" si="33"/>
        <v>0</v>
      </c>
      <c r="L115" s="43">
        <f t="shared" si="33"/>
        <v>0</v>
      </c>
      <c r="M115" s="29">
        <f>SUM(C115:L115)</f>
        <v>1107</v>
      </c>
      <c r="N115" s="30"/>
    </row>
    <row r="116" spans="1:14" x14ac:dyDescent="0.25">
      <c r="A116" s="24" t="s">
        <v>5</v>
      </c>
      <c r="B116" s="37"/>
      <c r="C116" s="38"/>
      <c r="D116" s="39"/>
      <c r="E116" s="39"/>
      <c r="F116" s="39"/>
      <c r="G116" s="39"/>
      <c r="H116" s="39"/>
      <c r="I116" s="39"/>
      <c r="J116" s="39"/>
      <c r="K116" s="39"/>
      <c r="L116" s="39"/>
      <c r="M116" s="40"/>
      <c r="N116" s="30" t="str">
        <f t="shared" ref="N116" si="34">IF(COUNT(C116:L116),AVERAGE(C116:L116), " ")</f>
        <v xml:space="preserve"> </v>
      </c>
    </row>
    <row r="117" spans="1:14" x14ac:dyDescent="0.25">
      <c r="A117" s="55" t="s">
        <v>17</v>
      </c>
      <c r="B117" s="42">
        <v>96.5</v>
      </c>
      <c r="C117" s="38">
        <v>96</v>
      </c>
      <c r="D117" s="39">
        <v>96</v>
      </c>
      <c r="E117" s="39">
        <v>96</v>
      </c>
      <c r="F117" s="39"/>
      <c r="G117" s="39"/>
      <c r="H117" s="39"/>
      <c r="I117" s="39"/>
      <c r="J117" s="39"/>
      <c r="K117" s="39"/>
      <c r="L117" s="39"/>
      <c r="M117" s="40">
        <f>SUM(C117:L117)</f>
        <v>288</v>
      </c>
      <c r="N117" s="30">
        <f>IF(COUNT(C117:L117),AVERAGE(C117:L117),"")</f>
        <v>96</v>
      </c>
    </row>
    <row r="118" spans="1:14" x14ac:dyDescent="0.25">
      <c r="A118" s="54" t="s">
        <v>15</v>
      </c>
      <c r="B118" s="40">
        <v>95.6</v>
      </c>
      <c r="C118" s="58"/>
      <c r="D118" s="61"/>
      <c r="E118" s="61"/>
      <c r="F118" s="39"/>
      <c r="G118" s="39"/>
      <c r="H118" s="39"/>
      <c r="I118" s="39"/>
      <c r="J118" s="39"/>
      <c r="K118" s="39"/>
      <c r="L118" s="39"/>
      <c r="M118" s="40">
        <f t="shared" ref="M118:M121" si="35">SUM(C118:L118)</f>
        <v>0</v>
      </c>
      <c r="N118" s="30" t="str">
        <f t="shared" ref="N118:N121" si="36">IF(COUNT(C118:L118),AVERAGE(C118:L118),"")</f>
        <v/>
      </c>
    </row>
    <row r="119" spans="1:14" x14ac:dyDescent="0.25">
      <c r="A119" s="54" t="s">
        <v>16</v>
      </c>
      <c r="B119" s="40">
        <v>95.2</v>
      </c>
      <c r="C119" s="38">
        <v>97</v>
      </c>
      <c r="D119" s="39">
        <v>96</v>
      </c>
      <c r="E119" s="39">
        <v>95</v>
      </c>
      <c r="F119" s="39"/>
      <c r="G119" s="39"/>
      <c r="H119" s="39"/>
      <c r="I119" s="39"/>
      <c r="J119" s="39"/>
      <c r="K119" s="39"/>
      <c r="L119" s="39"/>
      <c r="M119" s="40">
        <f t="shared" si="35"/>
        <v>288</v>
      </c>
      <c r="N119" s="30">
        <f t="shared" si="36"/>
        <v>96</v>
      </c>
    </row>
    <row r="120" spans="1:14" x14ac:dyDescent="0.25">
      <c r="A120" s="26" t="s">
        <v>52</v>
      </c>
      <c r="B120" s="41">
        <v>95.2</v>
      </c>
      <c r="C120" s="31">
        <v>94</v>
      </c>
      <c r="D120" s="28">
        <v>96</v>
      </c>
      <c r="E120" s="28">
        <v>91</v>
      </c>
      <c r="F120" s="28"/>
      <c r="G120" s="28"/>
      <c r="H120" s="28"/>
      <c r="I120" s="28"/>
      <c r="J120" s="28"/>
      <c r="K120" s="28"/>
      <c r="L120" s="28"/>
      <c r="M120" s="40">
        <f t="shared" si="35"/>
        <v>281</v>
      </c>
      <c r="N120" s="30">
        <f t="shared" si="36"/>
        <v>93.666666666666671</v>
      </c>
    </row>
    <row r="121" spans="1:14" x14ac:dyDescent="0.25">
      <c r="A121" s="26" t="s">
        <v>81</v>
      </c>
      <c r="B121" s="27">
        <v>94</v>
      </c>
      <c r="C121" s="31">
        <v>94</v>
      </c>
      <c r="D121" s="43">
        <v>95</v>
      </c>
      <c r="E121" s="43">
        <v>95</v>
      </c>
      <c r="F121" s="43"/>
      <c r="G121" s="43"/>
      <c r="H121" s="43"/>
      <c r="I121" s="43"/>
      <c r="J121" s="43"/>
      <c r="K121" s="43"/>
      <c r="L121" s="43"/>
      <c r="M121" s="40">
        <f t="shared" si="35"/>
        <v>284</v>
      </c>
      <c r="N121" s="30">
        <f t="shared" si="36"/>
        <v>94.666666666666671</v>
      </c>
    </row>
    <row r="122" spans="1:14" x14ac:dyDescent="0.25">
      <c r="A122" s="34" t="s">
        <v>14</v>
      </c>
      <c r="B122" s="42">
        <f>SUM(B117:B120)</f>
        <v>382.5</v>
      </c>
      <c r="C122" s="31">
        <f>SUM(C117:C121)</f>
        <v>381</v>
      </c>
      <c r="D122" s="43">
        <f>SUM(D117:D121)</f>
        <v>383</v>
      </c>
      <c r="E122" s="43">
        <f>SUM(E117:E121)</f>
        <v>377</v>
      </c>
      <c r="F122" s="43">
        <f t="shared" ref="F122:L122" si="37">SUM(F117:F120)</f>
        <v>0</v>
      </c>
      <c r="G122" s="43">
        <f t="shared" si="37"/>
        <v>0</v>
      </c>
      <c r="H122" s="43">
        <f t="shared" si="37"/>
        <v>0</v>
      </c>
      <c r="I122" s="43">
        <f t="shared" si="37"/>
        <v>0</v>
      </c>
      <c r="J122" s="43">
        <f t="shared" si="37"/>
        <v>0</v>
      </c>
      <c r="K122" s="43">
        <f t="shared" si="37"/>
        <v>0</v>
      </c>
      <c r="L122" s="43">
        <f t="shared" si="37"/>
        <v>0</v>
      </c>
      <c r="M122" s="29">
        <f>SUM(C122:L122)</f>
        <v>1141</v>
      </c>
      <c r="N122" s="30"/>
    </row>
    <row r="123" spans="1:14" x14ac:dyDescent="0.25">
      <c r="A123" s="24" t="s">
        <v>53</v>
      </c>
      <c r="B123" s="37"/>
      <c r="C123" s="38"/>
      <c r="D123" s="39"/>
      <c r="E123" s="39"/>
      <c r="F123" s="39"/>
      <c r="G123" s="39"/>
      <c r="H123" s="39"/>
      <c r="I123" s="39"/>
      <c r="J123" s="39"/>
      <c r="K123" s="39"/>
      <c r="L123" s="39"/>
      <c r="M123" s="40"/>
      <c r="N123" s="30"/>
    </row>
    <row r="124" spans="1:14" x14ac:dyDescent="0.25">
      <c r="A124" s="54" t="s">
        <v>54</v>
      </c>
      <c r="B124" s="40">
        <v>97.6</v>
      </c>
      <c r="C124" s="38">
        <v>99</v>
      </c>
      <c r="D124" s="39">
        <v>97</v>
      </c>
      <c r="E124" s="39">
        <v>93</v>
      </c>
      <c r="F124" s="39"/>
      <c r="G124" s="39"/>
      <c r="H124" s="39"/>
      <c r="I124" s="39"/>
      <c r="J124" s="39"/>
      <c r="K124" s="39"/>
      <c r="L124" s="39"/>
      <c r="M124" s="29">
        <f>+SUM(C124:L124)</f>
        <v>289</v>
      </c>
      <c r="N124" s="30">
        <f>IF(COUNT(C124:L124),AVERAGE(C124:L124),"")</f>
        <v>96.333333333333329</v>
      </c>
    </row>
    <row r="125" spans="1:14" x14ac:dyDescent="0.25">
      <c r="A125" s="54" t="s">
        <v>55</v>
      </c>
      <c r="B125" s="42">
        <v>92.3</v>
      </c>
      <c r="C125" s="38">
        <v>93</v>
      </c>
      <c r="D125" s="39">
        <v>93</v>
      </c>
      <c r="E125" s="39">
        <v>96</v>
      </c>
      <c r="F125" s="39"/>
      <c r="G125" s="39"/>
      <c r="H125" s="39"/>
      <c r="I125" s="39"/>
      <c r="J125" s="39"/>
      <c r="K125" s="39"/>
      <c r="L125" s="39"/>
      <c r="M125" s="29">
        <f t="shared" ref="M125:M128" si="38">+SUM(C125:L125)</f>
        <v>282</v>
      </c>
      <c r="N125" s="30">
        <f t="shared" ref="N125:N127" si="39">IF(COUNT(C125:L125),AVERAGE(C125:L125),"")</f>
        <v>94</v>
      </c>
    </row>
    <row r="126" spans="1:14" x14ac:dyDescent="0.25">
      <c r="A126" s="56" t="s">
        <v>56</v>
      </c>
      <c r="B126" s="40">
        <v>93.4</v>
      </c>
      <c r="C126" s="38">
        <v>96</v>
      </c>
      <c r="D126" s="39">
        <v>92</v>
      </c>
      <c r="E126" s="39">
        <v>96</v>
      </c>
      <c r="F126" s="39"/>
      <c r="G126" s="39"/>
      <c r="H126" s="39"/>
      <c r="I126" s="39"/>
      <c r="J126" s="39"/>
      <c r="K126" s="39"/>
      <c r="L126" s="39"/>
      <c r="M126" s="29">
        <f t="shared" si="38"/>
        <v>284</v>
      </c>
      <c r="N126" s="30">
        <f t="shared" si="39"/>
        <v>94.666666666666671</v>
      </c>
    </row>
    <row r="127" spans="1:14" x14ac:dyDescent="0.25">
      <c r="A127" s="57" t="s">
        <v>57</v>
      </c>
      <c r="B127" s="41">
        <v>85.1</v>
      </c>
      <c r="C127" s="31">
        <v>73</v>
      </c>
      <c r="D127" s="28">
        <v>85</v>
      </c>
      <c r="E127" s="28">
        <v>85</v>
      </c>
      <c r="F127" s="28"/>
      <c r="G127" s="28"/>
      <c r="H127" s="28"/>
      <c r="I127" s="28"/>
      <c r="J127" s="28"/>
      <c r="K127" s="28"/>
      <c r="L127" s="28"/>
      <c r="M127" s="29">
        <f t="shared" si="38"/>
        <v>243</v>
      </c>
      <c r="N127" s="30">
        <f t="shared" si="39"/>
        <v>81</v>
      </c>
    </row>
    <row r="128" spans="1:14" x14ac:dyDescent="0.25">
      <c r="A128" s="34" t="s">
        <v>14</v>
      </c>
      <c r="B128" s="41">
        <f>SUM(B124:B127)</f>
        <v>368.4</v>
      </c>
      <c r="C128" s="31">
        <f>SUM(C124:C127)</f>
        <v>361</v>
      </c>
      <c r="D128" s="43">
        <f>SUM(D124:D127)</f>
        <v>367</v>
      </c>
      <c r="E128" s="43">
        <f t="shared" ref="E128:L128" si="40">SUM(E124:E127)</f>
        <v>370</v>
      </c>
      <c r="F128" s="43"/>
      <c r="G128" s="43">
        <f t="shared" si="40"/>
        <v>0</v>
      </c>
      <c r="H128" s="43">
        <f t="shared" si="40"/>
        <v>0</v>
      </c>
      <c r="I128" s="43">
        <f t="shared" si="40"/>
        <v>0</v>
      </c>
      <c r="J128" s="43">
        <f t="shared" si="40"/>
        <v>0</v>
      </c>
      <c r="K128" s="43">
        <f t="shared" si="40"/>
        <v>0</v>
      </c>
      <c r="L128" s="43">
        <f t="shared" si="40"/>
        <v>0</v>
      </c>
      <c r="M128" s="29">
        <f t="shared" si="38"/>
        <v>1098</v>
      </c>
      <c r="N128" s="30"/>
    </row>
    <row r="129" spans="1:14" x14ac:dyDescent="0.25">
      <c r="A129" s="26"/>
      <c r="B129" s="41"/>
      <c r="C129" s="31"/>
      <c r="D129" s="28"/>
      <c r="E129" s="28"/>
      <c r="F129" s="28"/>
      <c r="G129" s="28"/>
      <c r="H129" s="28"/>
      <c r="I129" s="28"/>
      <c r="J129" s="28"/>
      <c r="K129" s="28"/>
      <c r="L129" s="28"/>
      <c r="M129" s="40"/>
      <c r="N129" s="30"/>
    </row>
    <row r="130" spans="1:14" x14ac:dyDescent="0.25">
      <c r="A130" s="45"/>
      <c r="B130" s="42"/>
      <c r="C130" s="38"/>
      <c r="D130" s="39"/>
      <c r="E130" s="39"/>
      <c r="F130" s="39"/>
      <c r="G130" s="39"/>
      <c r="H130" s="39"/>
      <c r="I130" s="39"/>
      <c r="J130" s="39"/>
      <c r="K130" s="39"/>
      <c r="L130" s="39"/>
      <c r="M130" s="40"/>
      <c r="N130" s="30"/>
    </row>
    <row r="131" spans="1:14" x14ac:dyDescent="0.25">
      <c r="A131" s="45"/>
      <c r="B131" s="40"/>
      <c r="C131" s="38"/>
      <c r="D131" s="46" t="s">
        <v>27</v>
      </c>
      <c r="E131" s="47" t="s">
        <v>28</v>
      </c>
      <c r="F131" s="47" t="s">
        <v>29</v>
      </c>
      <c r="G131" s="47" t="s">
        <v>30</v>
      </c>
      <c r="H131" s="47" t="s">
        <v>31</v>
      </c>
      <c r="I131" s="47" t="s">
        <v>11</v>
      </c>
      <c r="J131" s="48"/>
      <c r="K131" s="48"/>
      <c r="L131" s="48"/>
      <c r="M131" s="49"/>
      <c r="N131" s="48"/>
    </row>
    <row r="132" spans="1:14" x14ac:dyDescent="0.25">
      <c r="A132" s="50" t="s">
        <v>43</v>
      </c>
      <c r="B132" s="42">
        <f>+B109</f>
        <v>378.9</v>
      </c>
      <c r="C132" s="31"/>
      <c r="D132" s="28">
        <f>+J96</f>
        <v>3</v>
      </c>
      <c r="E132" s="28">
        <v>3</v>
      </c>
      <c r="F132" s="28">
        <v>0</v>
      </c>
      <c r="G132" s="28">
        <v>0</v>
      </c>
      <c r="H132" s="28">
        <f>+E132*2+F132</f>
        <v>6</v>
      </c>
      <c r="I132" s="51">
        <f>+M109</f>
        <v>1134</v>
      </c>
      <c r="J132" s="48"/>
      <c r="L132" s="48"/>
      <c r="M132" s="49"/>
      <c r="N132" s="48"/>
    </row>
    <row r="133" spans="1:14" x14ac:dyDescent="0.25">
      <c r="A133" s="50" t="s">
        <v>5</v>
      </c>
      <c r="B133" s="42">
        <f>+B122</f>
        <v>382.5</v>
      </c>
      <c r="C133" s="38"/>
      <c r="D133" s="28">
        <f>+J96</f>
        <v>3</v>
      </c>
      <c r="E133" s="28">
        <v>2</v>
      </c>
      <c r="F133" s="28">
        <v>0</v>
      </c>
      <c r="G133" s="28">
        <v>1</v>
      </c>
      <c r="H133" s="28">
        <f>+E133*2+F133</f>
        <v>4</v>
      </c>
      <c r="I133" s="28">
        <f>+M122</f>
        <v>1141</v>
      </c>
      <c r="K133" s="48"/>
      <c r="L133" s="48"/>
      <c r="M133" s="49"/>
      <c r="N133" s="48"/>
    </row>
    <row r="134" spans="1:14" x14ac:dyDescent="0.25">
      <c r="A134" s="50" t="s">
        <v>58</v>
      </c>
      <c r="B134" s="42">
        <f>+B128</f>
        <v>368.4</v>
      </c>
      <c r="C134" s="38"/>
      <c r="D134" s="28">
        <f>+J96</f>
        <v>3</v>
      </c>
      <c r="E134" s="28">
        <v>1</v>
      </c>
      <c r="F134" s="28">
        <v>0</v>
      </c>
      <c r="G134" s="28">
        <v>2</v>
      </c>
      <c r="H134" s="28">
        <f>+E134*2+F134</f>
        <v>2</v>
      </c>
      <c r="I134" s="28">
        <f>+M128</f>
        <v>1098</v>
      </c>
      <c r="J134" s="11"/>
      <c r="K134" s="11"/>
      <c r="L134" s="11"/>
      <c r="M134" s="1"/>
      <c r="N134" s="11"/>
    </row>
    <row r="135" spans="1:14" x14ac:dyDescent="0.25">
      <c r="A135" s="50" t="s">
        <v>44</v>
      </c>
      <c r="B135" s="42">
        <f>+B115</f>
        <v>373.59999999999997</v>
      </c>
      <c r="C135" s="40"/>
      <c r="D135" s="28">
        <f>+J96</f>
        <v>3</v>
      </c>
      <c r="E135" s="28">
        <v>0</v>
      </c>
      <c r="F135" s="28">
        <v>0</v>
      </c>
      <c r="G135" s="28">
        <v>3</v>
      </c>
      <c r="H135" s="28">
        <f>+E135*2+F135</f>
        <v>0</v>
      </c>
      <c r="I135" s="28">
        <f>+M115</f>
        <v>1107</v>
      </c>
      <c r="M135" s="1"/>
    </row>
    <row r="136" spans="1:14" x14ac:dyDescent="0.25">
      <c r="A136" s="52"/>
      <c r="B136" s="53"/>
      <c r="C136" s="53"/>
      <c r="D136" s="52"/>
      <c r="E136" s="52"/>
      <c r="F136" s="52"/>
      <c r="G136" s="52"/>
      <c r="H136" s="52"/>
      <c r="I136" s="52"/>
      <c r="M136" s="1"/>
    </row>
    <row r="137" spans="1:14" x14ac:dyDescent="0.25">
      <c r="A137" s="71" t="s">
        <v>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</row>
    <row r="138" spans="1:14" x14ac:dyDescent="0.25">
      <c r="A138" s="71" t="s">
        <v>1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</row>
    <row r="139" spans="1:14" x14ac:dyDescent="0.25">
      <c r="A139" s="71" t="s">
        <v>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</row>
    <row r="140" spans="1:14" x14ac:dyDescent="0.25">
      <c r="A140" s="71" t="s">
        <v>32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</row>
    <row r="141" spans="1:14" x14ac:dyDescent="0.25">
      <c r="A141" s="2"/>
      <c r="B141" s="3"/>
      <c r="C141" s="3"/>
      <c r="D141" s="4"/>
      <c r="E141" s="4" t="s">
        <v>59</v>
      </c>
      <c r="F141" s="4"/>
      <c r="G141" s="4"/>
      <c r="H141" s="4"/>
      <c r="I141" s="4" t="s">
        <v>4</v>
      </c>
      <c r="J141" s="4">
        <v>4</v>
      </c>
      <c r="K141" s="4"/>
      <c r="L141" s="4"/>
      <c r="M141" s="3"/>
      <c r="N141" s="4"/>
    </row>
    <row r="142" spans="1:14" x14ac:dyDescent="0.25">
      <c r="B142" s="1"/>
      <c r="C142" s="1"/>
      <c r="F142" s="5"/>
      <c r="J142" s="6"/>
      <c r="M142" s="1"/>
    </row>
    <row r="143" spans="1:14" x14ac:dyDescent="0.25">
      <c r="A143" s="7"/>
      <c r="B143" s="76" t="s">
        <v>43</v>
      </c>
      <c r="C143" s="76"/>
      <c r="D143" s="76"/>
      <c r="E143" s="76"/>
      <c r="F143" s="8">
        <f>+F154</f>
        <v>375</v>
      </c>
      <c r="H143" s="5" t="s">
        <v>82</v>
      </c>
      <c r="J143" s="75" t="s">
        <v>44</v>
      </c>
      <c r="K143" s="75"/>
      <c r="L143" s="75"/>
      <c r="M143" s="75"/>
      <c r="N143" s="8">
        <f>+F160</f>
        <v>364</v>
      </c>
    </row>
    <row r="144" spans="1:14" x14ac:dyDescent="0.25">
      <c r="A144" s="9"/>
      <c r="B144" s="1"/>
      <c r="C144" s="1"/>
      <c r="H144" s="6"/>
      <c r="J144" s="10"/>
      <c r="L144" s="11"/>
      <c r="M144" s="1"/>
      <c r="N144" s="6"/>
    </row>
    <row r="145" spans="1:14" x14ac:dyDescent="0.25">
      <c r="A145" s="9"/>
      <c r="B145" s="75" t="s">
        <v>88</v>
      </c>
      <c r="C145" s="75"/>
      <c r="D145" s="75"/>
      <c r="E145" s="75"/>
      <c r="F145" s="8">
        <f>+F173</f>
        <v>363</v>
      </c>
      <c r="H145" s="5" t="s">
        <v>83</v>
      </c>
      <c r="J145" s="75" t="s">
        <v>5</v>
      </c>
      <c r="K145" s="75"/>
      <c r="L145" s="75"/>
      <c r="M145" s="75"/>
      <c r="N145" s="8">
        <f>+F167</f>
        <v>374</v>
      </c>
    </row>
    <row r="146" spans="1:14" x14ac:dyDescent="0.25">
      <c r="A146" s="12"/>
      <c r="B146" s="3"/>
      <c r="C146" s="13"/>
      <c r="D146" s="14"/>
      <c r="E146" s="14"/>
      <c r="F146" s="6"/>
      <c r="H146" s="6"/>
      <c r="M146" s="1"/>
    </row>
    <row r="147" spans="1:14" x14ac:dyDescent="0.25">
      <c r="A147" s="9"/>
      <c r="B147" s="15" t="s">
        <v>8</v>
      </c>
      <c r="C147" s="16" t="s">
        <v>9</v>
      </c>
      <c r="D147" s="14"/>
      <c r="E147" s="14"/>
      <c r="F147" s="11"/>
      <c r="G147" s="11"/>
      <c r="H147" s="17"/>
      <c r="I147" s="11"/>
      <c r="J147" s="11"/>
      <c r="K147" s="11"/>
      <c r="L147" s="11"/>
      <c r="M147" s="1"/>
      <c r="N147" s="11"/>
    </row>
    <row r="148" spans="1:14" x14ac:dyDescent="0.25">
      <c r="A148" s="18"/>
      <c r="B148" s="19" t="s">
        <v>10</v>
      </c>
      <c r="C148" s="20">
        <v>1</v>
      </c>
      <c r="D148" s="21">
        <v>2</v>
      </c>
      <c r="E148" s="21">
        <v>3</v>
      </c>
      <c r="F148" s="21">
        <v>4</v>
      </c>
      <c r="G148" s="21">
        <v>5</v>
      </c>
      <c r="H148" s="21">
        <v>6</v>
      </c>
      <c r="I148" s="21">
        <v>7</v>
      </c>
      <c r="J148" s="21">
        <v>8</v>
      </c>
      <c r="K148" s="21">
        <v>9</v>
      </c>
      <c r="L148" s="21">
        <v>10</v>
      </c>
      <c r="M148" s="22" t="s">
        <v>11</v>
      </c>
      <c r="N148" s="23" t="s">
        <v>10</v>
      </c>
    </row>
    <row r="149" spans="1:14" x14ac:dyDescent="0.25">
      <c r="A149" s="24" t="s">
        <v>43</v>
      </c>
      <c r="B149" s="22"/>
      <c r="C149" s="25"/>
      <c r="D149" s="21"/>
      <c r="E149" s="21"/>
      <c r="F149" s="21"/>
      <c r="G149" s="21"/>
      <c r="H149" s="21"/>
      <c r="I149" s="21"/>
      <c r="J149" s="21"/>
      <c r="K149" s="21"/>
      <c r="L149" s="21"/>
      <c r="M149" s="22"/>
      <c r="N149" s="23"/>
    </row>
    <row r="150" spans="1:14" x14ac:dyDescent="0.25">
      <c r="A150" s="54" t="s">
        <v>46</v>
      </c>
      <c r="B150" s="27">
        <v>95.1</v>
      </c>
      <c r="C150" s="31">
        <v>97</v>
      </c>
      <c r="D150" s="28">
        <v>92</v>
      </c>
      <c r="E150" s="28">
        <v>96</v>
      </c>
      <c r="F150" s="28">
        <v>96</v>
      </c>
      <c r="G150" s="28"/>
      <c r="H150" s="28"/>
      <c r="I150" s="28"/>
      <c r="J150" s="28"/>
      <c r="K150" s="28"/>
      <c r="L150" s="28"/>
      <c r="M150" s="29">
        <f>+SUM(C150:L150)</f>
        <v>381</v>
      </c>
      <c r="N150" s="30">
        <f>IF(COUNT(C150:L150),AVERAGE(C150:L150),"")</f>
        <v>95.25</v>
      </c>
    </row>
    <row r="151" spans="1:14" x14ac:dyDescent="0.25">
      <c r="A151" s="26" t="s">
        <v>22</v>
      </c>
      <c r="B151" s="27">
        <v>94.3</v>
      </c>
      <c r="C151" s="31">
        <v>96</v>
      </c>
      <c r="D151" s="28">
        <v>94</v>
      </c>
      <c r="E151" s="28">
        <v>94</v>
      </c>
      <c r="F151" s="28">
        <v>94</v>
      </c>
      <c r="G151" s="28"/>
      <c r="H151" s="28"/>
      <c r="I151" s="28"/>
      <c r="J151" s="28"/>
      <c r="K151" s="28"/>
      <c r="L151" s="28"/>
      <c r="M151" s="29">
        <f t="shared" ref="M151:M153" si="41">+SUM(C151:L151)</f>
        <v>378</v>
      </c>
      <c r="N151" s="30">
        <f t="shared" ref="N151:N153" si="42">IF(COUNT(C151:L151),AVERAGE(C151:L151),"")</f>
        <v>94.5</v>
      </c>
    </row>
    <row r="152" spans="1:14" x14ac:dyDescent="0.25">
      <c r="A152" s="26" t="s">
        <v>47</v>
      </c>
      <c r="B152" s="27">
        <v>95.5</v>
      </c>
      <c r="C152" s="31">
        <v>96</v>
      </c>
      <c r="D152" s="28">
        <v>93</v>
      </c>
      <c r="E152" s="62">
        <v>94</v>
      </c>
      <c r="F152" s="28">
        <v>91</v>
      </c>
      <c r="G152" s="28"/>
      <c r="H152" s="28"/>
      <c r="I152" s="28"/>
      <c r="J152" s="28"/>
      <c r="K152" s="28"/>
      <c r="L152" s="28"/>
      <c r="M152" s="29">
        <f t="shared" si="41"/>
        <v>374</v>
      </c>
      <c r="N152" s="30">
        <f t="shared" si="42"/>
        <v>93.5</v>
      </c>
    </row>
    <row r="153" spans="1:14" x14ac:dyDescent="0.25">
      <c r="A153" s="32" t="s">
        <v>20</v>
      </c>
      <c r="B153" s="33">
        <v>94</v>
      </c>
      <c r="C153" s="31">
        <v>90</v>
      </c>
      <c r="D153" s="28">
        <v>96</v>
      </c>
      <c r="E153" s="28">
        <v>96</v>
      </c>
      <c r="F153" s="28">
        <v>94</v>
      </c>
      <c r="G153" s="28"/>
      <c r="H153" s="28"/>
      <c r="I153" s="28"/>
      <c r="J153" s="28"/>
      <c r="K153" s="28"/>
      <c r="L153" s="28"/>
      <c r="M153" s="29">
        <f t="shared" si="41"/>
        <v>376</v>
      </c>
      <c r="N153" s="30">
        <f t="shared" si="42"/>
        <v>94</v>
      </c>
    </row>
    <row r="154" spans="1:14" x14ac:dyDescent="0.25">
      <c r="A154" s="34" t="s">
        <v>14</v>
      </c>
      <c r="B154" s="33">
        <f>SUM(B150:B153)</f>
        <v>378.9</v>
      </c>
      <c r="C154" s="35">
        <f t="shared" ref="C154:L154" si="43">SUM(C150:C153)</f>
        <v>379</v>
      </c>
      <c r="D154" s="36">
        <f t="shared" si="43"/>
        <v>375</v>
      </c>
      <c r="E154" s="36">
        <f t="shared" si="43"/>
        <v>380</v>
      </c>
      <c r="F154" s="36">
        <f t="shared" si="43"/>
        <v>375</v>
      </c>
      <c r="G154" s="36">
        <f t="shared" si="43"/>
        <v>0</v>
      </c>
      <c r="H154" s="36">
        <f t="shared" si="43"/>
        <v>0</v>
      </c>
      <c r="I154" s="36">
        <f t="shared" si="43"/>
        <v>0</v>
      </c>
      <c r="J154" s="36">
        <f t="shared" si="43"/>
        <v>0</v>
      </c>
      <c r="K154" s="36">
        <f t="shared" si="43"/>
        <v>0</v>
      </c>
      <c r="L154" s="36">
        <f t="shared" si="43"/>
        <v>0</v>
      </c>
      <c r="M154" s="33">
        <f>SUM(C154:L154)</f>
        <v>1509</v>
      </c>
      <c r="N154" s="30"/>
    </row>
    <row r="155" spans="1:14" x14ac:dyDescent="0.25">
      <c r="A155" s="24" t="s">
        <v>44</v>
      </c>
      <c r="B155" s="37"/>
      <c r="C155" s="38"/>
      <c r="D155" s="39"/>
      <c r="E155" s="39"/>
      <c r="F155" s="39"/>
      <c r="G155" s="39"/>
      <c r="H155" s="39"/>
      <c r="I155" s="39"/>
      <c r="J155" s="39"/>
      <c r="K155" s="39"/>
      <c r="L155" s="39"/>
      <c r="M155" s="40"/>
      <c r="N155" s="30" t="str">
        <f t="shared" ref="N155" si="44">IF(COUNT(C155:L155),AVERAGE(C155:L155), " ")</f>
        <v xml:space="preserve"> </v>
      </c>
    </row>
    <row r="156" spans="1:14" x14ac:dyDescent="0.25">
      <c r="A156" s="54" t="s">
        <v>48</v>
      </c>
      <c r="B156" s="27">
        <v>94.5</v>
      </c>
      <c r="C156" s="31">
        <v>94</v>
      </c>
      <c r="D156" s="28">
        <v>96</v>
      </c>
      <c r="E156" s="28">
        <v>95</v>
      </c>
      <c r="F156" s="28">
        <v>93</v>
      </c>
      <c r="G156" s="28"/>
      <c r="H156" s="28"/>
      <c r="I156" s="28"/>
      <c r="J156" s="28"/>
      <c r="K156" s="28"/>
      <c r="L156" s="28"/>
      <c r="M156" s="29">
        <f>+SUM(C156:L156)</f>
        <v>378</v>
      </c>
      <c r="N156" s="30">
        <f>IF(COUNT(C156:L156),AVERAGE(C156:L156),"")</f>
        <v>94.5</v>
      </c>
    </row>
    <row r="157" spans="1:14" x14ac:dyDescent="0.25">
      <c r="A157" s="54" t="s">
        <v>49</v>
      </c>
      <c r="B157" s="41">
        <v>94.9</v>
      </c>
      <c r="C157" s="31">
        <v>92</v>
      </c>
      <c r="D157" s="28">
        <v>93</v>
      </c>
      <c r="E157" s="28">
        <v>96</v>
      </c>
      <c r="F157" s="28">
        <v>95</v>
      </c>
      <c r="G157" s="28"/>
      <c r="H157" s="28"/>
      <c r="I157" s="28"/>
      <c r="J157" s="28"/>
      <c r="K157" s="28"/>
      <c r="L157" s="28"/>
      <c r="M157" s="29">
        <f t="shared" ref="M157:M159" si="45">+SUM(C157:L157)</f>
        <v>376</v>
      </c>
      <c r="N157" s="30">
        <f t="shared" ref="N157:N159" si="46">IF(COUNT(C157:L157),AVERAGE(C157:L157),"")</f>
        <v>94</v>
      </c>
    </row>
    <row r="158" spans="1:14" x14ac:dyDescent="0.25">
      <c r="A158" s="54" t="s">
        <v>50</v>
      </c>
      <c r="B158" s="27">
        <v>93.5</v>
      </c>
      <c r="C158" s="31">
        <v>92</v>
      </c>
      <c r="D158" s="28">
        <v>92</v>
      </c>
      <c r="E158" s="28">
        <v>87</v>
      </c>
      <c r="F158" s="28">
        <v>92</v>
      </c>
      <c r="G158" s="28"/>
      <c r="H158" s="28"/>
      <c r="I158" s="28"/>
      <c r="J158" s="28"/>
      <c r="K158" s="28"/>
      <c r="L158" s="28"/>
      <c r="M158" s="29">
        <f t="shared" si="45"/>
        <v>363</v>
      </c>
      <c r="N158" s="30">
        <f t="shared" si="46"/>
        <v>90.75</v>
      </c>
    </row>
    <row r="159" spans="1:14" x14ac:dyDescent="0.25">
      <c r="A159" s="44" t="s">
        <v>51</v>
      </c>
      <c r="B159" s="27">
        <v>90.7</v>
      </c>
      <c r="C159" s="31">
        <v>95</v>
      </c>
      <c r="D159" s="28">
        <v>89</v>
      </c>
      <c r="E159" s="28">
        <v>86</v>
      </c>
      <c r="F159" s="28">
        <v>84</v>
      </c>
      <c r="G159" s="28"/>
      <c r="H159" s="28"/>
      <c r="I159" s="28"/>
      <c r="J159" s="28"/>
      <c r="K159" s="28"/>
      <c r="L159" s="28"/>
      <c r="M159" s="29">
        <f t="shared" si="45"/>
        <v>354</v>
      </c>
      <c r="N159" s="30">
        <f t="shared" si="46"/>
        <v>88.5</v>
      </c>
    </row>
    <row r="160" spans="1:14" x14ac:dyDescent="0.25">
      <c r="A160" s="34" t="s">
        <v>14</v>
      </c>
      <c r="B160" s="42">
        <f>SUM(B156:B159)</f>
        <v>373.59999999999997</v>
      </c>
      <c r="C160" s="31">
        <f>SUM(C156:C159)</f>
        <v>373</v>
      </c>
      <c r="D160" s="43">
        <f t="shared" ref="D160:L160" si="47">SUM(D156:D159)</f>
        <v>370</v>
      </c>
      <c r="E160" s="43">
        <f t="shared" si="47"/>
        <v>364</v>
      </c>
      <c r="F160" s="43">
        <f t="shared" si="47"/>
        <v>364</v>
      </c>
      <c r="G160" s="43">
        <f t="shared" si="47"/>
        <v>0</v>
      </c>
      <c r="H160" s="43">
        <f t="shared" si="47"/>
        <v>0</v>
      </c>
      <c r="I160" s="43">
        <f t="shared" si="47"/>
        <v>0</v>
      </c>
      <c r="J160" s="43">
        <f t="shared" si="47"/>
        <v>0</v>
      </c>
      <c r="K160" s="43">
        <f t="shared" si="47"/>
        <v>0</v>
      </c>
      <c r="L160" s="43">
        <f t="shared" si="47"/>
        <v>0</v>
      </c>
      <c r="M160" s="29">
        <f>SUM(C160:L160)</f>
        <v>1471</v>
      </c>
      <c r="N160" s="30"/>
    </row>
    <row r="161" spans="1:14" x14ac:dyDescent="0.25">
      <c r="A161" s="24" t="s">
        <v>5</v>
      </c>
      <c r="B161" s="37"/>
      <c r="C161" s="38"/>
      <c r="D161" s="39"/>
      <c r="E161" s="39"/>
      <c r="F161" s="39"/>
      <c r="G161" s="39"/>
      <c r="H161" s="39"/>
      <c r="I161" s="39"/>
      <c r="J161" s="39"/>
      <c r="K161" s="39"/>
      <c r="L161" s="39"/>
      <c r="M161" s="40"/>
      <c r="N161" s="30" t="str">
        <f t="shared" ref="N161" si="48">IF(COUNT(C161:L161),AVERAGE(C161:L161), " ")</f>
        <v xml:space="preserve"> </v>
      </c>
    </row>
    <row r="162" spans="1:14" x14ac:dyDescent="0.25">
      <c r="A162" s="55" t="s">
        <v>17</v>
      </c>
      <c r="B162" s="42">
        <v>96.5</v>
      </c>
      <c r="C162" s="38">
        <v>96</v>
      </c>
      <c r="D162" s="39">
        <v>96</v>
      </c>
      <c r="E162" s="39">
        <v>96</v>
      </c>
      <c r="F162" s="39">
        <v>94</v>
      </c>
      <c r="G162" s="39"/>
      <c r="H162" s="39"/>
      <c r="I162" s="39"/>
      <c r="J162" s="39"/>
      <c r="K162" s="39"/>
      <c r="L162" s="39"/>
      <c r="M162" s="40">
        <f>SUM(C162:L162)</f>
        <v>382</v>
      </c>
      <c r="N162" s="30">
        <f>IF(COUNT(C162:L162),AVERAGE(C162:L162),"")</f>
        <v>95.5</v>
      </c>
    </row>
    <row r="163" spans="1:14" x14ac:dyDescent="0.25">
      <c r="A163" s="54" t="s">
        <v>15</v>
      </c>
      <c r="B163" s="40">
        <v>95.6</v>
      </c>
      <c r="C163" s="58"/>
      <c r="D163" s="61"/>
      <c r="E163" s="61"/>
      <c r="F163" s="39"/>
      <c r="G163" s="39"/>
      <c r="H163" s="39"/>
      <c r="I163" s="39"/>
      <c r="J163" s="39"/>
      <c r="K163" s="39"/>
      <c r="L163" s="39"/>
      <c r="M163" s="40">
        <f t="shared" ref="M163:M166" si="49">SUM(C163:L163)</f>
        <v>0</v>
      </c>
      <c r="N163" s="30" t="str">
        <f t="shared" ref="N163:N166" si="50">IF(COUNT(C163:L163),AVERAGE(C163:L163),"")</f>
        <v/>
      </c>
    </row>
    <row r="164" spans="1:14" x14ac:dyDescent="0.25">
      <c r="A164" s="54" t="s">
        <v>16</v>
      </c>
      <c r="B164" s="40">
        <v>95.2</v>
      </c>
      <c r="C164" s="38">
        <v>97</v>
      </c>
      <c r="D164" s="39">
        <v>96</v>
      </c>
      <c r="E164" s="39">
        <v>95</v>
      </c>
      <c r="F164" s="39">
        <v>94</v>
      </c>
      <c r="G164" s="39"/>
      <c r="H164" s="39"/>
      <c r="I164" s="39"/>
      <c r="J164" s="39"/>
      <c r="K164" s="39"/>
      <c r="L164" s="39"/>
      <c r="M164" s="40">
        <f t="shared" si="49"/>
        <v>382</v>
      </c>
      <c r="N164" s="30">
        <f t="shared" si="50"/>
        <v>95.5</v>
      </c>
    </row>
    <row r="165" spans="1:14" x14ac:dyDescent="0.25">
      <c r="A165" s="26" t="s">
        <v>52</v>
      </c>
      <c r="B165" s="41">
        <v>95.2</v>
      </c>
      <c r="C165" s="31">
        <v>94</v>
      </c>
      <c r="D165" s="28">
        <v>96</v>
      </c>
      <c r="E165" s="28">
        <v>95</v>
      </c>
      <c r="F165" s="28">
        <v>91</v>
      </c>
      <c r="G165" s="28"/>
      <c r="H165" s="28"/>
      <c r="I165" s="28"/>
      <c r="J165" s="28"/>
      <c r="K165" s="28"/>
      <c r="L165" s="28"/>
      <c r="M165" s="40">
        <f t="shared" si="49"/>
        <v>376</v>
      </c>
      <c r="N165" s="30">
        <f t="shared" si="50"/>
        <v>94</v>
      </c>
    </row>
    <row r="166" spans="1:14" x14ac:dyDescent="0.25">
      <c r="A166" s="26" t="s">
        <v>81</v>
      </c>
      <c r="B166" s="27">
        <v>94</v>
      </c>
      <c r="C166" s="31">
        <v>94</v>
      </c>
      <c r="D166" s="43">
        <v>95</v>
      </c>
      <c r="E166" s="43">
        <v>92</v>
      </c>
      <c r="F166" s="43">
        <v>95</v>
      </c>
      <c r="G166" s="43"/>
      <c r="H166" s="43"/>
      <c r="I166" s="43"/>
      <c r="J166" s="43"/>
      <c r="K166" s="43"/>
      <c r="L166" s="43"/>
      <c r="M166" s="40">
        <f t="shared" si="49"/>
        <v>376</v>
      </c>
      <c r="N166" s="30">
        <f t="shared" si="50"/>
        <v>94</v>
      </c>
    </row>
    <row r="167" spans="1:14" x14ac:dyDescent="0.25">
      <c r="A167" s="34" t="s">
        <v>14</v>
      </c>
      <c r="B167" s="42">
        <f>SUM(B162:B165)</f>
        <v>382.5</v>
      </c>
      <c r="C167" s="31">
        <f>SUM(C162:C166)</f>
        <v>381</v>
      </c>
      <c r="D167" s="43">
        <f>SUM(D162:D166)</f>
        <v>383</v>
      </c>
      <c r="E167" s="43">
        <f>SUM(E162:E166)</f>
        <v>378</v>
      </c>
      <c r="F167" s="43">
        <f>SUM(F162:F166)</f>
        <v>374</v>
      </c>
      <c r="G167" s="43">
        <f t="shared" ref="G167:L167" si="51">SUM(G162:G165)</f>
        <v>0</v>
      </c>
      <c r="H167" s="43">
        <f t="shared" si="51"/>
        <v>0</v>
      </c>
      <c r="I167" s="43">
        <f t="shared" si="51"/>
        <v>0</v>
      </c>
      <c r="J167" s="43">
        <f t="shared" si="51"/>
        <v>0</v>
      </c>
      <c r="K167" s="43">
        <f t="shared" si="51"/>
        <v>0</v>
      </c>
      <c r="L167" s="43">
        <f t="shared" si="51"/>
        <v>0</v>
      </c>
      <c r="M167" s="29">
        <f>SUM(C167:L167)</f>
        <v>1516</v>
      </c>
      <c r="N167" s="30"/>
    </row>
    <row r="168" spans="1:14" x14ac:dyDescent="0.25">
      <c r="A168" s="24" t="s">
        <v>53</v>
      </c>
      <c r="B168" s="37"/>
      <c r="C168" s="38"/>
      <c r="D168" s="39"/>
      <c r="E168" s="39"/>
      <c r="F168" s="39"/>
      <c r="G168" s="39"/>
      <c r="H168" s="39"/>
      <c r="I168" s="39"/>
      <c r="J168" s="39"/>
      <c r="K168" s="39"/>
      <c r="L168" s="39"/>
      <c r="M168" s="40"/>
      <c r="N168" s="30"/>
    </row>
    <row r="169" spans="1:14" x14ac:dyDescent="0.25">
      <c r="A169" s="54" t="s">
        <v>54</v>
      </c>
      <c r="B169" s="40">
        <v>97.6</v>
      </c>
      <c r="C169" s="38">
        <v>99</v>
      </c>
      <c r="D169" s="39">
        <v>97</v>
      </c>
      <c r="E169" s="39">
        <v>93</v>
      </c>
      <c r="F169" s="39">
        <v>91</v>
      </c>
      <c r="G169" s="39"/>
      <c r="H169" s="39"/>
      <c r="I169" s="39"/>
      <c r="J169" s="39"/>
      <c r="K169" s="39"/>
      <c r="L169" s="39"/>
      <c r="M169" s="29">
        <f>+SUM(C169:L169)</f>
        <v>380</v>
      </c>
      <c r="N169" s="30">
        <f>IF(COUNT(C169:L169),AVERAGE(C169:L169),"")</f>
        <v>95</v>
      </c>
    </row>
    <row r="170" spans="1:14" x14ac:dyDescent="0.25">
      <c r="A170" s="54" t="s">
        <v>55</v>
      </c>
      <c r="B170" s="42">
        <v>92.3</v>
      </c>
      <c r="C170" s="38">
        <v>93</v>
      </c>
      <c r="D170" s="39">
        <v>93</v>
      </c>
      <c r="E170" s="39">
        <v>96</v>
      </c>
      <c r="F170" s="39">
        <v>90</v>
      </c>
      <c r="G170" s="39"/>
      <c r="H170" s="39"/>
      <c r="I170" s="39"/>
      <c r="J170" s="39"/>
      <c r="K170" s="39"/>
      <c r="L170" s="39"/>
      <c r="M170" s="29">
        <f t="shared" ref="M170:M173" si="52">+SUM(C170:L170)</f>
        <v>372</v>
      </c>
      <c r="N170" s="30">
        <f t="shared" ref="N170:N172" si="53">IF(COUNT(C170:L170),AVERAGE(C170:L170),"")</f>
        <v>93</v>
      </c>
    </row>
    <row r="171" spans="1:14" x14ac:dyDescent="0.25">
      <c r="A171" s="56" t="s">
        <v>56</v>
      </c>
      <c r="B171" s="40">
        <v>93.4</v>
      </c>
      <c r="C171" s="38">
        <v>96</v>
      </c>
      <c r="D171" s="39">
        <v>92</v>
      </c>
      <c r="E171" s="39">
        <v>96</v>
      </c>
      <c r="F171" s="39">
        <v>95</v>
      </c>
      <c r="G171" s="39"/>
      <c r="H171" s="39"/>
      <c r="I171" s="39"/>
      <c r="J171" s="39"/>
      <c r="K171" s="39"/>
      <c r="L171" s="39"/>
      <c r="M171" s="29">
        <f t="shared" si="52"/>
        <v>379</v>
      </c>
      <c r="N171" s="30">
        <f t="shared" si="53"/>
        <v>94.75</v>
      </c>
    </row>
    <row r="172" spans="1:14" x14ac:dyDescent="0.25">
      <c r="A172" s="57" t="s">
        <v>57</v>
      </c>
      <c r="B172" s="41">
        <v>85.1</v>
      </c>
      <c r="C172" s="31">
        <v>73</v>
      </c>
      <c r="D172" s="28">
        <v>85</v>
      </c>
      <c r="E172" s="28">
        <v>85</v>
      </c>
      <c r="F172" s="28">
        <v>87</v>
      </c>
      <c r="G172" s="28"/>
      <c r="H172" s="28"/>
      <c r="I172" s="28"/>
      <c r="J172" s="28"/>
      <c r="K172" s="28"/>
      <c r="L172" s="28"/>
      <c r="M172" s="29">
        <f t="shared" si="52"/>
        <v>330</v>
      </c>
      <c r="N172" s="30">
        <f t="shared" si="53"/>
        <v>82.5</v>
      </c>
    </row>
    <row r="173" spans="1:14" x14ac:dyDescent="0.25">
      <c r="A173" s="34" t="s">
        <v>14</v>
      </c>
      <c r="B173" s="41">
        <f>SUM(B169:B172)</f>
        <v>368.4</v>
      </c>
      <c r="C173" s="31">
        <f>SUM(C169:C172)</f>
        <v>361</v>
      </c>
      <c r="D173" s="43">
        <f>SUM(D169:D172)</f>
        <v>367</v>
      </c>
      <c r="E173" s="43">
        <f t="shared" ref="E173:L173" si="54">SUM(E169:E172)</f>
        <v>370</v>
      </c>
      <c r="F173" s="43">
        <f t="shared" si="54"/>
        <v>363</v>
      </c>
      <c r="G173" s="43">
        <f t="shared" si="54"/>
        <v>0</v>
      </c>
      <c r="H173" s="43">
        <f t="shared" si="54"/>
        <v>0</v>
      </c>
      <c r="I173" s="43">
        <f t="shared" si="54"/>
        <v>0</v>
      </c>
      <c r="J173" s="43">
        <f t="shared" si="54"/>
        <v>0</v>
      </c>
      <c r="K173" s="43">
        <f t="shared" si="54"/>
        <v>0</v>
      </c>
      <c r="L173" s="43">
        <f t="shared" si="54"/>
        <v>0</v>
      </c>
      <c r="M173" s="29">
        <f t="shared" si="52"/>
        <v>1461</v>
      </c>
      <c r="N173" s="30"/>
    </row>
    <row r="174" spans="1:14" x14ac:dyDescent="0.25">
      <c r="A174" s="26"/>
      <c r="B174" s="41"/>
      <c r="C174" s="31"/>
      <c r="D174" s="28"/>
      <c r="E174" s="28"/>
      <c r="F174" s="28"/>
      <c r="G174" s="28"/>
      <c r="H174" s="28"/>
      <c r="I174" s="28"/>
      <c r="J174" s="28"/>
      <c r="K174" s="28"/>
      <c r="L174" s="28"/>
      <c r="M174" s="40"/>
      <c r="N174" s="30"/>
    </row>
    <row r="175" spans="1:14" x14ac:dyDescent="0.25">
      <c r="A175" s="45"/>
      <c r="B175" s="42"/>
      <c r="C175" s="38"/>
      <c r="D175" s="39"/>
      <c r="E175" s="39"/>
      <c r="F175" s="39"/>
      <c r="G175" s="39"/>
      <c r="H175" s="39"/>
      <c r="I175" s="39"/>
      <c r="J175" s="39"/>
      <c r="K175" s="39"/>
      <c r="L175" s="39"/>
      <c r="M175" s="40"/>
      <c r="N175" s="30"/>
    </row>
    <row r="176" spans="1:14" x14ac:dyDescent="0.25">
      <c r="A176" s="45"/>
      <c r="B176" s="40"/>
      <c r="C176" s="38"/>
      <c r="D176" s="46" t="s">
        <v>27</v>
      </c>
      <c r="E176" s="47" t="s">
        <v>28</v>
      </c>
      <c r="F176" s="47" t="s">
        <v>29</v>
      </c>
      <c r="G176" s="47" t="s">
        <v>30</v>
      </c>
      <c r="H176" s="47" t="s">
        <v>31</v>
      </c>
      <c r="I176" s="47" t="s">
        <v>11</v>
      </c>
      <c r="J176" s="48"/>
      <c r="K176" s="48"/>
      <c r="L176" s="48"/>
      <c r="M176" s="49"/>
      <c r="N176" s="48"/>
    </row>
    <row r="177" spans="1:14" x14ac:dyDescent="0.25">
      <c r="A177" s="50" t="s">
        <v>43</v>
      </c>
      <c r="B177" s="42">
        <f>+B154</f>
        <v>378.9</v>
      </c>
      <c r="C177" s="31"/>
      <c r="D177" s="28">
        <f>+J141</f>
        <v>4</v>
      </c>
      <c r="E177" s="28">
        <v>4</v>
      </c>
      <c r="F177" s="28">
        <v>0</v>
      </c>
      <c r="G177" s="28">
        <v>0</v>
      </c>
      <c r="H177" s="28">
        <f>+E177*2+F177</f>
        <v>8</v>
      </c>
      <c r="I177" s="51">
        <f>+M154</f>
        <v>1509</v>
      </c>
      <c r="J177" s="48"/>
      <c r="L177" s="48"/>
      <c r="M177" s="49"/>
      <c r="N177" s="48"/>
    </row>
    <row r="178" spans="1:14" x14ac:dyDescent="0.25">
      <c r="A178" s="50" t="s">
        <v>5</v>
      </c>
      <c r="B178" s="42">
        <f>+B167</f>
        <v>382.5</v>
      </c>
      <c r="C178" s="38"/>
      <c r="D178" s="28">
        <f>+J141</f>
        <v>4</v>
      </c>
      <c r="E178" s="28">
        <v>3</v>
      </c>
      <c r="F178" s="28">
        <v>0</v>
      </c>
      <c r="G178" s="28">
        <v>1</v>
      </c>
      <c r="H178" s="28">
        <f>+E178*2+F178</f>
        <v>6</v>
      </c>
      <c r="I178" s="28">
        <f>+M167</f>
        <v>1516</v>
      </c>
      <c r="K178" s="48"/>
      <c r="L178" s="48"/>
      <c r="M178" s="49"/>
      <c r="N178" s="48"/>
    </row>
    <row r="179" spans="1:14" x14ac:dyDescent="0.25">
      <c r="A179" s="50" t="s">
        <v>58</v>
      </c>
      <c r="B179" s="42">
        <f>+B173</f>
        <v>368.4</v>
      </c>
      <c r="C179" s="38"/>
      <c r="D179" s="28">
        <f>+J141</f>
        <v>4</v>
      </c>
      <c r="E179" s="28">
        <v>1</v>
      </c>
      <c r="F179" s="28">
        <v>0</v>
      </c>
      <c r="G179" s="28">
        <v>3</v>
      </c>
      <c r="H179" s="28">
        <f>+E179*2+F179</f>
        <v>2</v>
      </c>
      <c r="I179" s="28">
        <f>+M173</f>
        <v>1461</v>
      </c>
      <c r="J179" s="11"/>
      <c r="K179" s="11"/>
      <c r="L179" s="11"/>
      <c r="M179" s="1"/>
      <c r="N179" s="11"/>
    </row>
    <row r="180" spans="1:14" x14ac:dyDescent="0.25">
      <c r="A180" s="50" t="s">
        <v>44</v>
      </c>
      <c r="B180" s="42">
        <f>+B160</f>
        <v>373.59999999999997</v>
      </c>
      <c r="C180" s="40"/>
      <c r="D180" s="28">
        <f>+J141</f>
        <v>4</v>
      </c>
      <c r="E180" s="28">
        <v>0</v>
      </c>
      <c r="F180" s="28">
        <v>0</v>
      </c>
      <c r="G180" s="28">
        <v>4</v>
      </c>
      <c r="H180" s="28">
        <f>+E180*2+F180</f>
        <v>0</v>
      </c>
      <c r="I180" s="28">
        <f>+M160</f>
        <v>1471</v>
      </c>
      <c r="M180" s="1"/>
    </row>
    <row r="181" spans="1:14" x14ac:dyDescent="0.25">
      <c r="A181" s="52"/>
      <c r="B181" s="53"/>
      <c r="C181" s="53"/>
      <c r="D181" s="52"/>
      <c r="E181" s="52"/>
      <c r="F181" s="52"/>
      <c r="G181" s="52"/>
      <c r="H181" s="52"/>
      <c r="I181" s="52"/>
      <c r="M181" s="1"/>
    </row>
    <row r="182" spans="1:14" x14ac:dyDescent="0.25">
      <c r="A182" s="71" t="s">
        <v>0</v>
      </c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</row>
    <row r="183" spans="1:14" x14ac:dyDescent="0.25">
      <c r="A183" s="71" t="s">
        <v>1</v>
      </c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</row>
    <row r="184" spans="1:14" x14ac:dyDescent="0.25">
      <c r="A184" s="71" t="s">
        <v>2</v>
      </c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</row>
    <row r="185" spans="1:14" x14ac:dyDescent="0.25">
      <c r="A185" s="71" t="s">
        <v>32</v>
      </c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</row>
    <row r="186" spans="1:14" x14ac:dyDescent="0.25">
      <c r="A186" s="2"/>
      <c r="B186" s="3"/>
      <c r="C186" s="3"/>
      <c r="D186" s="4"/>
      <c r="E186" s="4" t="s">
        <v>59</v>
      </c>
      <c r="F186" s="4"/>
      <c r="G186" s="4"/>
      <c r="H186" s="4"/>
      <c r="I186" s="4" t="s">
        <v>4</v>
      </c>
      <c r="J186" s="4">
        <v>5</v>
      </c>
      <c r="K186" s="4"/>
      <c r="L186" s="4"/>
      <c r="M186" s="3"/>
      <c r="N186" s="4"/>
    </row>
    <row r="187" spans="1:14" x14ac:dyDescent="0.25">
      <c r="B187" s="1"/>
      <c r="C187" s="1"/>
      <c r="F187" s="5"/>
      <c r="J187" s="6"/>
      <c r="M187" s="1"/>
    </row>
    <row r="188" spans="1:14" x14ac:dyDescent="0.25">
      <c r="A188" s="7"/>
      <c r="B188" s="76" t="s">
        <v>92</v>
      </c>
      <c r="C188" s="76"/>
      <c r="D188" s="76"/>
      <c r="E188" s="76"/>
      <c r="F188" s="8">
        <f>G212</f>
        <v>374</v>
      </c>
      <c r="H188" s="71" t="s">
        <v>80</v>
      </c>
      <c r="I188" s="71"/>
      <c r="J188" s="75" t="s">
        <v>44</v>
      </c>
      <c r="K188" s="75"/>
      <c r="L188" s="75"/>
      <c r="M188" s="75"/>
      <c r="N188" s="8">
        <f>G205</f>
        <v>378</v>
      </c>
    </row>
    <row r="189" spans="1:14" x14ac:dyDescent="0.25">
      <c r="A189" s="9"/>
      <c r="B189" s="1"/>
      <c r="C189" s="1"/>
      <c r="H189" s="6"/>
      <c r="J189" s="10"/>
      <c r="L189" s="11"/>
      <c r="M189" s="1"/>
      <c r="N189" s="6"/>
    </row>
    <row r="190" spans="1:14" x14ac:dyDescent="0.25">
      <c r="A190" s="9"/>
      <c r="B190" s="75" t="s">
        <v>88</v>
      </c>
      <c r="C190" s="75"/>
      <c r="D190" s="75"/>
      <c r="E190" s="75"/>
      <c r="F190" s="8">
        <f>G218</f>
        <v>365</v>
      </c>
      <c r="H190" s="71" t="s">
        <v>83</v>
      </c>
      <c r="I190" s="71"/>
      <c r="J190" s="75" t="s">
        <v>43</v>
      </c>
      <c r="K190" s="75"/>
      <c r="L190" s="75"/>
      <c r="M190" s="75"/>
      <c r="N190" s="8">
        <f>G199</f>
        <v>374</v>
      </c>
    </row>
    <row r="191" spans="1:14" x14ac:dyDescent="0.25">
      <c r="A191" s="12"/>
      <c r="B191" s="3"/>
      <c r="C191" s="13"/>
      <c r="D191" s="14"/>
      <c r="E191" s="14"/>
      <c r="F191" s="6"/>
      <c r="H191" s="6"/>
      <c r="M191" s="1"/>
    </row>
    <row r="192" spans="1:14" x14ac:dyDescent="0.25">
      <c r="A192" s="9"/>
      <c r="B192" s="15" t="s">
        <v>8</v>
      </c>
      <c r="C192" s="16" t="s">
        <v>9</v>
      </c>
      <c r="D192" s="14"/>
      <c r="E192" s="14"/>
      <c r="F192" s="11"/>
      <c r="G192" s="11"/>
      <c r="H192" s="17"/>
      <c r="I192" s="11"/>
      <c r="J192" s="11"/>
      <c r="K192" s="11"/>
      <c r="L192" s="11"/>
      <c r="M192" s="1"/>
      <c r="N192" s="11"/>
    </row>
    <row r="193" spans="1:14" x14ac:dyDescent="0.25">
      <c r="A193" s="18"/>
      <c r="B193" s="19" t="s">
        <v>10</v>
      </c>
      <c r="C193" s="20">
        <v>1</v>
      </c>
      <c r="D193" s="21">
        <v>2</v>
      </c>
      <c r="E193" s="21">
        <v>3</v>
      </c>
      <c r="F193" s="21">
        <v>4</v>
      </c>
      <c r="G193" s="21">
        <v>5</v>
      </c>
      <c r="H193" s="21">
        <v>6</v>
      </c>
      <c r="I193" s="21">
        <v>7</v>
      </c>
      <c r="J193" s="21">
        <v>8</v>
      </c>
      <c r="K193" s="21">
        <v>9</v>
      </c>
      <c r="L193" s="21">
        <v>10</v>
      </c>
      <c r="M193" s="22" t="s">
        <v>11</v>
      </c>
      <c r="N193" s="23" t="s">
        <v>10</v>
      </c>
    </row>
    <row r="194" spans="1:14" x14ac:dyDescent="0.25">
      <c r="A194" s="24" t="s">
        <v>43</v>
      </c>
      <c r="B194" s="22"/>
      <c r="C194" s="25"/>
      <c r="D194" s="21"/>
      <c r="E194" s="21"/>
      <c r="F194" s="21"/>
      <c r="G194" s="21"/>
      <c r="H194" s="21"/>
      <c r="I194" s="21"/>
      <c r="J194" s="21"/>
      <c r="K194" s="21"/>
      <c r="L194" s="21"/>
      <c r="M194" s="22"/>
      <c r="N194" s="23"/>
    </row>
    <row r="195" spans="1:14" x14ac:dyDescent="0.25">
      <c r="A195" s="54" t="s">
        <v>46</v>
      </c>
      <c r="B195" s="27">
        <v>95.1</v>
      </c>
      <c r="C195" s="31">
        <v>97</v>
      </c>
      <c r="D195" s="28">
        <v>92</v>
      </c>
      <c r="E195" s="28">
        <v>96</v>
      </c>
      <c r="F195" s="28">
        <v>96</v>
      </c>
      <c r="G195" s="28">
        <v>90</v>
      </c>
      <c r="H195" s="28"/>
      <c r="I195" s="28"/>
      <c r="J195" s="28"/>
      <c r="K195" s="28"/>
      <c r="L195" s="28"/>
      <c r="M195" s="29">
        <f>+SUM(C195:L195)</f>
        <v>471</v>
      </c>
      <c r="N195" s="30">
        <f>IF(COUNT(C195:L195),AVERAGE(C195:L195),"")</f>
        <v>94.2</v>
      </c>
    </row>
    <row r="196" spans="1:14" x14ac:dyDescent="0.25">
      <c r="A196" s="26" t="s">
        <v>22</v>
      </c>
      <c r="B196" s="27">
        <v>94.3</v>
      </c>
      <c r="C196" s="31">
        <v>96</v>
      </c>
      <c r="D196" s="28">
        <v>94</v>
      </c>
      <c r="E196" s="28">
        <v>94</v>
      </c>
      <c r="F196" s="28">
        <v>94</v>
      </c>
      <c r="G196" s="28">
        <v>94</v>
      </c>
      <c r="H196" s="28"/>
      <c r="I196" s="28"/>
      <c r="J196" s="28"/>
      <c r="K196" s="28"/>
      <c r="L196" s="28"/>
      <c r="M196" s="29">
        <f t="shared" ref="M196:M198" si="55">+SUM(C196:L196)</f>
        <v>472</v>
      </c>
      <c r="N196" s="30">
        <f t="shared" ref="N196:N198" si="56">IF(COUNT(C196:L196),AVERAGE(C196:L196),"")</f>
        <v>94.4</v>
      </c>
    </row>
    <row r="197" spans="1:14" x14ac:dyDescent="0.25">
      <c r="A197" s="26" t="s">
        <v>47</v>
      </c>
      <c r="B197" s="27">
        <v>95.5</v>
      </c>
      <c r="C197" s="31">
        <v>96</v>
      </c>
      <c r="D197" s="28">
        <v>93</v>
      </c>
      <c r="E197" s="62">
        <v>94</v>
      </c>
      <c r="F197" s="28">
        <v>91</v>
      </c>
      <c r="G197" s="28">
        <v>94</v>
      </c>
      <c r="H197" s="28"/>
      <c r="I197" s="28"/>
      <c r="J197" s="28"/>
      <c r="K197" s="28"/>
      <c r="L197" s="28"/>
      <c r="M197" s="29">
        <f t="shared" si="55"/>
        <v>468</v>
      </c>
      <c r="N197" s="30">
        <f t="shared" si="56"/>
        <v>93.6</v>
      </c>
    </row>
    <row r="198" spans="1:14" x14ac:dyDescent="0.25">
      <c r="A198" s="32" t="s">
        <v>20</v>
      </c>
      <c r="B198" s="33">
        <v>94</v>
      </c>
      <c r="C198" s="31">
        <v>90</v>
      </c>
      <c r="D198" s="28">
        <v>96</v>
      </c>
      <c r="E198" s="28">
        <v>96</v>
      </c>
      <c r="F198" s="28">
        <v>94</v>
      </c>
      <c r="G198" s="28">
        <v>96</v>
      </c>
      <c r="H198" s="28"/>
      <c r="I198" s="28"/>
      <c r="J198" s="28"/>
      <c r="K198" s="28"/>
      <c r="L198" s="28"/>
      <c r="M198" s="29">
        <f t="shared" si="55"/>
        <v>472</v>
      </c>
      <c r="N198" s="30">
        <f t="shared" si="56"/>
        <v>94.4</v>
      </c>
    </row>
    <row r="199" spans="1:14" x14ac:dyDescent="0.25">
      <c r="A199" s="34" t="s">
        <v>14</v>
      </c>
      <c r="B199" s="33">
        <f>SUM(B195:B198)</f>
        <v>378.9</v>
      </c>
      <c r="C199" s="35">
        <f t="shared" ref="C199:L199" si="57">SUM(C195:C198)</f>
        <v>379</v>
      </c>
      <c r="D199" s="36">
        <f t="shared" si="57"/>
        <v>375</v>
      </c>
      <c r="E199" s="36">
        <f t="shared" si="57"/>
        <v>380</v>
      </c>
      <c r="F199" s="36">
        <f t="shared" si="57"/>
        <v>375</v>
      </c>
      <c r="G199" s="36">
        <f t="shared" si="57"/>
        <v>374</v>
      </c>
      <c r="H199" s="36">
        <f t="shared" si="57"/>
        <v>0</v>
      </c>
      <c r="I199" s="36">
        <f t="shared" si="57"/>
        <v>0</v>
      </c>
      <c r="J199" s="36">
        <f t="shared" si="57"/>
        <v>0</v>
      </c>
      <c r="K199" s="36">
        <f t="shared" si="57"/>
        <v>0</v>
      </c>
      <c r="L199" s="36">
        <f t="shared" si="57"/>
        <v>0</v>
      </c>
      <c r="M199" s="33">
        <f>SUM(C199:L199)</f>
        <v>1883</v>
      </c>
      <c r="N199" s="30"/>
    </row>
    <row r="200" spans="1:14" x14ac:dyDescent="0.25">
      <c r="A200" s="24" t="s">
        <v>44</v>
      </c>
      <c r="B200" s="37"/>
      <c r="C200" s="38"/>
      <c r="D200" s="39"/>
      <c r="E200" s="39"/>
      <c r="F200" s="39"/>
      <c r="G200" s="39"/>
      <c r="H200" s="39"/>
      <c r="I200" s="39"/>
      <c r="J200" s="39"/>
      <c r="K200" s="39"/>
      <c r="L200" s="39"/>
      <c r="M200" s="40"/>
      <c r="N200" s="30" t="str">
        <f t="shared" ref="N200" si="58">IF(COUNT(C200:L200),AVERAGE(C200:L200), " ")</f>
        <v xml:space="preserve"> </v>
      </c>
    </row>
    <row r="201" spans="1:14" x14ac:dyDescent="0.25">
      <c r="A201" s="54" t="s">
        <v>48</v>
      </c>
      <c r="B201" s="27">
        <v>94.5</v>
      </c>
      <c r="C201" s="31">
        <v>94</v>
      </c>
      <c r="D201" s="28">
        <v>96</v>
      </c>
      <c r="E201" s="28">
        <v>95</v>
      </c>
      <c r="F201" s="28">
        <v>93</v>
      </c>
      <c r="G201" s="28">
        <v>97</v>
      </c>
      <c r="H201" s="28"/>
      <c r="I201" s="28"/>
      <c r="J201" s="28"/>
      <c r="K201" s="28"/>
      <c r="L201" s="28"/>
      <c r="M201" s="29">
        <f>+SUM(C201:L201)</f>
        <v>475</v>
      </c>
      <c r="N201" s="30">
        <f>IF(COUNT(C201:L201),AVERAGE(C201:L201),"")</f>
        <v>95</v>
      </c>
    </row>
    <row r="202" spans="1:14" x14ac:dyDescent="0.25">
      <c r="A202" s="54" t="s">
        <v>49</v>
      </c>
      <c r="B202" s="41">
        <v>94.9</v>
      </c>
      <c r="C202" s="31">
        <v>92</v>
      </c>
      <c r="D202" s="28">
        <v>93</v>
      </c>
      <c r="E202" s="28">
        <v>96</v>
      </c>
      <c r="F202" s="28">
        <v>95</v>
      </c>
      <c r="G202" s="28">
        <v>91</v>
      </c>
      <c r="H202" s="28"/>
      <c r="I202" s="28"/>
      <c r="J202" s="28"/>
      <c r="K202" s="28"/>
      <c r="L202" s="28"/>
      <c r="M202" s="29">
        <f t="shared" ref="M202:M204" si="59">+SUM(C202:L202)</f>
        <v>467</v>
      </c>
      <c r="N202" s="30">
        <f t="shared" ref="N202:N204" si="60">IF(COUNT(C202:L202),AVERAGE(C202:L202),"")</f>
        <v>93.4</v>
      </c>
    </row>
    <row r="203" spans="1:14" x14ac:dyDescent="0.25">
      <c r="A203" s="54" t="s">
        <v>50</v>
      </c>
      <c r="B203" s="27">
        <v>93.5</v>
      </c>
      <c r="C203" s="31">
        <v>92</v>
      </c>
      <c r="D203" s="28">
        <v>92</v>
      </c>
      <c r="E203" s="28">
        <v>87</v>
      </c>
      <c r="F203" s="28">
        <v>92</v>
      </c>
      <c r="G203" s="28">
        <v>99</v>
      </c>
      <c r="H203" s="28"/>
      <c r="I203" s="28"/>
      <c r="J203" s="28"/>
      <c r="K203" s="28"/>
      <c r="L203" s="28"/>
      <c r="M203" s="29">
        <f t="shared" si="59"/>
        <v>462</v>
      </c>
      <c r="N203" s="30">
        <f t="shared" si="60"/>
        <v>92.4</v>
      </c>
    </row>
    <row r="204" spans="1:14" x14ac:dyDescent="0.25">
      <c r="A204" s="44" t="s">
        <v>51</v>
      </c>
      <c r="B204" s="27">
        <v>90.7</v>
      </c>
      <c r="C204" s="31">
        <v>95</v>
      </c>
      <c r="D204" s="28">
        <v>89</v>
      </c>
      <c r="E204" s="28">
        <v>86</v>
      </c>
      <c r="F204" s="28">
        <v>84</v>
      </c>
      <c r="G204" s="28">
        <v>91</v>
      </c>
      <c r="H204" s="28"/>
      <c r="I204" s="28"/>
      <c r="J204" s="28"/>
      <c r="K204" s="28"/>
      <c r="L204" s="28"/>
      <c r="M204" s="29">
        <f t="shared" si="59"/>
        <v>445</v>
      </c>
      <c r="N204" s="30">
        <f t="shared" si="60"/>
        <v>89</v>
      </c>
    </row>
    <row r="205" spans="1:14" x14ac:dyDescent="0.25">
      <c r="A205" s="34" t="s">
        <v>14</v>
      </c>
      <c r="B205" s="42">
        <f>SUM(B201:B204)</f>
        <v>373.59999999999997</v>
      </c>
      <c r="C205" s="31">
        <f>SUM(C201:C204)</f>
        <v>373</v>
      </c>
      <c r="D205" s="43">
        <f t="shared" ref="D205:L205" si="61">SUM(D201:D204)</f>
        <v>370</v>
      </c>
      <c r="E205" s="43">
        <f t="shared" si="61"/>
        <v>364</v>
      </c>
      <c r="F205" s="43">
        <f t="shared" si="61"/>
        <v>364</v>
      </c>
      <c r="G205" s="43">
        <f t="shared" si="61"/>
        <v>378</v>
      </c>
      <c r="H205" s="43">
        <f t="shared" si="61"/>
        <v>0</v>
      </c>
      <c r="I205" s="43">
        <f t="shared" si="61"/>
        <v>0</v>
      </c>
      <c r="J205" s="43">
        <f t="shared" si="61"/>
        <v>0</v>
      </c>
      <c r="K205" s="43">
        <f t="shared" si="61"/>
        <v>0</v>
      </c>
      <c r="L205" s="43">
        <f t="shared" si="61"/>
        <v>0</v>
      </c>
      <c r="M205" s="29">
        <f>SUM(C205:L205)</f>
        <v>1849</v>
      </c>
      <c r="N205" s="30"/>
    </row>
    <row r="206" spans="1:14" x14ac:dyDescent="0.25">
      <c r="A206" s="24" t="s">
        <v>5</v>
      </c>
      <c r="B206" s="37"/>
      <c r="C206" s="38"/>
      <c r="D206" s="39"/>
      <c r="E206" s="39"/>
      <c r="F206" s="39"/>
      <c r="G206" s="39"/>
      <c r="H206" s="39"/>
      <c r="I206" s="39"/>
      <c r="J206" s="39"/>
      <c r="K206" s="39"/>
      <c r="L206" s="39"/>
      <c r="M206" s="40"/>
      <c r="N206" s="30" t="str">
        <f t="shared" ref="N206" si="62">IF(COUNT(C206:L206),AVERAGE(C206:L206), " ")</f>
        <v xml:space="preserve"> </v>
      </c>
    </row>
    <row r="207" spans="1:14" x14ac:dyDescent="0.25">
      <c r="A207" s="55" t="s">
        <v>17</v>
      </c>
      <c r="B207" s="42">
        <v>96.5</v>
      </c>
      <c r="C207" s="38">
        <v>96</v>
      </c>
      <c r="D207" s="39">
        <v>96</v>
      </c>
      <c r="E207" s="39">
        <v>96</v>
      </c>
      <c r="F207" s="39">
        <v>94</v>
      </c>
      <c r="G207" s="39">
        <v>92</v>
      </c>
      <c r="H207" s="39"/>
      <c r="I207" s="39"/>
      <c r="J207" s="39"/>
      <c r="K207" s="39"/>
      <c r="L207" s="39"/>
      <c r="M207" s="40">
        <f>SUM(C207:L207)</f>
        <v>474</v>
      </c>
      <c r="N207" s="30">
        <f>IF(COUNT(C207:L207),AVERAGE(C207:L207),"")</f>
        <v>94.8</v>
      </c>
    </row>
    <row r="208" spans="1:14" x14ac:dyDescent="0.25">
      <c r="A208" s="54" t="s">
        <v>15</v>
      </c>
      <c r="B208" s="40">
        <v>95.6</v>
      </c>
      <c r="C208" s="58"/>
      <c r="D208" s="61"/>
      <c r="E208" s="61"/>
      <c r="F208" s="61"/>
      <c r="G208" s="61"/>
      <c r="H208" s="39"/>
      <c r="I208" s="39"/>
      <c r="J208" s="39"/>
      <c r="K208" s="39"/>
      <c r="L208" s="39"/>
      <c r="M208" s="40">
        <f t="shared" ref="M208:M211" si="63">SUM(C208:L208)</f>
        <v>0</v>
      </c>
      <c r="N208" s="30" t="str">
        <f t="shared" ref="N208:N211" si="64">IF(COUNT(C208:L208),AVERAGE(C208:L208),"")</f>
        <v/>
      </c>
    </row>
    <row r="209" spans="1:14" x14ac:dyDescent="0.25">
      <c r="A209" s="54" t="s">
        <v>16</v>
      </c>
      <c r="B209" s="40">
        <v>95.2</v>
      </c>
      <c r="C209" s="38">
        <v>97</v>
      </c>
      <c r="D209" s="39">
        <v>96</v>
      </c>
      <c r="E209" s="39">
        <v>95</v>
      </c>
      <c r="F209" s="39">
        <v>94</v>
      </c>
      <c r="G209" s="39">
        <v>96</v>
      </c>
      <c r="H209" s="39"/>
      <c r="I209" s="39"/>
      <c r="J209" s="39"/>
      <c r="K209" s="39"/>
      <c r="L209" s="39"/>
      <c r="M209" s="40">
        <f t="shared" si="63"/>
        <v>478</v>
      </c>
      <c r="N209" s="30">
        <f t="shared" si="64"/>
        <v>95.6</v>
      </c>
    </row>
    <row r="210" spans="1:14" x14ac:dyDescent="0.25">
      <c r="A210" s="26" t="s">
        <v>52</v>
      </c>
      <c r="B210" s="41">
        <v>95.2</v>
      </c>
      <c r="C210" s="31">
        <v>94</v>
      </c>
      <c r="D210" s="28">
        <v>96</v>
      </c>
      <c r="E210" s="28">
        <v>95</v>
      </c>
      <c r="F210" s="28">
        <v>91</v>
      </c>
      <c r="G210" s="28">
        <v>92</v>
      </c>
      <c r="H210" s="28"/>
      <c r="I210" s="28"/>
      <c r="J210" s="28"/>
      <c r="K210" s="28"/>
      <c r="L210" s="28"/>
      <c r="M210" s="40">
        <f t="shared" si="63"/>
        <v>468</v>
      </c>
      <c r="N210" s="30">
        <f t="shared" si="64"/>
        <v>93.6</v>
      </c>
    </row>
    <row r="211" spans="1:14" x14ac:dyDescent="0.25">
      <c r="A211" s="26" t="s">
        <v>81</v>
      </c>
      <c r="B211" s="27">
        <v>94</v>
      </c>
      <c r="C211" s="31">
        <v>94</v>
      </c>
      <c r="D211" s="43">
        <v>95</v>
      </c>
      <c r="E211" s="43">
        <v>92</v>
      </c>
      <c r="F211" s="43">
        <v>95</v>
      </c>
      <c r="G211" s="43">
        <v>94</v>
      </c>
      <c r="H211" s="43"/>
      <c r="I211" s="43"/>
      <c r="J211" s="43"/>
      <c r="K211" s="43"/>
      <c r="L211" s="43"/>
      <c r="M211" s="40">
        <f t="shared" si="63"/>
        <v>470</v>
      </c>
      <c r="N211" s="30">
        <f t="shared" si="64"/>
        <v>94</v>
      </c>
    </row>
    <row r="212" spans="1:14" x14ac:dyDescent="0.25">
      <c r="A212" s="34" t="s">
        <v>14</v>
      </c>
      <c r="B212" s="42">
        <f>SUM(B207:B210)</f>
        <v>382.5</v>
      </c>
      <c r="C212" s="31">
        <f>SUM(C207:C211)</f>
        <v>381</v>
      </c>
      <c r="D212" s="43">
        <f>SUM(D207:D211)</f>
        <v>383</v>
      </c>
      <c r="E212" s="43">
        <f>SUM(E207:E211)</f>
        <v>378</v>
      </c>
      <c r="F212" s="43">
        <f>SUM(F207:F211)</f>
        <v>374</v>
      </c>
      <c r="G212" s="43">
        <f>SUM(G207:G211)</f>
        <v>374</v>
      </c>
      <c r="H212" s="43">
        <f t="shared" ref="H212:L212" si="65">SUM(H207:H210)</f>
        <v>0</v>
      </c>
      <c r="I212" s="43">
        <f t="shared" si="65"/>
        <v>0</v>
      </c>
      <c r="J212" s="43">
        <f t="shared" si="65"/>
        <v>0</v>
      </c>
      <c r="K212" s="43">
        <f t="shared" si="65"/>
        <v>0</v>
      </c>
      <c r="L212" s="43">
        <f t="shared" si="65"/>
        <v>0</v>
      </c>
      <c r="M212" s="29">
        <f>SUM(C212:L212)</f>
        <v>1890</v>
      </c>
      <c r="N212" s="30"/>
    </row>
    <row r="213" spans="1:14" x14ac:dyDescent="0.25">
      <c r="A213" s="24" t="s">
        <v>53</v>
      </c>
      <c r="B213" s="37"/>
      <c r="C213" s="38"/>
      <c r="D213" s="39"/>
      <c r="E213" s="39"/>
      <c r="F213" s="39"/>
      <c r="G213" s="39"/>
      <c r="H213" s="39"/>
      <c r="I213" s="39"/>
      <c r="J213" s="39"/>
      <c r="K213" s="39"/>
      <c r="L213" s="39"/>
      <c r="M213" s="40"/>
      <c r="N213" s="30"/>
    </row>
    <row r="214" spans="1:14" x14ac:dyDescent="0.25">
      <c r="A214" s="54" t="s">
        <v>54</v>
      </c>
      <c r="B214" s="40">
        <v>97.6</v>
      </c>
      <c r="C214" s="38">
        <v>99</v>
      </c>
      <c r="D214" s="39">
        <v>97</v>
      </c>
      <c r="E214" s="39">
        <v>93</v>
      </c>
      <c r="F214" s="39">
        <v>91</v>
      </c>
      <c r="G214" s="39">
        <v>96</v>
      </c>
      <c r="H214" s="39"/>
      <c r="I214" s="39"/>
      <c r="J214" s="39"/>
      <c r="K214" s="39"/>
      <c r="L214" s="39"/>
      <c r="M214" s="29">
        <f>+SUM(C214:L214)</f>
        <v>476</v>
      </c>
      <c r="N214" s="30">
        <f>IF(COUNT(C214:L214),AVERAGE(C214:L214),"")</f>
        <v>95.2</v>
      </c>
    </row>
    <row r="215" spans="1:14" x14ac:dyDescent="0.25">
      <c r="A215" s="54" t="s">
        <v>55</v>
      </c>
      <c r="B215" s="42">
        <v>92.3</v>
      </c>
      <c r="C215" s="38">
        <v>93</v>
      </c>
      <c r="D215" s="39">
        <v>93</v>
      </c>
      <c r="E215" s="39">
        <v>96</v>
      </c>
      <c r="F215" s="39">
        <v>90</v>
      </c>
      <c r="G215" s="39">
        <v>92</v>
      </c>
      <c r="H215" s="39"/>
      <c r="I215" s="39"/>
      <c r="J215" s="39"/>
      <c r="K215" s="39"/>
      <c r="L215" s="39"/>
      <c r="M215" s="29">
        <f t="shared" ref="M215:M218" si="66">+SUM(C215:L215)</f>
        <v>464</v>
      </c>
      <c r="N215" s="30">
        <f t="shared" ref="N215:N217" si="67">IF(COUNT(C215:L215),AVERAGE(C215:L215),"")</f>
        <v>92.8</v>
      </c>
    </row>
    <row r="216" spans="1:14" x14ac:dyDescent="0.25">
      <c r="A216" s="56" t="s">
        <v>56</v>
      </c>
      <c r="B216" s="40">
        <v>93.4</v>
      </c>
      <c r="C216" s="38">
        <v>96</v>
      </c>
      <c r="D216" s="39">
        <v>92</v>
      </c>
      <c r="E216" s="39">
        <v>96</v>
      </c>
      <c r="F216" s="39">
        <v>95</v>
      </c>
      <c r="G216" s="39">
        <v>90</v>
      </c>
      <c r="H216" s="39"/>
      <c r="I216" s="39"/>
      <c r="J216" s="39"/>
      <c r="K216" s="39"/>
      <c r="L216" s="39"/>
      <c r="M216" s="29">
        <f t="shared" si="66"/>
        <v>469</v>
      </c>
      <c r="N216" s="30">
        <f t="shared" si="67"/>
        <v>93.8</v>
      </c>
    </row>
    <row r="217" spans="1:14" x14ac:dyDescent="0.25">
      <c r="A217" s="57" t="s">
        <v>57</v>
      </c>
      <c r="B217" s="41">
        <v>85.1</v>
      </c>
      <c r="C217" s="31">
        <v>73</v>
      </c>
      <c r="D217" s="28">
        <v>85</v>
      </c>
      <c r="E217" s="28">
        <v>85</v>
      </c>
      <c r="F217" s="28">
        <v>87</v>
      </c>
      <c r="G217" s="28">
        <v>87</v>
      </c>
      <c r="H217" s="28"/>
      <c r="I217" s="28"/>
      <c r="J217" s="28"/>
      <c r="K217" s="28"/>
      <c r="L217" s="28"/>
      <c r="M217" s="29">
        <f t="shared" si="66"/>
        <v>417</v>
      </c>
      <c r="N217" s="30">
        <f t="shared" si="67"/>
        <v>83.4</v>
      </c>
    </row>
    <row r="218" spans="1:14" x14ac:dyDescent="0.25">
      <c r="A218" s="34" t="s">
        <v>14</v>
      </c>
      <c r="B218" s="41">
        <f>SUM(B214:B217)</f>
        <v>368.4</v>
      </c>
      <c r="C218" s="31">
        <f>SUM(C214:C217)</f>
        <v>361</v>
      </c>
      <c r="D218" s="43">
        <f>SUM(D214:D217)</f>
        <v>367</v>
      </c>
      <c r="E218" s="43">
        <f t="shared" ref="E218:L218" si="68">SUM(E214:E217)</f>
        <v>370</v>
      </c>
      <c r="F218" s="43">
        <f t="shared" si="68"/>
        <v>363</v>
      </c>
      <c r="G218" s="43">
        <f t="shared" si="68"/>
        <v>365</v>
      </c>
      <c r="H218" s="43">
        <f t="shared" si="68"/>
        <v>0</v>
      </c>
      <c r="I218" s="43">
        <f t="shared" si="68"/>
        <v>0</v>
      </c>
      <c r="J218" s="43">
        <f t="shared" si="68"/>
        <v>0</v>
      </c>
      <c r="K218" s="43">
        <f t="shared" si="68"/>
        <v>0</v>
      </c>
      <c r="L218" s="43">
        <f t="shared" si="68"/>
        <v>0</v>
      </c>
      <c r="M218" s="29">
        <f t="shared" si="66"/>
        <v>1826</v>
      </c>
      <c r="N218" s="30"/>
    </row>
    <row r="219" spans="1:14" x14ac:dyDescent="0.25">
      <c r="A219" s="26"/>
      <c r="B219" s="41"/>
      <c r="C219" s="31"/>
      <c r="D219" s="28"/>
      <c r="E219" s="28"/>
      <c r="F219" s="28"/>
      <c r="G219" s="28"/>
      <c r="H219" s="28"/>
      <c r="I219" s="28"/>
      <c r="J219" s="28"/>
      <c r="K219" s="28"/>
      <c r="L219" s="28"/>
      <c r="M219" s="40"/>
      <c r="N219" s="30"/>
    </row>
    <row r="220" spans="1:14" x14ac:dyDescent="0.25">
      <c r="A220" s="45"/>
      <c r="B220" s="42"/>
      <c r="C220" s="38"/>
      <c r="D220" s="39"/>
      <c r="E220" s="39"/>
      <c r="F220" s="39"/>
      <c r="G220" s="39"/>
      <c r="H220" s="39"/>
      <c r="I220" s="39"/>
      <c r="J220" s="39"/>
      <c r="K220" s="39"/>
      <c r="L220" s="39"/>
      <c r="M220" s="40"/>
      <c r="N220" s="30"/>
    </row>
    <row r="221" spans="1:14" x14ac:dyDescent="0.25">
      <c r="A221" s="45"/>
      <c r="B221" s="40"/>
      <c r="C221" s="38"/>
      <c r="D221" s="46" t="s">
        <v>27</v>
      </c>
      <c r="E221" s="47" t="s">
        <v>28</v>
      </c>
      <c r="F221" s="47" t="s">
        <v>29</v>
      </c>
      <c r="G221" s="47" t="s">
        <v>30</v>
      </c>
      <c r="H221" s="47" t="s">
        <v>31</v>
      </c>
      <c r="I221" s="47" t="s">
        <v>11</v>
      </c>
      <c r="J221" s="48"/>
      <c r="K221" s="48"/>
      <c r="L221" s="48"/>
      <c r="M221" s="49"/>
      <c r="N221" s="48"/>
    </row>
    <row r="222" spans="1:14" x14ac:dyDescent="0.25">
      <c r="A222" s="50" t="s">
        <v>43</v>
      </c>
      <c r="B222" s="42">
        <f>+B199</f>
        <v>378.9</v>
      </c>
      <c r="C222" s="31"/>
      <c r="D222" s="28">
        <f>+J186</f>
        <v>5</v>
      </c>
      <c r="E222" s="28">
        <v>5</v>
      </c>
      <c r="F222" s="28">
        <v>0</v>
      </c>
      <c r="G222" s="28">
        <v>0</v>
      </c>
      <c r="H222" s="28">
        <f>+E222*2+F222</f>
        <v>10</v>
      </c>
      <c r="I222" s="51">
        <f>+M199</f>
        <v>1883</v>
      </c>
      <c r="J222" s="48"/>
      <c r="L222" s="48"/>
      <c r="M222" s="49"/>
      <c r="N222" s="48"/>
    </row>
    <row r="223" spans="1:14" x14ac:dyDescent="0.25">
      <c r="A223" s="50" t="s">
        <v>5</v>
      </c>
      <c r="B223" s="42">
        <f>+B212</f>
        <v>382.5</v>
      </c>
      <c r="C223" s="38"/>
      <c r="D223" s="28">
        <f>+J186</f>
        <v>5</v>
      </c>
      <c r="E223" s="28">
        <v>3</v>
      </c>
      <c r="F223" s="28">
        <v>0</v>
      </c>
      <c r="G223" s="28">
        <v>2</v>
      </c>
      <c r="H223" s="28">
        <f>+E223*2+F223</f>
        <v>6</v>
      </c>
      <c r="I223" s="28">
        <f>+M212</f>
        <v>1890</v>
      </c>
      <c r="K223" s="48"/>
      <c r="L223" s="48"/>
      <c r="M223" s="49"/>
      <c r="N223" s="48"/>
    </row>
    <row r="224" spans="1:14" x14ac:dyDescent="0.25">
      <c r="A224" s="50" t="s">
        <v>58</v>
      </c>
      <c r="B224" s="42">
        <f>+B218</f>
        <v>368.4</v>
      </c>
      <c r="C224" s="38"/>
      <c r="D224" s="28">
        <f>+J186</f>
        <v>5</v>
      </c>
      <c r="E224" s="28">
        <v>1</v>
      </c>
      <c r="F224" s="28">
        <v>0</v>
      </c>
      <c r="G224" s="28">
        <v>4</v>
      </c>
      <c r="H224" s="28">
        <f>+E224*2+F224</f>
        <v>2</v>
      </c>
      <c r="I224" s="28">
        <f>+M218</f>
        <v>1826</v>
      </c>
      <c r="J224" s="11"/>
      <c r="K224" s="11"/>
      <c r="L224" s="11"/>
      <c r="M224" s="1"/>
      <c r="N224" s="11"/>
    </row>
    <row r="225" spans="1:14" x14ac:dyDescent="0.25">
      <c r="A225" s="50" t="s">
        <v>44</v>
      </c>
      <c r="B225" s="42">
        <f>+B205</f>
        <v>373.59999999999997</v>
      </c>
      <c r="C225" s="40"/>
      <c r="D225" s="28">
        <f>+J186</f>
        <v>5</v>
      </c>
      <c r="E225" s="28">
        <v>1</v>
      </c>
      <c r="F225" s="28">
        <v>0</v>
      </c>
      <c r="G225" s="28">
        <v>4</v>
      </c>
      <c r="H225" s="28">
        <f>+E225*2+F225</f>
        <v>2</v>
      </c>
      <c r="I225" s="28">
        <f>+M205</f>
        <v>1849</v>
      </c>
      <c r="M225" s="1"/>
    </row>
    <row r="226" spans="1:14" x14ac:dyDescent="0.25">
      <c r="A226" s="52"/>
      <c r="B226" s="53"/>
      <c r="C226" s="53"/>
      <c r="D226" s="52"/>
      <c r="E226" s="52"/>
      <c r="F226" s="52"/>
      <c r="G226" s="52"/>
      <c r="H226" s="52"/>
      <c r="I226" s="52"/>
      <c r="M226" s="1"/>
    </row>
    <row r="227" spans="1:14" x14ac:dyDescent="0.25">
      <c r="A227" s="71" t="s">
        <v>0</v>
      </c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</row>
    <row r="228" spans="1:14" x14ac:dyDescent="0.25">
      <c r="A228" s="71" t="s">
        <v>1</v>
      </c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</row>
    <row r="229" spans="1:14" x14ac:dyDescent="0.25">
      <c r="A229" s="71" t="s">
        <v>2</v>
      </c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</row>
    <row r="230" spans="1:14" x14ac:dyDescent="0.25">
      <c r="A230" s="71" t="s">
        <v>32</v>
      </c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</row>
    <row r="231" spans="1:14" x14ac:dyDescent="0.25">
      <c r="A231" s="2"/>
      <c r="B231" s="3"/>
      <c r="C231" s="3"/>
      <c r="D231" s="4"/>
      <c r="E231" s="4" t="s">
        <v>59</v>
      </c>
      <c r="F231" s="4"/>
      <c r="G231" s="4"/>
      <c r="H231" s="4"/>
      <c r="I231" s="4" t="s">
        <v>4</v>
      </c>
      <c r="J231" s="4">
        <v>6</v>
      </c>
      <c r="K231" s="4"/>
      <c r="L231" s="4"/>
      <c r="M231" s="3"/>
      <c r="N231" s="4"/>
    </row>
    <row r="232" spans="1:14" x14ac:dyDescent="0.25">
      <c r="B232" s="1"/>
      <c r="C232" s="1"/>
      <c r="F232" s="5"/>
      <c r="J232" s="6"/>
      <c r="M232" s="1"/>
    </row>
    <row r="233" spans="1:14" x14ac:dyDescent="0.25">
      <c r="A233" s="7"/>
      <c r="B233" s="76" t="s">
        <v>92</v>
      </c>
      <c r="C233" s="76"/>
      <c r="D233" s="76"/>
      <c r="E233" s="76"/>
      <c r="F233" s="8">
        <f>H257</f>
        <v>378</v>
      </c>
      <c r="H233" s="71" t="s">
        <v>98</v>
      </c>
      <c r="I233" s="71"/>
      <c r="J233" s="75" t="s">
        <v>43</v>
      </c>
      <c r="K233" s="75"/>
      <c r="L233" s="75"/>
      <c r="M233" s="75"/>
      <c r="N233" s="8">
        <f>H244</f>
        <v>378</v>
      </c>
    </row>
    <row r="234" spans="1:14" x14ac:dyDescent="0.25">
      <c r="A234" s="9"/>
      <c r="B234" s="1"/>
      <c r="C234" s="1"/>
      <c r="H234" s="6"/>
      <c r="J234" s="10"/>
      <c r="L234" s="11"/>
      <c r="M234" s="1"/>
      <c r="N234" s="6"/>
    </row>
    <row r="235" spans="1:14" x14ac:dyDescent="0.25">
      <c r="A235" s="9"/>
      <c r="B235" s="75" t="s">
        <v>88</v>
      </c>
      <c r="C235" s="75"/>
      <c r="D235" s="75"/>
      <c r="E235" s="75"/>
      <c r="F235" s="8">
        <f>H263</f>
        <v>361</v>
      </c>
      <c r="H235" s="71" t="s">
        <v>80</v>
      </c>
      <c r="I235" s="71"/>
      <c r="J235" s="75" t="s">
        <v>44</v>
      </c>
      <c r="K235" s="75"/>
      <c r="L235" s="75"/>
      <c r="M235" s="75"/>
      <c r="N235" s="8">
        <f>H250</f>
        <v>376</v>
      </c>
    </row>
    <row r="236" spans="1:14" x14ac:dyDescent="0.25">
      <c r="A236" s="12"/>
      <c r="B236" s="3"/>
      <c r="C236" s="13"/>
      <c r="D236" s="14"/>
      <c r="E236" s="14"/>
      <c r="F236" s="6"/>
      <c r="H236" s="6"/>
      <c r="M236" s="1"/>
    </row>
    <row r="237" spans="1:14" x14ac:dyDescent="0.25">
      <c r="A237" s="9"/>
      <c r="B237" s="15" t="s">
        <v>8</v>
      </c>
      <c r="C237" s="16" t="s">
        <v>9</v>
      </c>
      <c r="D237" s="14"/>
      <c r="E237" s="14"/>
      <c r="F237" s="11"/>
      <c r="G237" s="11"/>
      <c r="H237" s="17"/>
      <c r="I237" s="11"/>
      <c r="J237" s="11"/>
      <c r="K237" s="11"/>
      <c r="L237" s="11"/>
      <c r="M237" s="1"/>
      <c r="N237" s="11"/>
    </row>
    <row r="238" spans="1:14" x14ac:dyDescent="0.25">
      <c r="A238" s="18"/>
      <c r="B238" s="19" t="s">
        <v>10</v>
      </c>
      <c r="C238" s="20">
        <v>1</v>
      </c>
      <c r="D238" s="21">
        <v>2</v>
      </c>
      <c r="E238" s="21">
        <v>3</v>
      </c>
      <c r="F238" s="21">
        <v>4</v>
      </c>
      <c r="G238" s="21">
        <v>5</v>
      </c>
      <c r="H238" s="21">
        <v>6</v>
      </c>
      <c r="I238" s="21">
        <v>7</v>
      </c>
      <c r="J238" s="21">
        <v>8</v>
      </c>
      <c r="K238" s="21">
        <v>9</v>
      </c>
      <c r="L238" s="21">
        <v>10</v>
      </c>
      <c r="M238" s="22" t="s">
        <v>11</v>
      </c>
      <c r="N238" s="23" t="s">
        <v>10</v>
      </c>
    </row>
    <row r="239" spans="1:14" x14ac:dyDescent="0.25">
      <c r="A239" s="24" t="s">
        <v>43</v>
      </c>
      <c r="B239" s="22"/>
      <c r="C239" s="25"/>
      <c r="D239" s="21"/>
      <c r="E239" s="21"/>
      <c r="F239" s="21"/>
      <c r="G239" s="21"/>
      <c r="H239" s="21"/>
      <c r="I239" s="21"/>
      <c r="J239" s="21"/>
      <c r="K239" s="21"/>
      <c r="L239" s="21"/>
      <c r="M239" s="22"/>
      <c r="N239" s="23"/>
    </row>
    <row r="240" spans="1:14" x14ac:dyDescent="0.25">
      <c r="A240" s="54" t="s">
        <v>46</v>
      </c>
      <c r="B240" s="27">
        <v>95.1</v>
      </c>
      <c r="C240" s="31">
        <v>97</v>
      </c>
      <c r="D240" s="28">
        <v>92</v>
      </c>
      <c r="E240" s="28">
        <v>96</v>
      </c>
      <c r="F240" s="28">
        <v>96</v>
      </c>
      <c r="G240" s="28">
        <v>90</v>
      </c>
      <c r="H240" s="28">
        <v>94</v>
      </c>
      <c r="I240" s="28"/>
      <c r="J240" s="28"/>
      <c r="K240" s="28"/>
      <c r="L240" s="28"/>
      <c r="M240" s="29">
        <f>+SUM(C240:L240)</f>
        <v>565</v>
      </c>
      <c r="N240" s="30">
        <f>IF(COUNT(C240:L240),AVERAGE(C240:L240),"")</f>
        <v>94.166666666666671</v>
      </c>
    </row>
    <row r="241" spans="1:14" x14ac:dyDescent="0.25">
      <c r="A241" s="26" t="s">
        <v>22</v>
      </c>
      <c r="B241" s="27">
        <v>94.3</v>
      </c>
      <c r="C241" s="31">
        <v>96</v>
      </c>
      <c r="D241" s="28">
        <v>94</v>
      </c>
      <c r="E241" s="28">
        <v>94</v>
      </c>
      <c r="F241" s="28">
        <v>94</v>
      </c>
      <c r="G241" s="28">
        <v>94</v>
      </c>
      <c r="H241" s="28">
        <v>93</v>
      </c>
      <c r="I241" s="28"/>
      <c r="J241" s="28"/>
      <c r="K241" s="28"/>
      <c r="L241" s="28"/>
      <c r="M241" s="29">
        <f t="shared" ref="M241:M243" si="69">+SUM(C241:L241)</f>
        <v>565</v>
      </c>
      <c r="N241" s="30">
        <f t="shared" ref="N241:N243" si="70">IF(COUNT(C241:L241),AVERAGE(C241:L241),"")</f>
        <v>94.166666666666671</v>
      </c>
    </row>
    <row r="242" spans="1:14" x14ac:dyDescent="0.25">
      <c r="A242" s="26" t="s">
        <v>47</v>
      </c>
      <c r="B242" s="27">
        <v>95.5</v>
      </c>
      <c r="C242" s="31">
        <v>96</v>
      </c>
      <c r="D242" s="28">
        <v>93</v>
      </c>
      <c r="E242" s="62">
        <v>94</v>
      </c>
      <c r="F242" s="28">
        <v>91</v>
      </c>
      <c r="G242" s="28">
        <v>94</v>
      </c>
      <c r="H242" s="28">
        <v>94</v>
      </c>
      <c r="I242" s="28"/>
      <c r="J242" s="28"/>
      <c r="K242" s="28"/>
      <c r="L242" s="28"/>
      <c r="M242" s="29">
        <f t="shared" si="69"/>
        <v>562</v>
      </c>
      <c r="N242" s="30">
        <f t="shared" si="70"/>
        <v>93.666666666666671</v>
      </c>
    </row>
    <row r="243" spans="1:14" x14ac:dyDescent="0.25">
      <c r="A243" s="32" t="s">
        <v>20</v>
      </c>
      <c r="B243" s="33">
        <v>94</v>
      </c>
      <c r="C243" s="31">
        <v>90</v>
      </c>
      <c r="D243" s="28">
        <v>96</v>
      </c>
      <c r="E243" s="28">
        <v>96</v>
      </c>
      <c r="F243" s="28">
        <v>94</v>
      </c>
      <c r="G243" s="28">
        <v>96</v>
      </c>
      <c r="H243" s="28">
        <v>97</v>
      </c>
      <c r="I243" s="28"/>
      <c r="J243" s="28"/>
      <c r="K243" s="28"/>
      <c r="L243" s="28"/>
      <c r="M243" s="29">
        <f t="shared" si="69"/>
        <v>569</v>
      </c>
      <c r="N243" s="30">
        <f t="shared" si="70"/>
        <v>94.833333333333329</v>
      </c>
    </row>
    <row r="244" spans="1:14" x14ac:dyDescent="0.25">
      <c r="A244" s="34" t="s">
        <v>14</v>
      </c>
      <c r="B244" s="33">
        <f>SUM(B240:B243)</f>
        <v>378.9</v>
      </c>
      <c r="C244" s="35">
        <f t="shared" ref="C244:L244" si="71">SUM(C240:C243)</f>
        <v>379</v>
      </c>
      <c r="D244" s="36">
        <f t="shared" si="71"/>
        <v>375</v>
      </c>
      <c r="E244" s="36">
        <f t="shared" si="71"/>
        <v>380</v>
      </c>
      <c r="F244" s="36">
        <f t="shared" si="71"/>
        <v>375</v>
      </c>
      <c r="G244" s="36">
        <f t="shared" si="71"/>
        <v>374</v>
      </c>
      <c r="H244" s="36">
        <f t="shared" si="71"/>
        <v>378</v>
      </c>
      <c r="I244" s="36">
        <f t="shared" si="71"/>
        <v>0</v>
      </c>
      <c r="J244" s="36">
        <f t="shared" si="71"/>
        <v>0</v>
      </c>
      <c r="K244" s="36">
        <f t="shared" si="71"/>
        <v>0</v>
      </c>
      <c r="L244" s="36">
        <f t="shared" si="71"/>
        <v>0</v>
      </c>
      <c r="M244" s="33">
        <f>SUM(C244:L244)</f>
        <v>2261</v>
      </c>
      <c r="N244" s="30"/>
    </row>
    <row r="245" spans="1:14" x14ac:dyDescent="0.25">
      <c r="A245" s="24" t="s">
        <v>44</v>
      </c>
      <c r="B245" s="37"/>
      <c r="C245" s="38"/>
      <c r="D245" s="39"/>
      <c r="E245" s="39"/>
      <c r="F245" s="39"/>
      <c r="G245" s="39"/>
      <c r="H245" s="39"/>
      <c r="I245" s="39"/>
      <c r="J245" s="39"/>
      <c r="K245" s="39"/>
      <c r="L245" s="39"/>
      <c r="M245" s="40"/>
      <c r="N245" s="30" t="str">
        <f t="shared" ref="N245" si="72">IF(COUNT(C245:L245),AVERAGE(C245:L245), " ")</f>
        <v xml:space="preserve"> </v>
      </c>
    </row>
    <row r="246" spans="1:14" x14ac:dyDescent="0.25">
      <c r="A246" s="54" t="s">
        <v>48</v>
      </c>
      <c r="B246" s="27">
        <v>94.5</v>
      </c>
      <c r="C246" s="31">
        <v>94</v>
      </c>
      <c r="D246" s="28">
        <v>96</v>
      </c>
      <c r="E246" s="28">
        <v>95</v>
      </c>
      <c r="F246" s="28">
        <v>93</v>
      </c>
      <c r="G246" s="28">
        <v>97</v>
      </c>
      <c r="H246" s="28">
        <v>93</v>
      </c>
      <c r="I246" s="28"/>
      <c r="J246" s="28"/>
      <c r="K246" s="28"/>
      <c r="L246" s="28"/>
      <c r="M246" s="29">
        <f>+SUM(C246:L246)</f>
        <v>568</v>
      </c>
      <c r="N246" s="30">
        <f>IF(COUNT(C246:L246),AVERAGE(C246:L246),"")</f>
        <v>94.666666666666671</v>
      </c>
    </row>
    <row r="247" spans="1:14" x14ac:dyDescent="0.25">
      <c r="A247" s="54" t="s">
        <v>49</v>
      </c>
      <c r="B247" s="41">
        <v>94.9</v>
      </c>
      <c r="C247" s="31">
        <v>92</v>
      </c>
      <c r="D247" s="28">
        <v>93</v>
      </c>
      <c r="E247" s="28">
        <v>96</v>
      </c>
      <c r="F247" s="28">
        <v>95</v>
      </c>
      <c r="G247" s="28">
        <v>91</v>
      </c>
      <c r="H247" s="28">
        <v>94</v>
      </c>
      <c r="I247" s="28"/>
      <c r="J247" s="28"/>
      <c r="K247" s="28"/>
      <c r="L247" s="28"/>
      <c r="M247" s="29">
        <f t="shared" ref="M247:M249" si="73">+SUM(C247:L247)</f>
        <v>561</v>
      </c>
      <c r="N247" s="30">
        <f t="shared" ref="N247:N249" si="74">IF(COUNT(C247:L247),AVERAGE(C247:L247),"")</f>
        <v>93.5</v>
      </c>
    </row>
    <row r="248" spans="1:14" x14ac:dyDescent="0.25">
      <c r="A248" s="54" t="s">
        <v>50</v>
      </c>
      <c r="B248" s="27">
        <v>93.5</v>
      </c>
      <c r="C248" s="31">
        <v>92</v>
      </c>
      <c r="D248" s="28">
        <v>92</v>
      </c>
      <c r="E248" s="28">
        <v>87</v>
      </c>
      <c r="F248" s="28">
        <v>92</v>
      </c>
      <c r="G248" s="28">
        <v>99</v>
      </c>
      <c r="H248" s="28">
        <v>92</v>
      </c>
      <c r="I248" s="28"/>
      <c r="J248" s="28"/>
      <c r="K248" s="28"/>
      <c r="L248" s="28"/>
      <c r="M248" s="29">
        <f t="shared" si="73"/>
        <v>554</v>
      </c>
      <c r="N248" s="30">
        <f t="shared" si="74"/>
        <v>92.333333333333329</v>
      </c>
    </row>
    <row r="249" spans="1:14" x14ac:dyDescent="0.25">
      <c r="A249" s="44" t="s">
        <v>51</v>
      </c>
      <c r="B249" s="27">
        <v>90.7</v>
      </c>
      <c r="C249" s="31">
        <v>95</v>
      </c>
      <c r="D249" s="28">
        <v>89</v>
      </c>
      <c r="E249" s="28">
        <v>86</v>
      </c>
      <c r="F249" s="28">
        <v>84</v>
      </c>
      <c r="G249" s="28">
        <v>91</v>
      </c>
      <c r="H249" s="28">
        <v>97</v>
      </c>
      <c r="I249" s="28"/>
      <c r="J249" s="28"/>
      <c r="K249" s="28"/>
      <c r="L249" s="28"/>
      <c r="M249" s="29">
        <f t="shared" si="73"/>
        <v>542</v>
      </c>
      <c r="N249" s="30">
        <f t="shared" si="74"/>
        <v>90.333333333333329</v>
      </c>
    </row>
    <row r="250" spans="1:14" x14ac:dyDescent="0.25">
      <c r="A250" s="34" t="s">
        <v>14</v>
      </c>
      <c r="B250" s="42">
        <f>SUM(B246:B249)</f>
        <v>373.59999999999997</v>
      </c>
      <c r="C250" s="31">
        <f>SUM(C246:C249)</f>
        <v>373</v>
      </c>
      <c r="D250" s="43">
        <f t="shared" ref="D250:L250" si="75">SUM(D246:D249)</f>
        <v>370</v>
      </c>
      <c r="E250" s="43">
        <f t="shared" si="75"/>
        <v>364</v>
      </c>
      <c r="F250" s="43">
        <f t="shared" si="75"/>
        <v>364</v>
      </c>
      <c r="G250" s="43">
        <f t="shared" si="75"/>
        <v>378</v>
      </c>
      <c r="H250" s="43">
        <f t="shared" si="75"/>
        <v>376</v>
      </c>
      <c r="I250" s="43">
        <f t="shared" si="75"/>
        <v>0</v>
      </c>
      <c r="J250" s="43">
        <f t="shared" si="75"/>
        <v>0</v>
      </c>
      <c r="K250" s="43">
        <f t="shared" si="75"/>
        <v>0</v>
      </c>
      <c r="L250" s="43">
        <f t="shared" si="75"/>
        <v>0</v>
      </c>
      <c r="M250" s="29">
        <f>SUM(C250:L250)</f>
        <v>2225</v>
      </c>
      <c r="N250" s="30"/>
    </row>
    <row r="251" spans="1:14" x14ac:dyDescent="0.25">
      <c r="A251" s="24" t="s">
        <v>5</v>
      </c>
      <c r="B251" s="37"/>
      <c r="C251" s="38"/>
      <c r="D251" s="39"/>
      <c r="E251" s="39"/>
      <c r="F251" s="39"/>
      <c r="G251" s="39"/>
      <c r="H251" s="39"/>
      <c r="I251" s="39"/>
      <c r="J251" s="39"/>
      <c r="K251" s="39"/>
      <c r="L251" s="39"/>
      <c r="M251" s="40"/>
      <c r="N251" s="30" t="str">
        <f t="shared" ref="N251" si="76">IF(COUNT(C251:L251),AVERAGE(C251:L251), " ")</f>
        <v xml:space="preserve"> </v>
      </c>
    </row>
    <row r="252" spans="1:14" x14ac:dyDescent="0.25">
      <c r="A252" s="55" t="s">
        <v>17</v>
      </c>
      <c r="B252" s="42">
        <v>96.5</v>
      </c>
      <c r="C252" s="38">
        <v>96</v>
      </c>
      <c r="D252" s="39">
        <v>96</v>
      </c>
      <c r="E252" s="39">
        <v>96</v>
      </c>
      <c r="F252" s="39">
        <v>94</v>
      </c>
      <c r="G252" s="39">
        <v>92</v>
      </c>
      <c r="H252" s="39">
        <v>94</v>
      </c>
      <c r="I252" s="39"/>
      <c r="J252" s="39"/>
      <c r="K252" s="39"/>
      <c r="L252" s="39"/>
      <c r="M252" s="40">
        <f>SUM(C252:L252)</f>
        <v>568</v>
      </c>
      <c r="N252" s="30">
        <f>IF(COUNT(C252:L252),AVERAGE(C252:L252),"")</f>
        <v>94.666666666666671</v>
      </c>
    </row>
    <row r="253" spans="1:14" x14ac:dyDescent="0.25">
      <c r="A253" s="54" t="s">
        <v>15</v>
      </c>
      <c r="B253" s="40">
        <v>95.6</v>
      </c>
      <c r="C253" s="58"/>
      <c r="D253" s="61"/>
      <c r="E253" s="61"/>
      <c r="F253" s="61"/>
      <c r="G253" s="61"/>
      <c r="H253" s="61"/>
      <c r="I253" s="39"/>
      <c r="J253" s="39"/>
      <c r="K253" s="39"/>
      <c r="L253" s="39"/>
      <c r="M253" s="40">
        <f t="shared" ref="M253:M256" si="77">SUM(C253:L253)</f>
        <v>0</v>
      </c>
      <c r="N253" s="30" t="str">
        <f t="shared" ref="N253:N256" si="78">IF(COUNT(C253:L253),AVERAGE(C253:L253),"")</f>
        <v/>
      </c>
    </row>
    <row r="254" spans="1:14" x14ac:dyDescent="0.25">
      <c r="A254" s="54" t="s">
        <v>16</v>
      </c>
      <c r="B254" s="40">
        <v>95.2</v>
      </c>
      <c r="C254" s="38">
        <v>97</v>
      </c>
      <c r="D254" s="39">
        <v>96</v>
      </c>
      <c r="E254" s="39">
        <v>95</v>
      </c>
      <c r="F254" s="39">
        <v>94</v>
      </c>
      <c r="G254" s="39">
        <v>96</v>
      </c>
      <c r="H254" s="64">
        <v>96</v>
      </c>
      <c r="I254" s="39"/>
      <c r="J254" s="39"/>
      <c r="K254" s="39"/>
      <c r="L254" s="39"/>
      <c r="M254" s="40">
        <f t="shared" si="77"/>
        <v>574</v>
      </c>
      <c r="N254" s="30">
        <f t="shared" si="78"/>
        <v>95.666666666666671</v>
      </c>
    </row>
    <row r="255" spans="1:14" x14ac:dyDescent="0.25">
      <c r="A255" s="26" t="s">
        <v>52</v>
      </c>
      <c r="B255" s="41">
        <v>95.2</v>
      </c>
      <c r="C255" s="31">
        <v>94</v>
      </c>
      <c r="D255" s="28">
        <v>96</v>
      </c>
      <c r="E255" s="28">
        <v>95</v>
      </c>
      <c r="F255" s="28">
        <v>91</v>
      </c>
      <c r="G255" s="28">
        <v>92</v>
      </c>
      <c r="H255" s="28">
        <v>95</v>
      </c>
      <c r="I255" s="28"/>
      <c r="J255" s="28"/>
      <c r="K255" s="28"/>
      <c r="L255" s="28"/>
      <c r="M255" s="40">
        <f t="shared" si="77"/>
        <v>563</v>
      </c>
      <c r="N255" s="30">
        <f t="shared" si="78"/>
        <v>93.833333333333329</v>
      </c>
    </row>
    <row r="256" spans="1:14" x14ac:dyDescent="0.25">
      <c r="A256" s="26" t="s">
        <v>81</v>
      </c>
      <c r="B256" s="27">
        <v>94</v>
      </c>
      <c r="C256" s="31">
        <v>94</v>
      </c>
      <c r="D256" s="43">
        <v>95</v>
      </c>
      <c r="E256" s="43">
        <v>92</v>
      </c>
      <c r="F256" s="43">
        <v>95</v>
      </c>
      <c r="G256" s="43">
        <v>94</v>
      </c>
      <c r="H256" s="43">
        <v>93</v>
      </c>
      <c r="I256" s="43"/>
      <c r="J256" s="43"/>
      <c r="K256" s="43"/>
      <c r="L256" s="43"/>
      <c r="M256" s="40">
        <f t="shared" si="77"/>
        <v>563</v>
      </c>
      <c r="N256" s="30">
        <f t="shared" si="78"/>
        <v>93.833333333333329</v>
      </c>
    </row>
    <row r="257" spans="1:14" x14ac:dyDescent="0.25">
      <c r="A257" s="34" t="s">
        <v>14</v>
      </c>
      <c r="B257" s="42">
        <f>SUM(B252:B255)</f>
        <v>382.5</v>
      </c>
      <c r="C257" s="31">
        <f t="shared" ref="C257:H257" si="79">SUM(C252:C256)</f>
        <v>381</v>
      </c>
      <c r="D257" s="43">
        <f t="shared" si="79"/>
        <v>383</v>
      </c>
      <c r="E257" s="43">
        <f t="shared" si="79"/>
        <v>378</v>
      </c>
      <c r="F257" s="43">
        <f t="shared" si="79"/>
        <v>374</v>
      </c>
      <c r="G257" s="43">
        <f t="shared" si="79"/>
        <v>374</v>
      </c>
      <c r="H257" s="43">
        <f t="shared" si="79"/>
        <v>378</v>
      </c>
      <c r="I257" s="43">
        <f t="shared" ref="I257:L257" si="80">SUM(I252:I255)</f>
        <v>0</v>
      </c>
      <c r="J257" s="43">
        <f t="shared" si="80"/>
        <v>0</v>
      </c>
      <c r="K257" s="43">
        <f t="shared" si="80"/>
        <v>0</v>
      </c>
      <c r="L257" s="43">
        <f t="shared" si="80"/>
        <v>0</v>
      </c>
      <c r="M257" s="29">
        <f>SUM(C257:L257)</f>
        <v>2268</v>
      </c>
      <c r="N257" s="30"/>
    </row>
    <row r="258" spans="1:14" x14ac:dyDescent="0.25">
      <c r="A258" s="24" t="s">
        <v>53</v>
      </c>
      <c r="B258" s="37"/>
      <c r="C258" s="38"/>
      <c r="D258" s="39"/>
      <c r="E258" s="39"/>
      <c r="F258" s="39"/>
      <c r="G258" s="39"/>
      <c r="H258" s="39"/>
      <c r="I258" s="39"/>
      <c r="J258" s="39"/>
      <c r="K258" s="39"/>
      <c r="L258" s="39"/>
      <c r="M258" s="40"/>
      <c r="N258" s="30"/>
    </row>
    <row r="259" spans="1:14" x14ac:dyDescent="0.25">
      <c r="A259" s="54" t="s">
        <v>54</v>
      </c>
      <c r="B259" s="40">
        <v>97.6</v>
      </c>
      <c r="C259" s="38">
        <v>99</v>
      </c>
      <c r="D259" s="39">
        <v>97</v>
      </c>
      <c r="E259" s="39">
        <v>93</v>
      </c>
      <c r="F259" s="39">
        <v>91</v>
      </c>
      <c r="G259" s="39">
        <v>96</v>
      </c>
      <c r="H259" s="39">
        <v>96</v>
      </c>
      <c r="I259" s="39"/>
      <c r="J259" s="39"/>
      <c r="K259" s="39"/>
      <c r="L259" s="39"/>
      <c r="M259" s="29">
        <f>+SUM(C259:L259)</f>
        <v>572</v>
      </c>
      <c r="N259" s="30">
        <f>IF(COUNT(C259:L259),AVERAGE(C259:L259),"")</f>
        <v>95.333333333333329</v>
      </c>
    </row>
    <row r="260" spans="1:14" x14ac:dyDescent="0.25">
      <c r="A260" s="54" t="s">
        <v>55</v>
      </c>
      <c r="B260" s="42">
        <v>92.3</v>
      </c>
      <c r="C260" s="38">
        <v>93</v>
      </c>
      <c r="D260" s="39">
        <v>93</v>
      </c>
      <c r="E260" s="39">
        <v>96</v>
      </c>
      <c r="F260" s="39">
        <v>90</v>
      </c>
      <c r="G260" s="39">
        <v>92</v>
      </c>
      <c r="H260" s="39">
        <v>93</v>
      </c>
      <c r="I260" s="39"/>
      <c r="J260" s="39"/>
      <c r="K260" s="39"/>
      <c r="L260" s="39"/>
      <c r="M260" s="29">
        <f t="shared" ref="M260:M263" si="81">+SUM(C260:L260)</f>
        <v>557</v>
      </c>
      <c r="N260" s="30">
        <f t="shared" ref="N260:N262" si="82">IF(COUNT(C260:L260),AVERAGE(C260:L260),"")</f>
        <v>92.833333333333329</v>
      </c>
    </row>
    <row r="261" spans="1:14" x14ac:dyDescent="0.25">
      <c r="A261" s="56" t="s">
        <v>56</v>
      </c>
      <c r="B261" s="40">
        <v>93.4</v>
      </c>
      <c r="C261" s="38">
        <v>96</v>
      </c>
      <c r="D261" s="39">
        <v>92</v>
      </c>
      <c r="E261" s="39">
        <v>96</v>
      </c>
      <c r="F261" s="39">
        <v>95</v>
      </c>
      <c r="G261" s="39">
        <v>90</v>
      </c>
      <c r="H261" s="39">
        <v>96</v>
      </c>
      <c r="I261" s="39"/>
      <c r="J261" s="39"/>
      <c r="K261" s="39"/>
      <c r="L261" s="39"/>
      <c r="M261" s="29">
        <f t="shared" si="81"/>
        <v>565</v>
      </c>
      <c r="N261" s="30">
        <f t="shared" si="82"/>
        <v>94.166666666666671</v>
      </c>
    </row>
    <row r="262" spans="1:14" x14ac:dyDescent="0.25">
      <c r="A262" s="57" t="s">
        <v>57</v>
      </c>
      <c r="B262" s="41">
        <v>85.1</v>
      </c>
      <c r="C262" s="31">
        <v>73</v>
      </c>
      <c r="D262" s="28">
        <v>85</v>
      </c>
      <c r="E262" s="28">
        <v>85</v>
      </c>
      <c r="F262" s="28">
        <v>87</v>
      </c>
      <c r="G262" s="28">
        <v>87</v>
      </c>
      <c r="H262" s="28">
        <v>76</v>
      </c>
      <c r="I262" s="28"/>
      <c r="J262" s="28"/>
      <c r="K262" s="28"/>
      <c r="L262" s="28"/>
      <c r="M262" s="29">
        <f t="shared" si="81"/>
        <v>493</v>
      </c>
      <c r="N262" s="30">
        <f t="shared" si="82"/>
        <v>82.166666666666671</v>
      </c>
    </row>
    <row r="263" spans="1:14" x14ac:dyDescent="0.25">
      <c r="A263" s="34" t="s">
        <v>14</v>
      </c>
      <c r="B263" s="41">
        <f>SUM(B259:B262)</f>
        <v>368.4</v>
      </c>
      <c r="C263" s="31">
        <f>SUM(C259:C262)</f>
        <v>361</v>
      </c>
      <c r="D263" s="43">
        <f>SUM(D259:D262)</f>
        <v>367</v>
      </c>
      <c r="E263" s="43">
        <f t="shared" ref="E263:L263" si="83">SUM(E259:E262)</f>
        <v>370</v>
      </c>
      <c r="F263" s="43">
        <f t="shared" si="83"/>
        <v>363</v>
      </c>
      <c r="G263" s="43">
        <f t="shared" si="83"/>
        <v>365</v>
      </c>
      <c r="H263" s="43">
        <f t="shared" si="83"/>
        <v>361</v>
      </c>
      <c r="I263" s="43">
        <f t="shared" si="83"/>
        <v>0</v>
      </c>
      <c r="J263" s="43">
        <f t="shared" si="83"/>
        <v>0</v>
      </c>
      <c r="K263" s="43">
        <f t="shared" si="83"/>
        <v>0</v>
      </c>
      <c r="L263" s="43">
        <f t="shared" si="83"/>
        <v>0</v>
      </c>
      <c r="M263" s="29">
        <f t="shared" si="81"/>
        <v>2187</v>
      </c>
      <c r="N263" s="30"/>
    </row>
    <row r="264" spans="1:14" x14ac:dyDescent="0.25">
      <c r="A264" s="26"/>
      <c r="B264" s="41"/>
      <c r="C264" s="31"/>
      <c r="D264" s="28"/>
      <c r="E264" s="28"/>
      <c r="F264" s="28"/>
      <c r="G264" s="28"/>
      <c r="H264" s="28"/>
      <c r="I264" s="28"/>
      <c r="J264" s="28"/>
      <c r="K264" s="28"/>
      <c r="L264" s="28"/>
      <c r="M264" s="40"/>
      <c r="N264" s="30"/>
    </row>
    <row r="265" spans="1:14" x14ac:dyDescent="0.25">
      <c r="A265" s="45"/>
      <c r="B265" s="42"/>
      <c r="C265" s="38"/>
      <c r="D265" s="39"/>
      <c r="E265" s="39"/>
      <c r="F265" s="39"/>
      <c r="G265" s="39"/>
      <c r="H265" s="39"/>
      <c r="I265" s="39"/>
      <c r="J265" s="39"/>
      <c r="K265" s="39"/>
      <c r="L265" s="39"/>
      <c r="M265" s="40"/>
      <c r="N265" s="30"/>
    </row>
    <row r="266" spans="1:14" x14ac:dyDescent="0.25">
      <c r="A266" s="45"/>
      <c r="B266" s="40"/>
      <c r="C266" s="38"/>
      <c r="D266" s="46" t="s">
        <v>27</v>
      </c>
      <c r="E266" s="47" t="s">
        <v>28</v>
      </c>
      <c r="F266" s="47" t="s">
        <v>29</v>
      </c>
      <c r="G266" s="47" t="s">
        <v>30</v>
      </c>
      <c r="H266" s="47" t="s">
        <v>31</v>
      </c>
      <c r="I266" s="47" t="s">
        <v>11</v>
      </c>
      <c r="J266" s="48"/>
      <c r="K266" s="48"/>
      <c r="L266" s="48"/>
      <c r="M266" s="49"/>
      <c r="N266" s="48"/>
    </row>
    <row r="267" spans="1:14" x14ac:dyDescent="0.25">
      <c r="A267" s="50" t="s">
        <v>43</v>
      </c>
      <c r="B267" s="42">
        <f>+B244</f>
        <v>378.9</v>
      </c>
      <c r="C267" s="31"/>
      <c r="D267" s="28">
        <f>+J231</f>
        <v>6</v>
      </c>
      <c r="E267" s="28">
        <v>5</v>
      </c>
      <c r="F267" s="28">
        <v>1</v>
      </c>
      <c r="G267" s="28">
        <v>0</v>
      </c>
      <c r="H267" s="28">
        <f>+E267*2+F267</f>
        <v>11</v>
      </c>
      <c r="I267" s="51">
        <f>+M244</f>
        <v>2261</v>
      </c>
      <c r="J267" s="48"/>
      <c r="L267" s="48"/>
      <c r="M267" s="49"/>
      <c r="N267" s="48"/>
    </row>
    <row r="268" spans="1:14" x14ac:dyDescent="0.25">
      <c r="A268" s="50" t="s">
        <v>5</v>
      </c>
      <c r="B268" s="42">
        <f>+B257</f>
        <v>382.5</v>
      </c>
      <c r="C268" s="38"/>
      <c r="D268" s="28">
        <f>+J231</f>
        <v>6</v>
      </c>
      <c r="E268" s="28">
        <v>3</v>
      </c>
      <c r="F268" s="28">
        <v>1</v>
      </c>
      <c r="G268" s="28">
        <v>2</v>
      </c>
      <c r="H268" s="28">
        <f>+E268*2+F268</f>
        <v>7</v>
      </c>
      <c r="I268" s="28">
        <f>+M257</f>
        <v>2268</v>
      </c>
      <c r="K268" s="48"/>
      <c r="L268" s="48"/>
      <c r="M268" s="49"/>
      <c r="N268" s="48"/>
    </row>
    <row r="269" spans="1:14" x14ac:dyDescent="0.25">
      <c r="A269" s="50" t="s">
        <v>44</v>
      </c>
      <c r="B269" s="42">
        <f>+B250</f>
        <v>373.59999999999997</v>
      </c>
      <c r="C269" s="38"/>
      <c r="D269" s="28">
        <f>+J230</f>
        <v>0</v>
      </c>
      <c r="E269" s="28">
        <v>2</v>
      </c>
      <c r="F269" s="28">
        <v>0</v>
      </c>
      <c r="G269" s="28">
        <v>4</v>
      </c>
      <c r="H269" s="28">
        <f>+E269*2+F269</f>
        <v>4</v>
      </c>
      <c r="I269" s="28">
        <f>+M250</f>
        <v>2225</v>
      </c>
      <c r="J269" s="11"/>
      <c r="K269" s="11"/>
      <c r="L269" s="11"/>
      <c r="M269" s="1"/>
      <c r="N269" s="11"/>
    </row>
    <row r="270" spans="1:14" x14ac:dyDescent="0.25">
      <c r="A270" s="50" t="s">
        <v>58</v>
      </c>
      <c r="B270" s="42">
        <f>+B263</f>
        <v>368.4</v>
      </c>
      <c r="C270" s="40"/>
      <c r="D270" s="28">
        <f>+J232</f>
        <v>0</v>
      </c>
      <c r="E270" s="28">
        <v>1</v>
      </c>
      <c r="F270" s="28">
        <v>0</v>
      </c>
      <c r="G270" s="28">
        <v>5</v>
      </c>
      <c r="H270" s="28">
        <f>+E270*2+F270</f>
        <v>2</v>
      </c>
      <c r="I270" s="28">
        <f>+M263</f>
        <v>2187</v>
      </c>
      <c r="M270" s="1"/>
    </row>
    <row r="271" spans="1:14" x14ac:dyDescent="0.25">
      <c r="A271" s="52"/>
      <c r="B271" s="53"/>
      <c r="C271" s="53"/>
      <c r="D271" s="52"/>
      <c r="E271" s="52"/>
      <c r="F271" s="52"/>
      <c r="G271" s="52"/>
      <c r="H271" s="52"/>
      <c r="I271" s="52"/>
      <c r="M271" s="1"/>
    </row>
    <row r="272" spans="1:14" x14ac:dyDescent="0.25">
      <c r="A272" s="71" t="s">
        <v>0</v>
      </c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</row>
    <row r="273" spans="1:14" x14ac:dyDescent="0.25">
      <c r="A273" s="71" t="s">
        <v>1</v>
      </c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</row>
    <row r="274" spans="1:14" x14ac:dyDescent="0.25">
      <c r="A274" s="71" t="s">
        <v>2</v>
      </c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</row>
    <row r="275" spans="1:14" x14ac:dyDescent="0.25">
      <c r="A275" s="71" t="s">
        <v>32</v>
      </c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</row>
    <row r="276" spans="1:14" x14ac:dyDescent="0.25">
      <c r="A276" s="2"/>
      <c r="B276" s="3"/>
      <c r="C276" s="3"/>
      <c r="D276" s="4"/>
      <c r="E276" s="4" t="s">
        <v>59</v>
      </c>
      <c r="F276" s="4"/>
      <c r="G276" s="4"/>
      <c r="H276" s="4"/>
      <c r="I276" s="4" t="s">
        <v>4</v>
      </c>
      <c r="J276" s="4">
        <v>7</v>
      </c>
      <c r="K276" s="4"/>
      <c r="L276" s="4"/>
      <c r="M276" s="3"/>
      <c r="N276" s="4"/>
    </row>
    <row r="277" spans="1:14" x14ac:dyDescent="0.25">
      <c r="B277" s="1"/>
      <c r="C277" s="1"/>
      <c r="F277" s="5"/>
      <c r="J277" s="6"/>
      <c r="M277" s="1"/>
    </row>
    <row r="278" spans="1:14" x14ac:dyDescent="0.25">
      <c r="A278" s="7"/>
      <c r="B278" s="76" t="s">
        <v>44</v>
      </c>
      <c r="C278" s="76"/>
      <c r="D278" s="76"/>
      <c r="E278" s="76"/>
      <c r="F278" s="8">
        <f>I295</f>
        <v>379</v>
      </c>
      <c r="H278" s="71" t="s">
        <v>82</v>
      </c>
      <c r="I278" s="71"/>
      <c r="J278" s="75" t="s">
        <v>43</v>
      </c>
      <c r="K278" s="75"/>
      <c r="L278" s="75"/>
      <c r="M278" s="75"/>
      <c r="N278" s="8">
        <f>I289</f>
        <v>375</v>
      </c>
    </row>
    <row r="279" spans="1:14" x14ac:dyDescent="0.25">
      <c r="A279" s="9"/>
      <c r="B279" s="1"/>
      <c r="C279" s="1"/>
      <c r="H279" s="6"/>
      <c r="J279" s="10"/>
      <c r="L279" s="11"/>
      <c r="M279" s="1"/>
      <c r="N279" s="6"/>
    </row>
    <row r="280" spans="1:14" x14ac:dyDescent="0.25">
      <c r="A280" s="9"/>
      <c r="B280" s="75" t="s">
        <v>88</v>
      </c>
      <c r="C280" s="75"/>
      <c r="D280" s="75"/>
      <c r="E280" s="75"/>
      <c r="F280" s="8">
        <f>I308</f>
        <v>375</v>
      </c>
      <c r="H280" s="71" t="s">
        <v>83</v>
      </c>
      <c r="I280" s="71"/>
      <c r="J280" s="75" t="s">
        <v>5</v>
      </c>
      <c r="K280" s="75"/>
      <c r="L280" s="75"/>
      <c r="M280" s="75"/>
      <c r="N280" s="8">
        <f>I302</f>
        <v>380</v>
      </c>
    </row>
    <row r="281" spans="1:14" x14ac:dyDescent="0.25">
      <c r="A281" s="12"/>
      <c r="B281" s="3"/>
      <c r="C281" s="13"/>
      <c r="D281" s="14"/>
      <c r="E281" s="14"/>
      <c r="F281" s="6"/>
      <c r="H281" s="6"/>
      <c r="M281" s="1"/>
    </row>
    <row r="282" spans="1:14" x14ac:dyDescent="0.25">
      <c r="A282" s="9"/>
      <c r="B282" s="15" t="s">
        <v>8</v>
      </c>
      <c r="C282" s="16" t="s">
        <v>9</v>
      </c>
      <c r="D282" s="14"/>
      <c r="E282" s="14"/>
      <c r="F282" s="11"/>
      <c r="G282" s="11"/>
      <c r="H282" s="17"/>
      <c r="I282" s="11"/>
      <c r="J282" s="11"/>
      <c r="K282" s="11"/>
      <c r="L282" s="11"/>
      <c r="M282" s="1"/>
      <c r="N282" s="11"/>
    </row>
    <row r="283" spans="1:14" x14ac:dyDescent="0.25">
      <c r="A283" s="18"/>
      <c r="B283" s="19" t="s">
        <v>10</v>
      </c>
      <c r="C283" s="20">
        <v>1</v>
      </c>
      <c r="D283" s="21">
        <v>2</v>
      </c>
      <c r="E283" s="21">
        <v>3</v>
      </c>
      <c r="F283" s="21">
        <v>4</v>
      </c>
      <c r="G283" s="21">
        <v>5</v>
      </c>
      <c r="H283" s="21">
        <v>6</v>
      </c>
      <c r="I283" s="21">
        <v>7</v>
      </c>
      <c r="J283" s="21">
        <v>8</v>
      </c>
      <c r="K283" s="21">
        <v>9</v>
      </c>
      <c r="L283" s="21">
        <v>10</v>
      </c>
      <c r="M283" s="22" t="s">
        <v>11</v>
      </c>
      <c r="N283" s="23" t="s">
        <v>10</v>
      </c>
    </row>
    <row r="284" spans="1:14" x14ac:dyDescent="0.25">
      <c r="A284" s="24" t="s">
        <v>43</v>
      </c>
      <c r="B284" s="22"/>
      <c r="C284" s="25"/>
      <c r="D284" s="21"/>
      <c r="E284" s="21"/>
      <c r="F284" s="21"/>
      <c r="G284" s="21"/>
      <c r="H284" s="21"/>
      <c r="I284" s="21"/>
      <c r="J284" s="21"/>
      <c r="K284" s="21"/>
      <c r="L284" s="21"/>
      <c r="M284" s="22"/>
      <c r="N284" s="23"/>
    </row>
    <row r="285" spans="1:14" x14ac:dyDescent="0.25">
      <c r="A285" s="54" t="s">
        <v>46</v>
      </c>
      <c r="B285" s="27">
        <v>95.1</v>
      </c>
      <c r="C285" s="31">
        <v>97</v>
      </c>
      <c r="D285" s="28">
        <v>92</v>
      </c>
      <c r="E285" s="28">
        <v>96</v>
      </c>
      <c r="F285" s="28">
        <v>96</v>
      </c>
      <c r="G285" s="28">
        <v>90</v>
      </c>
      <c r="H285" s="28">
        <v>94</v>
      </c>
      <c r="I285" s="28">
        <v>96</v>
      </c>
      <c r="J285" s="28"/>
      <c r="K285" s="28"/>
      <c r="L285" s="28"/>
      <c r="M285" s="29">
        <f>+SUM(C285:L285)</f>
        <v>661</v>
      </c>
      <c r="N285" s="30">
        <f>IF(COUNT(C285:L285),AVERAGE(C285:L285),"")</f>
        <v>94.428571428571431</v>
      </c>
    </row>
    <row r="286" spans="1:14" x14ac:dyDescent="0.25">
      <c r="A286" s="26" t="s">
        <v>22</v>
      </c>
      <c r="B286" s="27">
        <v>94.3</v>
      </c>
      <c r="C286" s="31">
        <v>96</v>
      </c>
      <c r="D286" s="28">
        <v>94</v>
      </c>
      <c r="E286" s="28">
        <v>94</v>
      </c>
      <c r="F286" s="28">
        <v>94</v>
      </c>
      <c r="G286" s="28">
        <v>94</v>
      </c>
      <c r="H286" s="28">
        <v>93</v>
      </c>
      <c r="I286" s="28">
        <v>94</v>
      </c>
      <c r="J286" s="28"/>
      <c r="K286" s="28"/>
      <c r="L286" s="28"/>
      <c r="M286" s="29">
        <f t="shared" ref="M286:M288" si="84">+SUM(C286:L286)</f>
        <v>659</v>
      </c>
      <c r="N286" s="30">
        <f t="shared" ref="N286:N288" si="85">IF(COUNT(C286:L286),AVERAGE(C286:L286),"")</f>
        <v>94.142857142857139</v>
      </c>
    </row>
    <row r="287" spans="1:14" x14ac:dyDescent="0.25">
      <c r="A287" s="26" t="s">
        <v>47</v>
      </c>
      <c r="B287" s="27">
        <v>95.5</v>
      </c>
      <c r="C287" s="31">
        <v>96</v>
      </c>
      <c r="D287" s="28">
        <v>93</v>
      </c>
      <c r="E287" s="62">
        <v>94</v>
      </c>
      <c r="F287" s="28">
        <v>91</v>
      </c>
      <c r="G287" s="28">
        <v>94</v>
      </c>
      <c r="H287" s="28">
        <v>94</v>
      </c>
      <c r="I287" s="28">
        <v>90</v>
      </c>
      <c r="J287" s="28"/>
      <c r="K287" s="28"/>
      <c r="L287" s="28"/>
      <c r="M287" s="29">
        <f t="shared" si="84"/>
        <v>652</v>
      </c>
      <c r="N287" s="30">
        <f t="shared" si="85"/>
        <v>93.142857142857139</v>
      </c>
    </row>
    <row r="288" spans="1:14" x14ac:dyDescent="0.25">
      <c r="A288" s="32" t="s">
        <v>20</v>
      </c>
      <c r="B288" s="33">
        <v>94</v>
      </c>
      <c r="C288" s="31">
        <v>90</v>
      </c>
      <c r="D288" s="28">
        <v>96</v>
      </c>
      <c r="E288" s="28">
        <v>96</v>
      </c>
      <c r="F288" s="28">
        <v>94</v>
      </c>
      <c r="G288" s="28">
        <v>96</v>
      </c>
      <c r="H288" s="28">
        <v>97</v>
      </c>
      <c r="I288" s="28">
        <v>95</v>
      </c>
      <c r="J288" s="28"/>
      <c r="K288" s="28"/>
      <c r="L288" s="28"/>
      <c r="M288" s="29">
        <f t="shared" si="84"/>
        <v>664</v>
      </c>
      <c r="N288" s="30">
        <f t="shared" si="85"/>
        <v>94.857142857142861</v>
      </c>
    </row>
    <row r="289" spans="1:14" x14ac:dyDescent="0.25">
      <c r="A289" s="34" t="s">
        <v>14</v>
      </c>
      <c r="B289" s="33">
        <f>SUM(B285:B288)</f>
        <v>378.9</v>
      </c>
      <c r="C289" s="35">
        <f t="shared" ref="C289:L289" si="86">SUM(C285:C288)</f>
        <v>379</v>
      </c>
      <c r="D289" s="36">
        <f t="shared" si="86"/>
        <v>375</v>
      </c>
      <c r="E289" s="36">
        <f t="shared" si="86"/>
        <v>380</v>
      </c>
      <c r="F289" s="36">
        <f t="shared" si="86"/>
        <v>375</v>
      </c>
      <c r="G289" s="36">
        <f t="shared" si="86"/>
        <v>374</v>
      </c>
      <c r="H289" s="36">
        <f t="shared" si="86"/>
        <v>378</v>
      </c>
      <c r="I289" s="36">
        <f t="shared" si="86"/>
        <v>375</v>
      </c>
      <c r="J289" s="36">
        <f t="shared" si="86"/>
        <v>0</v>
      </c>
      <c r="K289" s="36">
        <f t="shared" si="86"/>
        <v>0</v>
      </c>
      <c r="L289" s="36">
        <f t="shared" si="86"/>
        <v>0</v>
      </c>
      <c r="M289" s="33">
        <f>SUM(C289:L289)</f>
        <v>2636</v>
      </c>
      <c r="N289" s="30"/>
    </row>
    <row r="290" spans="1:14" x14ac:dyDescent="0.25">
      <c r="A290" s="24" t="s">
        <v>44</v>
      </c>
      <c r="B290" s="37"/>
      <c r="C290" s="38"/>
      <c r="D290" s="39"/>
      <c r="E290" s="39"/>
      <c r="F290" s="39"/>
      <c r="G290" s="39"/>
      <c r="H290" s="39"/>
      <c r="I290" s="39"/>
      <c r="J290" s="39"/>
      <c r="K290" s="39"/>
      <c r="L290" s="39"/>
      <c r="M290" s="40"/>
      <c r="N290" s="30" t="str">
        <f t="shared" ref="N290" si="87">IF(COUNT(C290:L290),AVERAGE(C290:L290), " ")</f>
        <v xml:space="preserve"> </v>
      </c>
    </row>
    <row r="291" spans="1:14" x14ac:dyDescent="0.25">
      <c r="A291" s="54" t="s">
        <v>48</v>
      </c>
      <c r="B291" s="27">
        <v>94.5</v>
      </c>
      <c r="C291" s="31">
        <v>94</v>
      </c>
      <c r="D291" s="28">
        <v>96</v>
      </c>
      <c r="E291" s="28">
        <v>95</v>
      </c>
      <c r="F291" s="28">
        <v>93</v>
      </c>
      <c r="G291" s="28">
        <v>97</v>
      </c>
      <c r="H291" s="28">
        <v>93</v>
      </c>
      <c r="I291" s="28">
        <v>97</v>
      </c>
      <c r="J291" s="28"/>
      <c r="K291" s="28"/>
      <c r="L291" s="28"/>
      <c r="M291" s="29">
        <f>+SUM(C291:L291)</f>
        <v>665</v>
      </c>
      <c r="N291" s="30">
        <f>IF(COUNT(C291:L291),AVERAGE(C291:L291),"")</f>
        <v>95</v>
      </c>
    </row>
    <row r="292" spans="1:14" x14ac:dyDescent="0.25">
      <c r="A292" s="54" t="s">
        <v>49</v>
      </c>
      <c r="B292" s="41">
        <v>94.9</v>
      </c>
      <c r="C292" s="31">
        <v>92</v>
      </c>
      <c r="D292" s="28">
        <v>93</v>
      </c>
      <c r="E292" s="28">
        <v>96</v>
      </c>
      <c r="F292" s="28">
        <v>95</v>
      </c>
      <c r="G292" s="28">
        <v>91</v>
      </c>
      <c r="H292" s="28">
        <v>94</v>
      </c>
      <c r="I292" s="28">
        <v>93</v>
      </c>
      <c r="J292" s="28"/>
      <c r="K292" s="28"/>
      <c r="L292" s="28"/>
      <c r="M292" s="29">
        <f t="shared" ref="M292:M294" si="88">+SUM(C292:L292)</f>
        <v>654</v>
      </c>
      <c r="N292" s="30">
        <f t="shared" ref="N292:N294" si="89">IF(COUNT(C292:L292),AVERAGE(C292:L292),"")</f>
        <v>93.428571428571431</v>
      </c>
    </row>
    <row r="293" spans="1:14" x14ac:dyDescent="0.25">
      <c r="A293" s="54" t="s">
        <v>50</v>
      </c>
      <c r="B293" s="27">
        <v>93.5</v>
      </c>
      <c r="C293" s="31">
        <v>92</v>
      </c>
      <c r="D293" s="28">
        <v>92</v>
      </c>
      <c r="E293" s="28">
        <v>87</v>
      </c>
      <c r="F293" s="28">
        <v>92</v>
      </c>
      <c r="G293" s="28">
        <v>99</v>
      </c>
      <c r="H293" s="28">
        <v>92</v>
      </c>
      <c r="I293" s="28">
        <v>96</v>
      </c>
      <c r="J293" s="28"/>
      <c r="K293" s="28"/>
      <c r="L293" s="28"/>
      <c r="M293" s="29">
        <f t="shared" si="88"/>
        <v>650</v>
      </c>
      <c r="N293" s="30">
        <f t="shared" si="89"/>
        <v>92.857142857142861</v>
      </c>
    </row>
    <row r="294" spans="1:14" x14ac:dyDescent="0.25">
      <c r="A294" s="44" t="s">
        <v>51</v>
      </c>
      <c r="B294" s="27">
        <v>90.7</v>
      </c>
      <c r="C294" s="31">
        <v>95</v>
      </c>
      <c r="D294" s="28">
        <v>89</v>
      </c>
      <c r="E294" s="28">
        <v>86</v>
      </c>
      <c r="F294" s="28">
        <v>84</v>
      </c>
      <c r="G294" s="28">
        <v>91</v>
      </c>
      <c r="H294" s="28">
        <v>97</v>
      </c>
      <c r="I294" s="28">
        <v>93</v>
      </c>
      <c r="J294" s="28"/>
      <c r="K294" s="28"/>
      <c r="L294" s="28"/>
      <c r="M294" s="29">
        <f t="shared" si="88"/>
        <v>635</v>
      </c>
      <c r="N294" s="30">
        <f t="shared" si="89"/>
        <v>90.714285714285708</v>
      </c>
    </row>
    <row r="295" spans="1:14" x14ac:dyDescent="0.25">
      <c r="A295" s="34" t="s">
        <v>14</v>
      </c>
      <c r="B295" s="42">
        <f>SUM(B291:B294)</f>
        <v>373.59999999999997</v>
      </c>
      <c r="C295" s="31">
        <f>SUM(C291:C294)</f>
        <v>373</v>
      </c>
      <c r="D295" s="43">
        <f t="shared" ref="D295:L295" si="90">SUM(D291:D294)</f>
        <v>370</v>
      </c>
      <c r="E295" s="43">
        <f t="shared" si="90"/>
        <v>364</v>
      </c>
      <c r="F295" s="43">
        <f t="shared" si="90"/>
        <v>364</v>
      </c>
      <c r="G295" s="43">
        <f t="shared" si="90"/>
        <v>378</v>
      </c>
      <c r="H295" s="43">
        <f t="shared" si="90"/>
        <v>376</v>
      </c>
      <c r="I295" s="43">
        <f t="shared" si="90"/>
        <v>379</v>
      </c>
      <c r="J295" s="43">
        <f t="shared" si="90"/>
        <v>0</v>
      </c>
      <c r="K295" s="43">
        <f t="shared" si="90"/>
        <v>0</v>
      </c>
      <c r="L295" s="43">
        <f t="shared" si="90"/>
        <v>0</v>
      </c>
      <c r="M295" s="29">
        <f>SUM(C295:L295)</f>
        <v>2604</v>
      </c>
      <c r="N295" s="30"/>
    </row>
    <row r="296" spans="1:14" x14ac:dyDescent="0.25">
      <c r="A296" s="24" t="s">
        <v>5</v>
      </c>
      <c r="B296" s="37"/>
      <c r="C296" s="38"/>
      <c r="D296" s="39"/>
      <c r="E296" s="39"/>
      <c r="F296" s="39"/>
      <c r="G296" s="39"/>
      <c r="H296" s="39"/>
      <c r="I296" s="39"/>
      <c r="J296" s="39"/>
      <c r="K296" s="39"/>
      <c r="L296" s="39"/>
      <c r="M296" s="40"/>
      <c r="N296" s="30" t="str">
        <f t="shared" ref="N296" si="91">IF(COUNT(C296:L296),AVERAGE(C296:L296), " ")</f>
        <v xml:space="preserve"> </v>
      </c>
    </row>
    <row r="297" spans="1:14" x14ac:dyDescent="0.25">
      <c r="A297" s="55" t="s">
        <v>17</v>
      </c>
      <c r="B297" s="42">
        <v>96.5</v>
      </c>
      <c r="C297" s="38">
        <v>96</v>
      </c>
      <c r="D297" s="39">
        <v>96</v>
      </c>
      <c r="E297" s="39">
        <v>96</v>
      </c>
      <c r="F297" s="39">
        <v>94</v>
      </c>
      <c r="G297" s="39">
        <v>92</v>
      </c>
      <c r="H297" s="39">
        <v>94</v>
      </c>
      <c r="I297" s="39">
        <v>93</v>
      </c>
      <c r="J297" s="39"/>
      <c r="K297" s="39"/>
      <c r="L297" s="39"/>
      <c r="M297" s="40">
        <f>SUM(C297:L297)</f>
        <v>661</v>
      </c>
      <c r="N297" s="30">
        <f>IF(COUNT(C297:L297),AVERAGE(C297:L297),"")</f>
        <v>94.428571428571431</v>
      </c>
    </row>
    <row r="298" spans="1:14" x14ac:dyDescent="0.25">
      <c r="A298" s="54" t="s">
        <v>15</v>
      </c>
      <c r="B298" s="40">
        <v>95.6</v>
      </c>
      <c r="C298" s="58"/>
      <c r="D298" s="61"/>
      <c r="E298" s="61"/>
      <c r="F298" s="61"/>
      <c r="G298" s="61"/>
      <c r="H298" s="61"/>
      <c r="I298" s="39"/>
      <c r="J298" s="39"/>
      <c r="K298" s="39"/>
      <c r="L298" s="39"/>
      <c r="M298" s="40">
        <f t="shared" ref="M298:M301" si="92">SUM(C298:L298)</f>
        <v>0</v>
      </c>
      <c r="N298" s="30" t="str">
        <f t="shared" ref="N298:N301" si="93">IF(COUNT(C298:L298),AVERAGE(C298:L298),"")</f>
        <v/>
      </c>
    </row>
    <row r="299" spans="1:14" x14ac:dyDescent="0.25">
      <c r="A299" s="54" t="s">
        <v>16</v>
      </c>
      <c r="B299" s="40">
        <v>95.2</v>
      </c>
      <c r="C299" s="38">
        <v>97</v>
      </c>
      <c r="D299" s="39">
        <v>96</v>
      </c>
      <c r="E299" s="39">
        <v>95</v>
      </c>
      <c r="F299" s="39">
        <v>94</v>
      </c>
      <c r="G299" s="39">
        <v>96</v>
      </c>
      <c r="H299" s="64">
        <v>96</v>
      </c>
      <c r="I299" s="39">
        <v>95</v>
      </c>
      <c r="J299" s="39"/>
      <c r="K299" s="39"/>
      <c r="L299" s="39"/>
      <c r="M299" s="40">
        <f t="shared" si="92"/>
        <v>669</v>
      </c>
      <c r="N299" s="30">
        <f t="shared" si="93"/>
        <v>95.571428571428569</v>
      </c>
    </row>
    <row r="300" spans="1:14" x14ac:dyDescent="0.25">
      <c r="A300" s="26" t="s">
        <v>52</v>
      </c>
      <c r="B300" s="41">
        <v>95.2</v>
      </c>
      <c r="C300" s="31">
        <v>94</v>
      </c>
      <c r="D300" s="28">
        <v>96</v>
      </c>
      <c r="E300" s="28">
        <v>95</v>
      </c>
      <c r="F300" s="28">
        <v>91</v>
      </c>
      <c r="G300" s="28">
        <v>92</v>
      </c>
      <c r="H300" s="28">
        <v>95</v>
      </c>
      <c r="I300" s="28">
        <v>95</v>
      </c>
      <c r="J300" s="28"/>
      <c r="K300" s="28"/>
      <c r="L300" s="28"/>
      <c r="M300" s="40">
        <f t="shared" si="92"/>
        <v>658</v>
      </c>
      <c r="N300" s="30">
        <f t="shared" si="93"/>
        <v>94</v>
      </c>
    </row>
    <row r="301" spans="1:14" x14ac:dyDescent="0.25">
      <c r="A301" s="26" t="s">
        <v>81</v>
      </c>
      <c r="B301" s="27">
        <v>94</v>
      </c>
      <c r="C301" s="31">
        <v>94</v>
      </c>
      <c r="D301" s="43">
        <v>95</v>
      </c>
      <c r="E301" s="43">
        <v>92</v>
      </c>
      <c r="F301" s="43">
        <v>95</v>
      </c>
      <c r="G301" s="43">
        <v>94</v>
      </c>
      <c r="H301" s="43">
        <v>93</v>
      </c>
      <c r="I301" s="43">
        <v>97</v>
      </c>
      <c r="J301" s="43"/>
      <c r="K301" s="43"/>
      <c r="L301" s="43"/>
      <c r="M301" s="40">
        <f t="shared" si="92"/>
        <v>660</v>
      </c>
      <c r="N301" s="30">
        <f t="shared" si="93"/>
        <v>94.285714285714292</v>
      </c>
    </row>
    <row r="302" spans="1:14" x14ac:dyDescent="0.25">
      <c r="A302" s="34" t="s">
        <v>14</v>
      </c>
      <c r="B302" s="42">
        <f>SUM(B297:B300)</f>
        <v>382.5</v>
      </c>
      <c r="C302" s="31">
        <f t="shared" ref="C302:H302" si="94">SUM(C297:C301)</f>
        <v>381</v>
      </c>
      <c r="D302" s="43">
        <f t="shared" si="94"/>
        <v>383</v>
      </c>
      <c r="E302" s="43">
        <f t="shared" si="94"/>
        <v>378</v>
      </c>
      <c r="F302" s="43">
        <f t="shared" si="94"/>
        <v>374</v>
      </c>
      <c r="G302" s="43">
        <f t="shared" si="94"/>
        <v>374</v>
      </c>
      <c r="H302" s="43">
        <f t="shared" si="94"/>
        <v>378</v>
      </c>
      <c r="I302" s="43">
        <f>SUM(I297:I301)</f>
        <v>380</v>
      </c>
      <c r="J302" s="43">
        <f t="shared" ref="J302:L302" si="95">SUM(J297:J300)</f>
        <v>0</v>
      </c>
      <c r="K302" s="43">
        <f t="shared" si="95"/>
        <v>0</v>
      </c>
      <c r="L302" s="43">
        <f t="shared" si="95"/>
        <v>0</v>
      </c>
      <c r="M302" s="29">
        <f>SUM(C302:L302)</f>
        <v>2648</v>
      </c>
      <c r="N302" s="30"/>
    </row>
    <row r="303" spans="1:14" x14ac:dyDescent="0.25">
      <c r="A303" s="24" t="s">
        <v>53</v>
      </c>
      <c r="B303" s="37"/>
      <c r="C303" s="38"/>
      <c r="D303" s="39"/>
      <c r="E303" s="39"/>
      <c r="F303" s="39"/>
      <c r="G303" s="39"/>
      <c r="H303" s="39"/>
      <c r="I303" s="39"/>
      <c r="J303" s="39"/>
      <c r="K303" s="39"/>
      <c r="L303" s="39"/>
      <c r="M303" s="40"/>
      <c r="N303" s="30"/>
    </row>
    <row r="304" spans="1:14" x14ac:dyDescent="0.25">
      <c r="A304" s="54" t="s">
        <v>54</v>
      </c>
      <c r="B304" s="40">
        <v>97.6</v>
      </c>
      <c r="C304" s="38">
        <v>99</v>
      </c>
      <c r="D304" s="39">
        <v>97</v>
      </c>
      <c r="E304" s="39">
        <v>93</v>
      </c>
      <c r="F304" s="39">
        <v>91</v>
      </c>
      <c r="G304" s="39">
        <v>96</v>
      </c>
      <c r="H304" s="39">
        <v>96</v>
      </c>
      <c r="I304" s="39">
        <v>97</v>
      </c>
      <c r="J304" s="39"/>
      <c r="K304" s="39"/>
      <c r="L304" s="39"/>
      <c r="M304" s="29">
        <f>+SUM(C304:L304)</f>
        <v>669</v>
      </c>
      <c r="N304" s="30">
        <f>IF(COUNT(C304:L304),AVERAGE(C304:L304),"")</f>
        <v>95.571428571428569</v>
      </c>
    </row>
    <row r="305" spans="1:14" x14ac:dyDescent="0.25">
      <c r="A305" s="54" t="s">
        <v>55</v>
      </c>
      <c r="B305" s="42">
        <v>92.3</v>
      </c>
      <c r="C305" s="38">
        <v>93</v>
      </c>
      <c r="D305" s="39">
        <v>93</v>
      </c>
      <c r="E305" s="39">
        <v>96</v>
      </c>
      <c r="F305" s="39">
        <v>90</v>
      </c>
      <c r="G305" s="39">
        <v>92</v>
      </c>
      <c r="H305" s="39">
        <v>93</v>
      </c>
      <c r="I305" s="39">
        <v>94</v>
      </c>
      <c r="J305" s="39"/>
      <c r="K305" s="39"/>
      <c r="L305" s="39"/>
      <c r="M305" s="29">
        <f t="shared" ref="M305:M308" si="96">+SUM(C305:L305)</f>
        <v>651</v>
      </c>
      <c r="N305" s="30">
        <f t="shared" ref="N305:N307" si="97">IF(COUNT(C305:L305),AVERAGE(C305:L305),"")</f>
        <v>93</v>
      </c>
    </row>
    <row r="306" spans="1:14" x14ac:dyDescent="0.25">
      <c r="A306" s="56" t="s">
        <v>56</v>
      </c>
      <c r="B306" s="40">
        <v>93.4</v>
      </c>
      <c r="C306" s="38">
        <v>96</v>
      </c>
      <c r="D306" s="39">
        <v>92</v>
      </c>
      <c r="E306" s="39">
        <v>96</v>
      </c>
      <c r="F306" s="39">
        <v>95</v>
      </c>
      <c r="G306" s="39">
        <v>90</v>
      </c>
      <c r="H306" s="39">
        <v>96</v>
      </c>
      <c r="I306" s="39">
        <v>98</v>
      </c>
      <c r="J306" s="39"/>
      <c r="K306" s="39"/>
      <c r="L306" s="39"/>
      <c r="M306" s="29">
        <f t="shared" si="96"/>
        <v>663</v>
      </c>
      <c r="N306" s="30">
        <f t="shared" si="97"/>
        <v>94.714285714285708</v>
      </c>
    </row>
    <row r="307" spans="1:14" x14ac:dyDescent="0.25">
      <c r="A307" s="57" t="s">
        <v>57</v>
      </c>
      <c r="B307" s="41">
        <v>85.1</v>
      </c>
      <c r="C307" s="31">
        <v>73</v>
      </c>
      <c r="D307" s="28">
        <v>85</v>
      </c>
      <c r="E307" s="28">
        <v>85</v>
      </c>
      <c r="F307" s="28">
        <v>87</v>
      </c>
      <c r="G307" s="28">
        <v>87</v>
      </c>
      <c r="H307" s="28">
        <v>76</v>
      </c>
      <c r="I307" s="28">
        <v>86</v>
      </c>
      <c r="J307" s="28"/>
      <c r="K307" s="28"/>
      <c r="L307" s="28"/>
      <c r="M307" s="29">
        <f t="shared" si="96"/>
        <v>579</v>
      </c>
      <c r="N307" s="30">
        <f t="shared" si="97"/>
        <v>82.714285714285708</v>
      </c>
    </row>
    <row r="308" spans="1:14" x14ac:dyDescent="0.25">
      <c r="A308" s="34" t="s">
        <v>14</v>
      </c>
      <c r="B308" s="41">
        <f>SUM(B304:B307)</f>
        <v>368.4</v>
      </c>
      <c r="C308" s="31">
        <f>SUM(C304:C307)</f>
        <v>361</v>
      </c>
      <c r="D308" s="43">
        <f>SUM(D304:D307)</f>
        <v>367</v>
      </c>
      <c r="E308" s="43">
        <f t="shared" ref="E308:L308" si="98">SUM(E304:E307)</f>
        <v>370</v>
      </c>
      <c r="F308" s="43">
        <f t="shared" si="98"/>
        <v>363</v>
      </c>
      <c r="G308" s="43">
        <f t="shared" si="98"/>
        <v>365</v>
      </c>
      <c r="H308" s="43">
        <f t="shared" si="98"/>
        <v>361</v>
      </c>
      <c r="I308" s="43">
        <f t="shared" si="98"/>
        <v>375</v>
      </c>
      <c r="J308" s="43">
        <f t="shared" si="98"/>
        <v>0</v>
      </c>
      <c r="K308" s="43">
        <f t="shared" si="98"/>
        <v>0</v>
      </c>
      <c r="L308" s="43">
        <f t="shared" si="98"/>
        <v>0</v>
      </c>
      <c r="M308" s="29">
        <f t="shared" si="96"/>
        <v>2562</v>
      </c>
      <c r="N308" s="30"/>
    </row>
    <row r="309" spans="1:14" x14ac:dyDescent="0.25">
      <c r="A309" s="26"/>
      <c r="B309" s="41"/>
      <c r="C309" s="31"/>
      <c r="D309" s="28"/>
      <c r="E309" s="28"/>
      <c r="F309" s="28"/>
      <c r="G309" s="28"/>
      <c r="H309" s="28"/>
      <c r="I309" s="28"/>
      <c r="J309" s="28"/>
      <c r="K309" s="28"/>
      <c r="L309" s="28"/>
      <c r="M309" s="40"/>
      <c r="N309" s="30"/>
    </row>
    <row r="310" spans="1:14" x14ac:dyDescent="0.25">
      <c r="A310" s="45"/>
      <c r="B310" s="42"/>
      <c r="C310" s="38"/>
      <c r="D310" s="39"/>
      <c r="E310" s="39"/>
      <c r="F310" s="39"/>
      <c r="G310" s="39"/>
      <c r="H310" s="39"/>
      <c r="I310" s="39"/>
      <c r="J310" s="39"/>
      <c r="K310" s="39"/>
      <c r="L310" s="39"/>
      <c r="M310" s="40"/>
      <c r="N310" s="30"/>
    </row>
    <row r="311" spans="1:14" x14ac:dyDescent="0.25">
      <c r="A311" s="45"/>
      <c r="B311" s="40"/>
      <c r="C311" s="38"/>
      <c r="D311" s="46" t="s">
        <v>27</v>
      </c>
      <c r="E311" s="47" t="s">
        <v>28</v>
      </c>
      <c r="F311" s="47" t="s">
        <v>29</v>
      </c>
      <c r="G311" s="47" t="s">
        <v>30</v>
      </c>
      <c r="H311" s="47" t="s">
        <v>31</v>
      </c>
      <c r="I311" s="47" t="s">
        <v>11</v>
      </c>
      <c r="J311" s="48"/>
      <c r="K311" s="48"/>
      <c r="L311" s="48"/>
      <c r="M311" s="49"/>
      <c r="N311" s="48"/>
    </row>
    <row r="312" spans="1:14" x14ac:dyDescent="0.25">
      <c r="A312" s="50" t="s">
        <v>43</v>
      </c>
      <c r="B312" s="42">
        <f>+B289</f>
        <v>378.9</v>
      </c>
      <c r="C312" s="31"/>
      <c r="D312" s="28">
        <f>+J276</f>
        <v>7</v>
      </c>
      <c r="E312" s="28">
        <v>5</v>
      </c>
      <c r="F312" s="28">
        <v>1</v>
      </c>
      <c r="G312" s="28">
        <v>1</v>
      </c>
      <c r="H312" s="28">
        <f>+E312*2+F312</f>
        <v>11</v>
      </c>
      <c r="I312" s="51">
        <f>+M289</f>
        <v>2636</v>
      </c>
      <c r="J312" s="48"/>
      <c r="L312" s="48"/>
      <c r="M312" s="49"/>
      <c r="N312" s="48"/>
    </row>
    <row r="313" spans="1:14" x14ac:dyDescent="0.25">
      <c r="A313" s="50" t="s">
        <v>5</v>
      </c>
      <c r="B313" s="42">
        <f>+B302</f>
        <v>382.5</v>
      </c>
      <c r="C313" s="38"/>
      <c r="D313" s="28">
        <f>+J276</f>
        <v>7</v>
      </c>
      <c r="E313" s="28">
        <v>4</v>
      </c>
      <c r="F313" s="28">
        <v>1</v>
      </c>
      <c r="G313" s="28">
        <v>2</v>
      </c>
      <c r="H313" s="28">
        <f>+E313*2+F313</f>
        <v>9</v>
      </c>
      <c r="I313" s="28">
        <f>+M302</f>
        <v>2648</v>
      </c>
      <c r="K313" s="48"/>
      <c r="L313" s="48"/>
      <c r="M313" s="49"/>
      <c r="N313" s="48"/>
    </row>
    <row r="314" spans="1:14" x14ac:dyDescent="0.25">
      <c r="A314" s="50" t="s">
        <v>44</v>
      </c>
      <c r="B314" s="42">
        <f>+B295</f>
        <v>373.59999999999997</v>
      </c>
      <c r="C314" s="38"/>
      <c r="D314" s="28">
        <f>+J276</f>
        <v>7</v>
      </c>
      <c r="E314" s="28">
        <v>3</v>
      </c>
      <c r="F314" s="28">
        <v>0</v>
      </c>
      <c r="G314" s="28">
        <v>4</v>
      </c>
      <c r="H314" s="28">
        <f>+E314*2+F314</f>
        <v>6</v>
      </c>
      <c r="I314" s="28">
        <f>+M295</f>
        <v>2604</v>
      </c>
      <c r="J314" s="11"/>
      <c r="K314" s="11"/>
      <c r="L314" s="11"/>
      <c r="M314" s="1"/>
      <c r="N314" s="11"/>
    </row>
    <row r="315" spans="1:14" x14ac:dyDescent="0.25">
      <c r="A315" s="50" t="s">
        <v>58</v>
      </c>
      <c r="B315" s="42">
        <f>+B308</f>
        <v>368.4</v>
      </c>
      <c r="C315" s="40"/>
      <c r="D315" s="28">
        <f>+J276</f>
        <v>7</v>
      </c>
      <c r="E315" s="28">
        <v>1</v>
      </c>
      <c r="F315" s="28">
        <v>0</v>
      </c>
      <c r="G315" s="28">
        <v>6</v>
      </c>
      <c r="H315" s="28">
        <f>+E315*2+F315</f>
        <v>2</v>
      </c>
      <c r="I315" s="28">
        <f>+M308</f>
        <v>2562</v>
      </c>
      <c r="M315" s="1"/>
    </row>
    <row r="316" spans="1:14" x14ac:dyDescent="0.25">
      <c r="A316" s="52"/>
      <c r="B316" s="53"/>
      <c r="C316" s="53"/>
      <c r="D316" s="52"/>
      <c r="E316" s="52"/>
      <c r="F316" s="52"/>
      <c r="G316" s="52"/>
      <c r="H316" s="52"/>
      <c r="I316" s="52"/>
      <c r="M316" s="1"/>
    </row>
    <row r="317" spans="1:14" x14ac:dyDescent="0.25">
      <c r="A317" s="71" t="s">
        <v>0</v>
      </c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</row>
    <row r="318" spans="1:14" x14ac:dyDescent="0.25">
      <c r="A318" s="71" t="s">
        <v>1</v>
      </c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</row>
    <row r="319" spans="1:14" x14ac:dyDescent="0.25">
      <c r="A319" s="71" t="s">
        <v>2</v>
      </c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</row>
    <row r="320" spans="1:14" x14ac:dyDescent="0.25">
      <c r="A320" s="71" t="s">
        <v>32</v>
      </c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</row>
    <row r="321" spans="1:14" x14ac:dyDescent="0.25">
      <c r="A321" s="2"/>
      <c r="B321" s="3"/>
      <c r="C321" s="3"/>
      <c r="D321" s="4"/>
      <c r="E321" s="4" t="s">
        <v>59</v>
      </c>
      <c r="F321" s="4"/>
      <c r="G321" s="4"/>
      <c r="H321" s="4"/>
      <c r="I321" s="4" t="s">
        <v>4</v>
      </c>
      <c r="J321" s="4">
        <v>8</v>
      </c>
      <c r="K321" s="4"/>
      <c r="L321" s="4"/>
      <c r="M321" s="3"/>
      <c r="N321" s="4"/>
    </row>
    <row r="322" spans="1:14" x14ac:dyDescent="0.25">
      <c r="B322" s="1"/>
      <c r="C322" s="1"/>
      <c r="F322" s="5"/>
      <c r="J322" s="6"/>
      <c r="M322" s="1"/>
    </row>
    <row r="323" spans="1:14" x14ac:dyDescent="0.25">
      <c r="A323" s="7"/>
      <c r="B323" s="76" t="s">
        <v>44</v>
      </c>
      <c r="C323" s="76"/>
      <c r="D323" s="76"/>
      <c r="E323" s="76"/>
      <c r="F323" s="8">
        <f>J340</f>
        <v>380</v>
      </c>
      <c r="H323" s="71" t="s">
        <v>82</v>
      </c>
      <c r="I323" s="71"/>
      <c r="J323" s="75" t="s">
        <v>92</v>
      </c>
      <c r="K323" s="75"/>
      <c r="L323" s="75"/>
      <c r="M323" s="75"/>
      <c r="N323" s="8">
        <f>J347</f>
        <v>379</v>
      </c>
    </row>
    <row r="324" spans="1:14" x14ac:dyDescent="0.25">
      <c r="A324" s="9"/>
      <c r="B324" s="1"/>
      <c r="C324" s="1"/>
      <c r="H324" s="6"/>
      <c r="J324" s="10"/>
      <c r="L324" s="11"/>
      <c r="M324" s="1"/>
      <c r="N324" s="6"/>
    </row>
    <row r="325" spans="1:14" x14ac:dyDescent="0.25">
      <c r="A325" s="9"/>
      <c r="B325" s="75" t="s">
        <v>88</v>
      </c>
      <c r="C325" s="75"/>
      <c r="D325" s="75"/>
      <c r="E325" s="75"/>
      <c r="F325" s="8">
        <f>J353</f>
        <v>364</v>
      </c>
      <c r="H325" s="71" t="s">
        <v>83</v>
      </c>
      <c r="I325" s="71"/>
      <c r="J325" s="75" t="s">
        <v>43</v>
      </c>
      <c r="K325" s="75"/>
      <c r="L325" s="75"/>
      <c r="M325" s="75"/>
      <c r="N325" s="8">
        <f>J334</f>
        <v>377</v>
      </c>
    </row>
    <row r="326" spans="1:14" x14ac:dyDescent="0.25">
      <c r="A326" s="12"/>
      <c r="B326" s="3"/>
      <c r="C326" s="13"/>
      <c r="D326" s="14"/>
      <c r="E326" s="14"/>
      <c r="F326" s="6"/>
      <c r="H326" s="6"/>
      <c r="M326" s="1"/>
    </row>
    <row r="327" spans="1:14" x14ac:dyDescent="0.25">
      <c r="A327" s="9"/>
      <c r="B327" s="15" t="s">
        <v>8</v>
      </c>
      <c r="C327" s="16" t="s">
        <v>9</v>
      </c>
      <c r="D327" s="14"/>
      <c r="E327" s="14"/>
      <c r="F327" s="11"/>
      <c r="G327" s="11"/>
      <c r="H327" s="17"/>
      <c r="I327" s="11"/>
      <c r="J327" s="11"/>
      <c r="K327" s="11"/>
      <c r="L327" s="11"/>
      <c r="M327" s="1"/>
      <c r="N327" s="11"/>
    </row>
    <row r="328" spans="1:14" x14ac:dyDescent="0.25">
      <c r="A328" s="18"/>
      <c r="B328" s="19" t="s">
        <v>10</v>
      </c>
      <c r="C328" s="20">
        <v>1</v>
      </c>
      <c r="D328" s="21">
        <v>2</v>
      </c>
      <c r="E328" s="21">
        <v>3</v>
      </c>
      <c r="F328" s="21">
        <v>4</v>
      </c>
      <c r="G328" s="21">
        <v>5</v>
      </c>
      <c r="H328" s="21">
        <v>6</v>
      </c>
      <c r="I328" s="21">
        <v>7</v>
      </c>
      <c r="J328" s="21">
        <v>8</v>
      </c>
      <c r="K328" s="21">
        <v>9</v>
      </c>
      <c r="L328" s="21">
        <v>10</v>
      </c>
      <c r="M328" s="22" t="s">
        <v>11</v>
      </c>
      <c r="N328" s="23" t="s">
        <v>10</v>
      </c>
    </row>
    <row r="329" spans="1:14" x14ac:dyDescent="0.25">
      <c r="A329" s="24" t="s">
        <v>43</v>
      </c>
      <c r="B329" s="22"/>
      <c r="C329" s="25"/>
      <c r="D329" s="21"/>
      <c r="E329" s="21"/>
      <c r="F329" s="21"/>
      <c r="G329" s="21"/>
      <c r="H329" s="21"/>
      <c r="I329" s="21"/>
      <c r="J329" s="21"/>
      <c r="K329" s="21"/>
      <c r="L329" s="21"/>
      <c r="M329" s="22"/>
      <c r="N329" s="23"/>
    </row>
    <row r="330" spans="1:14" x14ac:dyDescent="0.25">
      <c r="A330" s="54" t="s">
        <v>46</v>
      </c>
      <c r="B330" s="27">
        <v>95.1</v>
      </c>
      <c r="C330" s="31">
        <v>97</v>
      </c>
      <c r="D330" s="28">
        <v>92</v>
      </c>
      <c r="E330" s="28">
        <v>96</v>
      </c>
      <c r="F330" s="28">
        <v>96</v>
      </c>
      <c r="G330" s="28">
        <v>90</v>
      </c>
      <c r="H330" s="28">
        <v>94</v>
      </c>
      <c r="I330" s="28">
        <v>96</v>
      </c>
      <c r="J330" s="28">
        <v>94</v>
      </c>
      <c r="K330" s="28"/>
      <c r="L330" s="28"/>
      <c r="M330" s="29">
        <f>+SUM(C330:L330)</f>
        <v>755</v>
      </c>
      <c r="N330" s="30">
        <f>IF(COUNT(C330:L330),AVERAGE(C330:L330),"")</f>
        <v>94.375</v>
      </c>
    </row>
    <row r="331" spans="1:14" x14ac:dyDescent="0.25">
      <c r="A331" s="26" t="s">
        <v>22</v>
      </c>
      <c r="B331" s="27">
        <v>94.3</v>
      </c>
      <c r="C331" s="31">
        <v>96</v>
      </c>
      <c r="D331" s="28">
        <v>94</v>
      </c>
      <c r="E331" s="28">
        <v>94</v>
      </c>
      <c r="F331" s="28">
        <v>94</v>
      </c>
      <c r="G331" s="28">
        <v>94</v>
      </c>
      <c r="H331" s="28">
        <v>93</v>
      </c>
      <c r="I331" s="28">
        <v>94</v>
      </c>
      <c r="J331" s="28">
        <v>97</v>
      </c>
      <c r="K331" s="28"/>
      <c r="L331" s="28"/>
      <c r="M331" s="29">
        <f t="shared" ref="M331:M333" si="99">+SUM(C331:L331)</f>
        <v>756</v>
      </c>
      <c r="N331" s="30">
        <f t="shared" ref="N331:N333" si="100">IF(COUNT(C331:L331),AVERAGE(C331:L331),"")</f>
        <v>94.5</v>
      </c>
    </row>
    <row r="332" spans="1:14" x14ac:dyDescent="0.25">
      <c r="A332" s="26" t="s">
        <v>47</v>
      </c>
      <c r="B332" s="27">
        <v>95.5</v>
      </c>
      <c r="C332" s="31">
        <v>96</v>
      </c>
      <c r="D332" s="28">
        <v>93</v>
      </c>
      <c r="E332" s="62">
        <v>94</v>
      </c>
      <c r="F332" s="28">
        <v>91</v>
      </c>
      <c r="G332" s="28">
        <v>94</v>
      </c>
      <c r="H332" s="28">
        <v>94</v>
      </c>
      <c r="I332" s="28">
        <v>90</v>
      </c>
      <c r="J332" s="28">
        <v>89</v>
      </c>
      <c r="K332" s="28"/>
      <c r="L332" s="28"/>
      <c r="M332" s="29">
        <f t="shared" si="99"/>
        <v>741</v>
      </c>
      <c r="N332" s="30">
        <f t="shared" si="100"/>
        <v>92.625</v>
      </c>
    </row>
    <row r="333" spans="1:14" x14ac:dyDescent="0.25">
      <c r="A333" s="32" t="s">
        <v>20</v>
      </c>
      <c r="B333" s="33">
        <v>94</v>
      </c>
      <c r="C333" s="31">
        <v>90</v>
      </c>
      <c r="D333" s="28">
        <v>96</v>
      </c>
      <c r="E333" s="28">
        <v>96</v>
      </c>
      <c r="F333" s="28">
        <v>94</v>
      </c>
      <c r="G333" s="28">
        <v>96</v>
      </c>
      <c r="H333" s="28">
        <v>97</v>
      </c>
      <c r="I333" s="28">
        <v>95</v>
      </c>
      <c r="J333" s="28">
        <v>97</v>
      </c>
      <c r="K333" s="28"/>
      <c r="L333" s="28"/>
      <c r="M333" s="29">
        <f t="shared" si="99"/>
        <v>761</v>
      </c>
      <c r="N333" s="30">
        <f t="shared" si="100"/>
        <v>95.125</v>
      </c>
    </row>
    <row r="334" spans="1:14" x14ac:dyDescent="0.25">
      <c r="A334" s="34" t="s">
        <v>14</v>
      </c>
      <c r="B334" s="33">
        <f>SUM(B330:B333)</f>
        <v>378.9</v>
      </c>
      <c r="C334" s="35">
        <f t="shared" ref="C334:L334" si="101">SUM(C330:C333)</f>
        <v>379</v>
      </c>
      <c r="D334" s="36">
        <f t="shared" si="101"/>
        <v>375</v>
      </c>
      <c r="E334" s="36">
        <f t="shared" si="101"/>
        <v>380</v>
      </c>
      <c r="F334" s="36">
        <f t="shared" si="101"/>
        <v>375</v>
      </c>
      <c r="G334" s="36">
        <f t="shared" si="101"/>
        <v>374</v>
      </c>
      <c r="H334" s="36">
        <f t="shared" si="101"/>
        <v>378</v>
      </c>
      <c r="I334" s="36">
        <f t="shared" si="101"/>
        <v>375</v>
      </c>
      <c r="J334" s="36">
        <f t="shared" si="101"/>
        <v>377</v>
      </c>
      <c r="K334" s="36">
        <f t="shared" si="101"/>
        <v>0</v>
      </c>
      <c r="L334" s="36">
        <f t="shared" si="101"/>
        <v>0</v>
      </c>
      <c r="M334" s="33">
        <f>SUM(C334:L334)</f>
        <v>3013</v>
      </c>
      <c r="N334" s="30"/>
    </row>
    <row r="335" spans="1:14" x14ac:dyDescent="0.25">
      <c r="A335" s="24" t="s">
        <v>44</v>
      </c>
      <c r="B335" s="37"/>
      <c r="C335" s="38"/>
      <c r="D335" s="39"/>
      <c r="E335" s="39"/>
      <c r="F335" s="39"/>
      <c r="G335" s="39"/>
      <c r="H335" s="39"/>
      <c r="I335" s="39"/>
      <c r="J335" s="39"/>
      <c r="K335" s="39"/>
      <c r="L335" s="39"/>
      <c r="M335" s="40"/>
      <c r="N335" s="30" t="str">
        <f t="shared" ref="N335" si="102">IF(COUNT(C335:L335),AVERAGE(C335:L335), " ")</f>
        <v xml:space="preserve"> </v>
      </c>
    </row>
    <row r="336" spans="1:14" x14ac:dyDescent="0.25">
      <c r="A336" s="54" t="s">
        <v>48</v>
      </c>
      <c r="B336" s="27">
        <v>94.5</v>
      </c>
      <c r="C336" s="31">
        <v>94</v>
      </c>
      <c r="D336" s="28">
        <v>96</v>
      </c>
      <c r="E336" s="28">
        <v>95</v>
      </c>
      <c r="F336" s="28">
        <v>93</v>
      </c>
      <c r="G336" s="28">
        <v>97</v>
      </c>
      <c r="H336" s="28">
        <v>93</v>
      </c>
      <c r="I336" s="28">
        <v>97</v>
      </c>
      <c r="J336" s="28">
        <v>99</v>
      </c>
      <c r="K336" s="28"/>
      <c r="L336" s="28"/>
      <c r="M336" s="29">
        <f>+SUM(C336:L336)</f>
        <v>764</v>
      </c>
      <c r="N336" s="30">
        <f>IF(COUNT(C336:L336),AVERAGE(C336:L336),"")</f>
        <v>95.5</v>
      </c>
    </row>
    <row r="337" spans="1:14" x14ac:dyDescent="0.25">
      <c r="A337" s="54" t="s">
        <v>49</v>
      </c>
      <c r="B337" s="41">
        <v>94.9</v>
      </c>
      <c r="C337" s="31">
        <v>92</v>
      </c>
      <c r="D337" s="28">
        <v>93</v>
      </c>
      <c r="E337" s="28">
        <v>96</v>
      </c>
      <c r="F337" s="28">
        <v>95</v>
      </c>
      <c r="G337" s="28">
        <v>91</v>
      </c>
      <c r="H337" s="28">
        <v>94</v>
      </c>
      <c r="I337" s="28">
        <v>93</v>
      </c>
      <c r="J337" s="28">
        <v>93</v>
      </c>
      <c r="K337" s="28"/>
      <c r="L337" s="28"/>
      <c r="M337" s="29">
        <f t="shared" ref="M337:M339" si="103">+SUM(C337:L337)</f>
        <v>747</v>
      </c>
      <c r="N337" s="30">
        <f t="shared" ref="N337:N339" si="104">IF(COUNT(C337:L337),AVERAGE(C337:L337),"")</f>
        <v>93.375</v>
      </c>
    </row>
    <row r="338" spans="1:14" x14ac:dyDescent="0.25">
      <c r="A338" s="54" t="s">
        <v>50</v>
      </c>
      <c r="B338" s="27">
        <v>93.5</v>
      </c>
      <c r="C338" s="31">
        <v>92</v>
      </c>
      <c r="D338" s="28">
        <v>92</v>
      </c>
      <c r="E338" s="28">
        <v>87</v>
      </c>
      <c r="F338" s="28">
        <v>92</v>
      </c>
      <c r="G338" s="28">
        <v>99</v>
      </c>
      <c r="H338" s="28">
        <v>92</v>
      </c>
      <c r="I338" s="28">
        <v>96</v>
      </c>
      <c r="J338" s="28">
        <v>94</v>
      </c>
      <c r="K338" s="28"/>
      <c r="L338" s="28"/>
      <c r="M338" s="29">
        <f t="shared" si="103"/>
        <v>744</v>
      </c>
      <c r="N338" s="30">
        <f t="shared" si="104"/>
        <v>93</v>
      </c>
    </row>
    <row r="339" spans="1:14" x14ac:dyDescent="0.25">
      <c r="A339" s="44" t="s">
        <v>51</v>
      </c>
      <c r="B339" s="27">
        <v>90.7</v>
      </c>
      <c r="C339" s="31">
        <v>95</v>
      </c>
      <c r="D339" s="28">
        <v>89</v>
      </c>
      <c r="E339" s="28">
        <v>86</v>
      </c>
      <c r="F339" s="28">
        <v>84</v>
      </c>
      <c r="G339" s="28">
        <v>91</v>
      </c>
      <c r="H339" s="28">
        <v>97</v>
      </c>
      <c r="I339" s="28">
        <v>93</v>
      </c>
      <c r="J339" s="28">
        <v>94</v>
      </c>
      <c r="K339" s="28"/>
      <c r="L339" s="28"/>
      <c r="M339" s="29">
        <f t="shared" si="103"/>
        <v>729</v>
      </c>
      <c r="N339" s="30">
        <f t="shared" si="104"/>
        <v>91.125</v>
      </c>
    </row>
    <row r="340" spans="1:14" x14ac:dyDescent="0.25">
      <c r="A340" s="34" t="s">
        <v>14</v>
      </c>
      <c r="B340" s="42">
        <f>SUM(B336:B339)</f>
        <v>373.59999999999997</v>
      </c>
      <c r="C340" s="31">
        <f>SUM(C336:C339)</f>
        <v>373</v>
      </c>
      <c r="D340" s="43">
        <f t="shared" ref="D340:L340" si="105">SUM(D336:D339)</f>
        <v>370</v>
      </c>
      <c r="E340" s="43">
        <f t="shared" si="105"/>
        <v>364</v>
      </c>
      <c r="F340" s="43">
        <f t="shared" si="105"/>
        <v>364</v>
      </c>
      <c r="G340" s="43">
        <f t="shared" si="105"/>
        <v>378</v>
      </c>
      <c r="H340" s="43">
        <f t="shared" si="105"/>
        <v>376</v>
      </c>
      <c r="I340" s="43">
        <f t="shared" si="105"/>
        <v>379</v>
      </c>
      <c r="J340" s="43">
        <f t="shared" si="105"/>
        <v>380</v>
      </c>
      <c r="K340" s="43">
        <f t="shared" si="105"/>
        <v>0</v>
      </c>
      <c r="L340" s="43">
        <f t="shared" si="105"/>
        <v>0</v>
      </c>
      <c r="M340" s="29">
        <f>SUM(C340:L340)</f>
        <v>2984</v>
      </c>
      <c r="N340" s="30"/>
    </row>
    <row r="341" spans="1:14" x14ac:dyDescent="0.25">
      <c r="A341" s="24" t="s">
        <v>5</v>
      </c>
      <c r="B341" s="37"/>
      <c r="C341" s="38"/>
      <c r="D341" s="39"/>
      <c r="E341" s="39"/>
      <c r="F341" s="39"/>
      <c r="G341" s="39"/>
      <c r="H341" s="39"/>
      <c r="I341" s="39"/>
      <c r="J341" s="39"/>
      <c r="K341" s="39"/>
      <c r="L341" s="39"/>
      <c r="M341" s="40"/>
      <c r="N341" s="30" t="str">
        <f t="shared" ref="N341" si="106">IF(COUNT(C341:L341),AVERAGE(C341:L341), " ")</f>
        <v xml:space="preserve"> </v>
      </c>
    </row>
    <row r="342" spans="1:14" x14ac:dyDescent="0.25">
      <c r="A342" s="55" t="s">
        <v>17</v>
      </c>
      <c r="B342" s="42">
        <v>96.5</v>
      </c>
      <c r="C342" s="38">
        <v>96</v>
      </c>
      <c r="D342" s="39">
        <v>96</v>
      </c>
      <c r="E342" s="39">
        <v>96</v>
      </c>
      <c r="F342" s="39">
        <v>94</v>
      </c>
      <c r="G342" s="39">
        <v>92</v>
      </c>
      <c r="H342" s="39">
        <v>94</v>
      </c>
      <c r="I342" s="39">
        <v>93</v>
      </c>
      <c r="J342" s="39">
        <v>93</v>
      </c>
      <c r="K342" s="39"/>
      <c r="L342" s="39"/>
      <c r="M342" s="40">
        <f>SUM(C342:L342)</f>
        <v>754</v>
      </c>
      <c r="N342" s="30">
        <f>IF(COUNT(C342:L342),AVERAGE(C342:L342),"")</f>
        <v>94.25</v>
      </c>
    </row>
    <row r="343" spans="1:14" x14ac:dyDescent="0.25">
      <c r="A343" s="54" t="s">
        <v>15</v>
      </c>
      <c r="B343" s="40">
        <v>95.6</v>
      </c>
      <c r="C343" s="58"/>
      <c r="D343" s="61"/>
      <c r="E343" s="61"/>
      <c r="F343" s="61"/>
      <c r="G343" s="61"/>
      <c r="H343" s="61"/>
      <c r="I343" s="61"/>
      <c r="J343" s="61"/>
      <c r="K343" s="39"/>
      <c r="L343" s="39"/>
      <c r="M343" s="40">
        <f t="shared" ref="M343:M346" si="107">SUM(C343:L343)</f>
        <v>0</v>
      </c>
      <c r="N343" s="30" t="str">
        <f t="shared" ref="N343:N346" si="108">IF(COUNT(C343:L343),AVERAGE(C343:L343),"")</f>
        <v/>
      </c>
    </row>
    <row r="344" spans="1:14" x14ac:dyDescent="0.25">
      <c r="A344" s="54" t="s">
        <v>16</v>
      </c>
      <c r="B344" s="40">
        <v>95.2</v>
      </c>
      <c r="C344" s="38">
        <v>97</v>
      </c>
      <c r="D344" s="39">
        <v>96</v>
      </c>
      <c r="E344" s="39">
        <v>95</v>
      </c>
      <c r="F344" s="39">
        <v>94</v>
      </c>
      <c r="G344" s="39">
        <v>96</v>
      </c>
      <c r="H344" s="64">
        <v>96</v>
      </c>
      <c r="I344" s="39">
        <v>95</v>
      </c>
      <c r="J344" s="39">
        <v>94</v>
      </c>
      <c r="K344" s="39"/>
      <c r="L344" s="39"/>
      <c r="M344" s="40">
        <f t="shared" si="107"/>
        <v>763</v>
      </c>
      <c r="N344" s="30">
        <f t="shared" si="108"/>
        <v>95.375</v>
      </c>
    </row>
    <row r="345" spans="1:14" x14ac:dyDescent="0.25">
      <c r="A345" s="26" t="s">
        <v>52</v>
      </c>
      <c r="B345" s="41">
        <v>95.2</v>
      </c>
      <c r="C345" s="31">
        <v>94</v>
      </c>
      <c r="D345" s="28">
        <v>96</v>
      </c>
      <c r="E345" s="28">
        <v>95</v>
      </c>
      <c r="F345" s="28">
        <v>91</v>
      </c>
      <c r="G345" s="28">
        <v>92</v>
      </c>
      <c r="H345" s="28">
        <v>95</v>
      </c>
      <c r="I345" s="28">
        <v>95</v>
      </c>
      <c r="J345" s="28">
        <v>96</v>
      </c>
      <c r="K345" s="28"/>
      <c r="L345" s="28"/>
      <c r="M345" s="40">
        <f t="shared" si="107"/>
        <v>754</v>
      </c>
      <c r="N345" s="30">
        <f t="shared" si="108"/>
        <v>94.25</v>
      </c>
    </row>
    <row r="346" spans="1:14" x14ac:dyDescent="0.25">
      <c r="A346" s="26" t="s">
        <v>81</v>
      </c>
      <c r="B346" s="27">
        <v>94</v>
      </c>
      <c r="C346" s="31">
        <v>94</v>
      </c>
      <c r="D346" s="43">
        <v>95</v>
      </c>
      <c r="E346" s="43">
        <v>92</v>
      </c>
      <c r="F346" s="43">
        <v>95</v>
      </c>
      <c r="G346" s="43">
        <v>94</v>
      </c>
      <c r="H346" s="43">
        <v>93</v>
      </c>
      <c r="I346" s="43">
        <v>97</v>
      </c>
      <c r="J346" s="43">
        <v>96</v>
      </c>
      <c r="K346" s="43"/>
      <c r="L346" s="43"/>
      <c r="M346" s="40">
        <f t="shared" si="107"/>
        <v>756</v>
      </c>
      <c r="N346" s="30">
        <f t="shared" si="108"/>
        <v>94.5</v>
      </c>
    </row>
    <row r="347" spans="1:14" x14ac:dyDescent="0.25">
      <c r="A347" s="34" t="s">
        <v>14</v>
      </c>
      <c r="B347" s="42">
        <f>SUM(B342:B345)</f>
        <v>382.5</v>
      </c>
      <c r="C347" s="31">
        <f t="shared" ref="C347:H347" si="109">SUM(C342:C346)</f>
        <v>381</v>
      </c>
      <c r="D347" s="43">
        <f t="shared" si="109"/>
        <v>383</v>
      </c>
      <c r="E347" s="43">
        <f t="shared" si="109"/>
        <v>378</v>
      </c>
      <c r="F347" s="43">
        <f t="shared" si="109"/>
        <v>374</v>
      </c>
      <c r="G347" s="43">
        <f t="shared" si="109"/>
        <v>374</v>
      </c>
      <c r="H347" s="43">
        <f t="shared" si="109"/>
        <v>378</v>
      </c>
      <c r="I347" s="43">
        <f>SUM(I342:I346)</f>
        <v>380</v>
      </c>
      <c r="J347" s="43">
        <f>SUM(J342:J346)</f>
        <v>379</v>
      </c>
      <c r="K347" s="43">
        <f t="shared" ref="K347:L347" si="110">SUM(K342:K345)</f>
        <v>0</v>
      </c>
      <c r="L347" s="43">
        <f t="shared" si="110"/>
        <v>0</v>
      </c>
      <c r="M347" s="29">
        <f>SUM(C347:L347)</f>
        <v>3027</v>
      </c>
      <c r="N347" s="30"/>
    </row>
    <row r="348" spans="1:14" x14ac:dyDescent="0.25">
      <c r="A348" s="24" t="s">
        <v>53</v>
      </c>
      <c r="B348" s="37"/>
      <c r="C348" s="38"/>
      <c r="D348" s="39"/>
      <c r="E348" s="39"/>
      <c r="F348" s="39"/>
      <c r="G348" s="39"/>
      <c r="H348" s="39"/>
      <c r="I348" s="39"/>
      <c r="J348" s="39"/>
      <c r="K348" s="39"/>
      <c r="L348" s="39"/>
      <c r="M348" s="40"/>
      <c r="N348" s="30"/>
    </row>
    <row r="349" spans="1:14" x14ac:dyDescent="0.25">
      <c r="A349" s="54" t="s">
        <v>54</v>
      </c>
      <c r="B349" s="40">
        <v>97.6</v>
      </c>
      <c r="C349" s="38">
        <v>99</v>
      </c>
      <c r="D349" s="39">
        <v>97</v>
      </c>
      <c r="E349" s="39">
        <v>93</v>
      </c>
      <c r="F349" s="39">
        <v>91</v>
      </c>
      <c r="G349" s="39">
        <v>96</v>
      </c>
      <c r="H349" s="39">
        <v>96</v>
      </c>
      <c r="I349" s="39">
        <v>97</v>
      </c>
      <c r="J349" s="39">
        <v>98</v>
      </c>
      <c r="K349" s="39"/>
      <c r="L349" s="39"/>
      <c r="M349" s="29">
        <f>+SUM(C349:L349)</f>
        <v>767</v>
      </c>
      <c r="N349" s="30">
        <f>IF(COUNT(C349:L349),AVERAGE(C349:L349),"")</f>
        <v>95.875</v>
      </c>
    </row>
    <row r="350" spans="1:14" x14ac:dyDescent="0.25">
      <c r="A350" s="54" t="s">
        <v>55</v>
      </c>
      <c r="B350" s="42">
        <v>92.3</v>
      </c>
      <c r="C350" s="38">
        <v>93</v>
      </c>
      <c r="D350" s="39">
        <v>93</v>
      </c>
      <c r="E350" s="39">
        <v>96</v>
      </c>
      <c r="F350" s="39">
        <v>90</v>
      </c>
      <c r="G350" s="39">
        <v>92</v>
      </c>
      <c r="H350" s="39">
        <v>93</v>
      </c>
      <c r="I350" s="39">
        <v>94</v>
      </c>
      <c r="J350" s="39">
        <v>93</v>
      </c>
      <c r="K350" s="39"/>
      <c r="L350" s="39"/>
      <c r="M350" s="29">
        <f t="shared" ref="M350:M353" si="111">+SUM(C350:L350)</f>
        <v>744</v>
      </c>
      <c r="N350" s="30">
        <f t="shared" ref="N350:N352" si="112">IF(COUNT(C350:L350),AVERAGE(C350:L350),"")</f>
        <v>93</v>
      </c>
    </row>
    <row r="351" spans="1:14" x14ac:dyDescent="0.25">
      <c r="A351" s="56" t="s">
        <v>56</v>
      </c>
      <c r="B351" s="40">
        <v>93.4</v>
      </c>
      <c r="C351" s="38">
        <v>96</v>
      </c>
      <c r="D351" s="39">
        <v>92</v>
      </c>
      <c r="E351" s="39">
        <v>96</v>
      </c>
      <c r="F351" s="39">
        <v>95</v>
      </c>
      <c r="G351" s="39">
        <v>90</v>
      </c>
      <c r="H351" s="39">
        <v>96</v>
      </c>
      <c r="I351" s="39">
        <v>98</v>
      </c>
      <c r="J351" s="39">
        <v>92</v>
      </c>
      <c r="K351" s="39"/>
      <c r="L351" s="39"/>
      <c r="M351" s="29">
        <f t="shared" si="111"/>
        <v>755</v>
      </c>
      <c r="N351" s="30">
        <f t="shared" si="112"/>
        <v>94.375</v>
      </c>
    </row>
    <row r="352" spans="1:14" x14ac:dyDescent="0.25">
      <c r="A352" s="57" t="s">
        <v>57</v>
      </c>
      <c r="B352" s="41">
        <v>85.1</v>
      </c>
      <c r="C352" s="31">
        <v>73</v>
      </c>
      <c r="D352" s="28">
        <v>85</v>
      </c>
      <c r="E352" s="28">
        <v>85</v>
      </c>
      <c r="F352" s="28">
        <v>87</v>
      </c>
      <c r="G352" s="28">
        <v>87</v>
      </c>
      <c r="H352" s="28">
        <v>76</v>
      </c>
      <c r="I352" s="28">
        <v>86</v>
      </c>
      <c r="J352" s="28">
        <v>81</v>
      </c>
      <c r="K352" s="28"/>
      <c r="L352" s="28"/>
      <c r="M352" s="29">
        <f t="shared" si="111"/>
        <v>660</v>
      </c>
      <c r="N352" s="30">
        <f t="shared" si="112"/>
        <v>82.5</v>
      </c>
    </row>
    <row r="353" spans="1:14" x14ac:dyDescent="0.25">
      <c r="A353" s="34" t="s">
        <v>14</v>
      </c>
      <c r="B353" s="41">
        <f>SUM(B349:B352)</f>
        <v>368.4</v>
      </c>
      <c r="C353" s="31">
        <f>SUM(C349:C352)</f>
        <v>361</v>
      </c>
      <c r="D353" s="43">
        <f>SUM(D349:D352)</f>
        <v>367</v>
      </c>
      <c r="E353" s="43">
        <f t="shared" ref="E353:L353" si="113">SUM(E349:E352)</f>
        <v>370</v>
      </c>
      <c r="F353" s="43">
        <f t="shared" si="113"/>
        <v>363</v>
      </c>
      <c r="G353" s="43">
        <f t="shared" si="113"/>
        <v>365</v>
      </c>
      <c r="H353" s="43">
        <f t="shared" si="113"/>
        <v>361</v>
      </c>
      <c r="I353" s="43">
        <f t="shared" si="113"/>
        <v>375</v>
      </c>
      <c r="J353" s="43">
        <f t="shared" si="113"/>
        <v>364</v>
      </c>
      <c r="K353" s="43">
        <f t="shared" si="113"/>
        <v>0</v>
      </c>
      <c r="L353" s="43">
        <f t="shared" si="113"/>
        <v>0</v>
      </c>
      <c r="M353" s="29">
        <f t="shared" si="111"/>
        <v>2926</v>
      </c>
      <c r="N353" s="30"/>
    </row>
    <row r="354" spans="1:14" x14ac:dyDescent="0.25">
      <c r="A354" s="26"/>
      <c r="B354" s="41"/>
      <c r="C354" s="31"/>
      <c r="D354" s="28"/>
      <c r="E354" s="28"/>
      <c r="F354" s="28"/>
      <c r="G354" s="28"/>
      <c r="H354" s="28"/>
      <c r="I354" s="28"/>
      <c r="J354" s="28"/>
      <c r="K354" s="28"/>
      <c r="L354" s="28"/>
      <c r="M354" s="40"/>
      <c r="N354" s="30"/>
    </row>
    <row r="355" spans="1:14" x14ac:dyDescent="0.25">
      <c r="A355" s="45"/>
      <c r="B355" s="42"/>
      <c r="C355" s="38"/>
      <c r="D355" s="39"/>
      <c r="E355" s="39"/>
      <c r="F355" s="39"/>
      <c r="G355" s="39"/>
      <c r="H355" s="39"/>
      <c r="I355" s="39"/>
      <c r="J355" s="39"/>
      <c r="K355" s="39"/>
      <c r="L355" s="39"/>
      <c r="M355" s="40"/>
      <c r="N355" s="30"/>
    </row>
    <row r="356" spans="1:14" x14ac:dyDescent="0.25">
      <c r="A356" s="45"/>
      <c r="B356" s="40"/>
      <c r="C356" s="38"/>
      <c r="D356" s="46" t="s">
        <v>27</v>
      </c>
      <c r="E356" s="47" t="s">
        <v>28</v>
      </c>
      <c r="F356" s="47" t="s">
        <v>29</v>
      </c>
      <c r="G356" s="47" t="s">
        <v>30</v>
      </c>
      <c r="H356" s="47" t="s">
        <v>31</v>
      </c>
      <c r="I356" s="47" t="s">
        <v>11</v>
      </c>
      <c r="J356" s="48"/>
      <c r="K356" s="48"/>
      <c r="L356" s="48"/>
      <c r="M356" s="49"/>
      <c r="N356" s="48"/>
    </row>
    <row r="357" spans="1:14" x14ac:dyDescent="0.25">
      <c r="A357" s="50" t="s">
        <v>43</v>
      </c>
      <c r="B357" s="42">
        <f>+B334</f>
        <v>378.9</v>
      </c>
      <c r="C357" s="31"/>
      <c r="D357" s="28">
        <f>+J321</f>
        <v>8</v>
      </c>
      <c r="E357" s="28">
        <v>6</v>
      </c>
      <c r="F357" s="28">
        <v>1</v>
      </c>
      <c r="G357" s="28">
        <v>1</v>
      </c>
      <c r="H357" s="28">
        <f>+E357*2+F357</f>
        <v>13</v>
      </c>
      <c r="I357" s="51">
        <f>+M334</f>
        <v>3013</v>
      </c>
      <c r="J357" s="48"/>
      <c r="L357" s="48"/>
      <c r="M357" s="49"/>
      <c r="N357" s="48"/>
    </row>
    <row r="358" spans="1:14" x14ac:dyDescent="0.25">
      <c r="A358" s="50" t="s">
        <v>5</v>
      </c>
      <c r="B358" s="42">
        <f>+B347</f>
        <v>382.5</v>
      </c>
      <c r="C358" s="38"/>
      <c r="D358" s="28">
        <f>+J321</f>
        <v>8</v>
      </c>
      <c r="E358" s="28">
        <v>4</v>
      </c>
      <c r="F358" s="28">
        <v>1</v>
      </c>
      <c r="G358" s="28">
        <v>3</v>
      </c>
      <c r="H358" s="28">
        <f>+E358*2+F358</f>
        <v>9</v>
      </c>
      <c r="I358" s="28">
        <f>+M347</f>
        <v>3027</v>
      </c>
      <c r="K358" s="48"/>
      <c r="L358" s="48"/>
      <c r="M358" s="49"/>
      <c r="N358" s="48"/>
    </row>
    <row r="359" spans="1:14" x14ac:dyDescent="0.25">
      <c r="A359" s="50" t="s">
        <v>44</v>
      </c>
      <c r="B359" s="42">
        <f>+B340</f>
        <v>373.59999999999997</v>
      </c>
      <c r="C359" s="38"/>
      <c r="D359" s="28">
        <f>+J321</f>
        <v>8</v>
      </c>
      <c r="E359" s="28">
        <v>4</v>
      </c>
      <c r="F359" s="28">
        <v>0</v>
      </c>
      <c r="G359" s="28">
        <v>4</v>
      </c>
      <c r="H359" s="28">
        <f>+E359*2+F359</f>
        <v>8</v>
      </c>
      <c r="I359" s="28">
        <f>+M340</f>
        <v>2984</v>
      </c>
      <c r="J359" s="11"/>
      <c r="K359" s="11"/>
      <c r="L359" s="11"/>
      <c r="M359" s="1"/>
      <c r="N359" s="11"/>
    </row>
    <row r="360" spans="1:14" x14ac:dyDescent="0.25">
      <c r="A360" s="50" t="s">
        <v>58</v>
      </c>
      <c r="B360" s="42">
        <f>+B353</f>
        <v>368.4</v>
      </c>
      <c r="C360" s="40"/>
      <c r="D360" s="28">
        <f>+J321</f>
        <v>8</v>
      </c>
      <c r="E360" s="28">
        <v>1</v>
      </c>
      <c r="F360" s="28">
        <v>0</v>
      </c>
      <c r="G360" s="28">
        <v>7</v>
      </c>
      <c r="H360" s="28">
        <f>+E360*2+F360</f>
        <v>2</v>
      </c>
      <c r="I360" s="28">
        <f>+M353</f>
        <v>2926</v>
      </c>
      <c r="M360" s="1"/>
    </row>
    <row r="361" spans="1:14" x14ac:dyDescent="0.25">
      <c r="A361" s="52"/>
      <c r="B361" s="53"/>
      <c r="C361" s="53"/>
      <c r="D361" s="52"/>
      <c r="E361" s="52"/>
      <c r="F361" s="52"/>
      <c r="G361" s="52"/>
      <c r="H361" s="52"/>
      <c r="I361" s="52"/>
      <c r="M361" s="1"/>
    </row>
    <row r="362" spans="1:14" x14ac:dyDescent="0.25">
      <c r="A362" s="71" t="s">
        <v>0</v>
      </c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</row>
    <row r="363" spans="1:14" x14ac:dyDescent="0.25">
      <c r="A363" s="71" t="s">
        <v>1</v>
      </c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</row>
    <row r="364" spans="1:14" x14ac:dyDescent="0.25">
      <c r="A364" s="71" t="s">
        <v>2</v>
      </c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</row>
    <row r="365" spans="1:14" x14ac:dyDescent="0.25">
      <c r="A365" s="71" t="s">
        <v>32</v>
      </c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</row>
    <row r="366" spans="1:14" x14ac:dyDescent="0.25">
      <c r="A366" s="2"/>
      <c r="B366" s="3"/>
      <c r="C366" s="3"/>
      <c r="D366" s="4"/>
      <c r="E366" s="4" t="s">
        <v>59</v>
      </c>
      <c r="F366" s="4"/>
      <c r="G366" s="4"/>
      <c r="H366" s="4"/>
      <c r="I366" s="4" t="s">
        <v>4</v>
      </c>
      <c r="J366" s="4">
        <v>9</v>
      </c>
      <c r="K366" s="4"/>
      <c r="L366" s="4"/>
      <c r="M366" s="3"/>
      <c r="N366" s="4"/>
    </row>
    <row r="367" spans="1:14" x14ac:dyDescent="0.25">
      <c r="B367" s="1"/>
      <c r="C367" s="1"/>
      <c r="F367" s="5"/>
      <c r="J367" s="6"/>
      <c r="M367" s="1"/>
    </row>
    <row r="368" spans="1:14" x14ac:dyDescent="0.25">
      <c r="A368" s="7"/>
      <c r="B368" s="76" t="s">
        <v>43</v>
      </c>
      <c r="C368" s="76"/>
      <c r="D368" s="76"/>
      <c r="E368" s="76"/>
      <c r="F368" s="8">
        <f>+K379</f>
        <v>372</v>
      </c>
      <c r="H368" s="71" t="s">
        <v>83</v>
      </c>
      <c r="I368" s="71"/>
      <c r="J368" s="75" t="s">
        <v>92</v>
      </c>
      <c r="K368" s="75"/>
      <c r="L368" s="75"/>
      <c r="M368" s="75"/>
      <c r="N368" s="8">
        <f>+K392</f>
        <v>374</v>
      </c>
    </row>
    <row r="369" spans="1:14" x14ac:dyDescent="0.25">
      <c r="A369" s="9"/>
      <c r="B369" s="1"/>
      <c r="C369" s="1"/>
      <c r="H369" s="6"/>
      <c r="J369" s="10"/>
      <c r="L369" s="11"/>
      <c r="M369" s="1"/>
      <c r="N369" s="6"/>
    </row>
    <row r="370" spans="1:14" x14ac:dyDescent="0.25">
      <c r="A370" s="9"/>
      <c r="B370" s="75" t="s">
        <v>88</v>
      </c>
      <c r="C370" s="75"/>
      <c r="D370" s="75"/>
      <c r="E370" s="75"/>
      <c r="F370" s="8">
        <f>+K398</f>
        <v>373</v>
      </c>
      <c r="H370" s="71" t="s">
        <v>82</v>
      </c>
      <c r="I370" s="71"/>
      <c r="J370" s="75" t="s">
        <v>99</v>
      </c>
      <c r="K370" s="75"/>
      <c r="L370" s="75"/>
      <c r="M370" s="75"/>
      <c r="N370" s="8">
        <f>+K385</f>
        <v>368</v>
      </c>
    </row>
    <row r="371" spans="1:14" x14ac:dyDescent="0.25">
      <c r="A371" s="12"/>
      <c r="B371" s="3"/>
      <c r="C371" s="13"/>
      <c r="D371" s="14"/>
      <c r="E371" s="14"/>
      <c r="F371" s="6"/>
      <c r="H371" s="6"/>
      <c r="M371" s="1"/>
    </row>
    <row r="372" spans="1:14" x14ac:dyDescent="0.25">
      <c r="A372" s="9"/>
      <c r="B372" s="15" t="s">
        <v>8</v>
      </c>
      <c r="C372" s="16" t="s">
        <v>9</v>
      </c>
      <c r="D372" s="14"/>
      <c r="E372" s="14"/>
      <c r="F372" s="11"/>
      <c r="G372" s="11"/>
      <c r="H372" s="17"/>
      <c r="I372" s="11"/>
      <c r="J372" s="11"/>
      <c r="K372" s="11"/>
      <c r="L372" s="11"/>
      <c r="M372" s="1"/>
      <c r="N372" s="11"/>
    </row>
    <row r="373" spans="1:14" x14ac:dyDescent="0.25">
      <c r="A373" s="18"/>
      <c r="B373" s="19" t="s">
        <v>10</v>
      </c>
      <c r="C373" s="20">
        <v>1</v>
      </c>
      <c r="D373" s="21">
        <v>2</v>
      </c>
      <c r="E373" s="21">
        <v>3</v>
      </c>
      <c r="F373" s="21">
        <v>4</v>
      </c>
      <c r="G373" s="21">
        <v>5</v>
      </c>
      <c r="H373" s="21">
        <v>6</v>
      </c>
      <c r="I373" s="21">
        <v>7</v>
      </c>
      <c r="J373" s="21">
        <v>8</v>
      </c>
      <c r="K373" s="21">
        <v>9</v>
      </c>
      <c r="L373" s="21">
        <v>10</v>
      </c>
      <c r="M373" s="22" t="s">
        <v>11</v>
      </c>
      <c r="N373" s="23" t="s">
        <v>10</v>
      </c>
    </row>
    <row r="374" spans="1:14" x14ac:dyDescent="0.25">
      <c r="A374" s="24" t="s">
        <v>43</v>
      </c>
      <c r="B374" s="22"/>
      <c r="C374" s="25"/>
      <c r="D374" s="21"/>
      <c r="E374" s="21"/>
      <c r="F374" s="21"/>
      <c r="G374" s="21"/>
      <c r="H374" s="21"/>
      <c r="I374" s="21"/>
      <c r="J374" s="21"/>
      <c r="K374" s="21"/>
      <c r="L374" s="21"/>
      <c r="M374" s="22"/>
      <c r="N374" s="23"/>
    </row>
    <row r="375" spans="1:14" x14ac:dyDescent="0.25">
      <c r="A375" s="54" t="s">
        <v>46</v>
      </c>
      <c r="B375" s="27">
        <v>95.1</v>
      </c>
      <c r="C375" s="31">
        <v>97</v>
      </c>
      <c r="D375" s="28">
        <v>92</v>
      </c>
      <c r="E375" s="28">
        <v>96</v>
      </c>
      <c r="F375" s="28">
        <v>96</v>
      </c>
      <c r="G375" s="28">
        <v>90</v>
      </c>
      <c r="H375" s="28">
        <v>94</v>
      </c>
      <c r="I375" s="28">
        <v>96</v>
      </c>
      <c r="J375" s="28">
        <v>94</v>
      </c>
      <c r="K375" s="28">
        <v>94</v>
      </c>
      <c r="L375" s="28"/>
      <c r="M375" s="29">
        <f>+SUM(C375:L375)</f>
        <v>849</v>
      </c>
      <c r="N375" s="30">
        <f>IF(COUNT(C375:L375),AVERAGE(C375:L375),"")</f>
        <v>94.333333333333329</v>
      </c>
    </row>
    <row r="376" spans="1:14" x14ac:dyDescent="0.25">
      <c r="A376" s="26" t="s">
        <v>22</v>
      </c>
      <c r="B376" s="27">
        <v>94.3</v>
      </c>
      <c r="C376" s="31">
        <v>96</v>
      </c>
      <c r="D376" s="28">
        <v>94</v>
      </c>
      <c r="E376" s="28">
        <v>94</v>
      </c>
      <c r="F376" s="28">
        <v>94</v>
      </c>
      <c r="G376" s="28">
        <v>94</v>
      </c>
      <c r="H376" s="28">
        <v>93</v>
      </c>
      <c r="I376" s="28">
        <v>94</v>
      </c>
      <c r="J376" s="28">
        <v>97</v>
      </c>
      <c r="K376" s="28">
        <v>90</v>
      </c>
      <c r="L376" s="28"/>
      <c r="M376" s="29">
        <f t="shared" ref="M376:M378" si="114">+SUM(C376:L376)</f>
        <v>846</v>
      </c>
      <c r="N376" s="30">
        <f t="shared" ref="N376:N378" si="115">IF(COUNT(C376:L376),AVERAGE(C376:L376),"")</f>
        <v>94</v>
      </c>
    </row>
    <row r="377" spans="1:14" x14ac:dyDescent="0.25">
      <c r="A377" s="26" t="s">
        <v>47</v>
      </c>
      <c r="B377" s="27">
        <v>95.5</v>
      </c>
      <c r="C377" s="31">
        <v>96</v>
      </c>
      <c r="D377" s="28">
        <v>93</v>
      </c>
      <c r="E377" s="62">
        <v>94</v>
      </c>
      <c r="F377" s="28">
        <v>91</v>
      </c>
      <c r="G377" s="28">
        <v>94</v>
      </c>
      <c r="H377" s="28">
        <v>94</v>
      </c>
      <c r="I377" s="28">
        <v>90</v>
      </c>
      <c r="J377" s="28">
        <v>89</v>
      </c>
      <c r="K377" s="28">
        <v>95</v>
      </c>
      <c r="L377" s="28"/>
      <c r="M377" s="29">
        <f t="shared" si="114"/>
        <v>836</v>
      </c>
      <c r="N377" s="30">
        <f t="shared" si="115"/>
        <v>92.888888888888886</v>
      </c>
    </row>
    <row r="378" spans="1:14" x14ac:dyDescent="0.25">
      <c r="A378" s="32" t="s">
        <v>20</v>
      </c>
      <c r="B378" s="33">
        <v>94</v>
      </c>
      <c r="C378" s="31">
        <v>90</v>
      </c>
      <c r="D378" s="28">
        <v>96</v>
      </c>
      <c r="E378" s="28">
        <v>96</v>
      </c>
      <c r="F378" s="28">
        <v>94</v>
      </c>
      <c r="G378" s="28">
        <v>96</v>
      </c>
      <c r="H378" s="28">
        <v>97</v>
      </c>
      <c r="I378" s="28">
        <v>95</v>
      </c>
      <c r="J378" s="28">
        <v>97</v>
      </c>
      <c r="K378" s="28">
        <v>93</v>
      </c>
      <c r="L378" s="28"/>
      <c r="M378" s="29">
        <f t="shared" si="114"/>
        <v>854</v>
      </c>
      <c r="N378" s="30">
        <f t="shared" si="115"/>
        <v>94.888888888888886</v>
      </c>
    </row>
    <row r="379" spans="1:14" x14ac:dyDescent="0.25">
      <c r="A379" s="34" t="s">
        <v>14</v>
      </c>
      <c r="B379" s="33">
        <f>SUM(B375:B378)</f>
        <v>378.9</v>
      </c>
      <c r="C379" s="35">
        <f t="shared" ref="C379:L379" si="116">SUM(C375:C378)</f>
        <v>379</v>
      </c>
      <c r="D379" s="36">
        <f t="shared" si="116"/>
        <v>375</v>
      </c>
      <c r="E379" s="36">
        <f t="shared" si="116"/>
        <v>380</v>
      </c>
      <c r="F379" s="36">
        <f t="shared" si="116"/>
        <v>375</v>
      </c>
      <c r="G379" s="36">
        <f t="shared" si="116"/>
        <v>374</v>
      </c>
      <c r="H379" s="36">
        <f t="shared" si="116"/>
        <v>378</v>
      </c>
      <c r="I379" s="36">
        <f t="shared" si="116"/>
        <v>375</v>
      </c>
      <c r="J379" s="36">
        <f t="shared" si="116"/>
        <v>377</v>
      </c>
      <c r="K379" s="36">
        <f t="shared" si="116"/>
        <v>372</v>
      </c>
      <c r="L379" s="36">
        <f t="shared" si="116"/>
        <v>0</v>
      </c>
      <c r="M379" s="33">
        <f>SUM(C379:L379)</f>
        <v>3385</v>
      </c>
      <c r="N379" s="30"/>
    </row>
    <row r="380" spans="1:14" x14ac:dyDescent="0.25">
      <c r="A380" s="24" t="s">
        <v>44</v>
      </c>
      <c r="B380" s="37"/>
      <c r="C380" s="38"/>
      <c r="D380" s="39"/>
      <c r="E380" s="39"/>
      <c r="F380" s="39"/>
      <c r="G380" s="39"/>
      <c r="H380" s="39"/>
      <c r="I380" s="39"/>
      <c r="J380" s="39"/>
      <c r="K380" s="39"/>
      <c r="L380" s="39"/>
      <c r="M380" s="40"/>
      <c r="N380" s="30" t="str">
        <f t="shared" ref="N380" si="117">IF(COUNT(C380:L380),AVERAGE(C380:L380), " ")</f>
        <v xml:space="preserve"> </v>
      </c>
    </row>
    <row r="381" spans="1:14" x14ac:dyDescent="0.25">
      <c r="A381" s="54" t="s">
        <v>48</v>
      </c>
      <c r="B381" s="27">
        <v>94.5</v>
      </c>
      <c r="C381" s="31">
        <v>94</v>
      </c>
      <c r="D381" s="28">
        <v>96</v>
      </c>
      <c r="E381" s="28">
        <v>95</v>
      </c>
      <c r="F381" s="28">
        <v>93</v>
      </c>
      <c r="G381" s="28">
        <v>97</v>
      </c>
      <c r="H381" s="28">
        <v>93</v>
      </c>
      <c r="I381" s="28">
        <v>97</v>
      </c>
      <c r="J381" s="28">
        <v>99</v>
      </c>
      <c r="K381" s="28">
        <v>95</v>
      </c>
      <c r="L381" s="28"/>
      <c r="M381" s="29">
        <f>+SUM(C381:L381)</f>
        <v>859</v>
      </c>
      <c r="N381" s="30">
        <f>IF(COUNT(C381:L381),AVERAGE(C381:L381),"")</f>
        <v>95.444444444444443</v>
      </c>
    </row>
    <row r="382" spans="1:14" x14ac:dyDescent="0.25">
      <c r="A382" s="54" t="s">
        <v>49</v>
      </c>
      <c r="B382" s="41">
        <v>94.9</v>
      </c>
      <c r="C382" s="31">
        <v>92</v>
      </c>
      <c r="D382" s="28">
        <v>93</v>
      </c>
      <c r="E382" s="28">
        <v>96</v>
      </c>
      <c r="F382" s="28">
        <v>95</v>
      </c>
      <c r="G382" s="28">
        <v>91</v>
      </c>
      <c r="H382" s="28">
        <v>94</v>
      </c>
      <c r="I382" s="28">
        <v>93</v>
      </c>
      <c r="J382" s="28">
        <v>93</v>
      </c>
      <c r="K382" s="28">
        <v>95</v>
      </c>
      <c r="L382" s="28"/>
      <c r="M382" s="29">
        <f t="shared" ref="M382:M384" si="118">+SUM(C382:L382)</f>
        <v>842</v>
      </c>
      <c r="N382" s="30">
        <f t="shared" ref="N382:N384" si="119">IF(COUNT(C382:L382),AVERAGE(C382:L382),"")</f>
        <v>93.555555555555557</v>
      </c>
    </row>
    <row r="383" spans="1:14" x14ac:dyDescent="0.25">
      <c r="A383" s="54" t="s">
        <v>50</v>
      </c>
      <c r="B383" s="27">
        <v>93.5</v>
      </c>
      <c r="C383" s="31">
        <v>92</v>
      </c>
      <c r="D383" s="28">
        <v>92</v>
      </c>
      <c r="E383" s="28">
        <v>87</v>
      </c>
      <c r="F383" s="28">
        <v>92</v>
      </c>
      <c r="G383" s="28">
        <v>99</v>
      </c>
      <c r="H383" s="28">
        <v>92</v>
      </c>
      <c r="I383" s="28">
        <v>96</v>
      </c>
      <c r="J383" s="28">
        <v>94</v>
      </c>
      <c r="K383" s="28">
        <v>96</v>
      </c>
      <c r="L383" s="28"/>
      <c r="M383" s="29">
        <f t="shared" si="118"/>
        <v>840</v>
      </c>
      <c r="N383" s="30">
        <f t="shared" si="119"/>
        <v>93.333333333333329</v>
      </c>
    </row>
    <row r="384" spans="1:14" x14ac:dyDescent="0.25">
      <c r="A384" s="44" t="s">
        <v>51</v>
      </c>
      <c r="B384" s="27">
        <v>90.7</v>
      </c>
      <c r="C384" s="31">
        <v>95</v>
      </c>
      <c r="D384" s="28">
        <v>89</v>
      </c>
      <c r="E384" s="28">
        <v>86</v>
      </c>
      <c r="F384" s="28">
        <v>84</v>
      </c>
      <c r="G384" s="28">
        <v>91</v>
      </c>
      <c r="H384" s="28">
        <v>97</v>
      </c>
      <c r="I384" s="28">
        <v>93</v>
      </c>
      <c r="J384" s="28">
        <v>94</v>
      </c>
      <c r="K384" s="69">
        <v>82</v>
      </c>
      <c r="L384" s="28"/>
      <c r="M384" s="29">
        <f t="shared" si="118"/>
        <v>811</v>
      </c>
      <c r="N384" s="30">
        <f t="shared" si="119"/>
        <v>90.111111111111114</v>
      </c>
    </row>
    <row r="385" spans="1:14" x14ac:dyDescent="0.25">
      <c r="A385" s="34" t="s">
        <v>14</v>
      </c>
      <c r="B385" s="42">
        <f>SUM(B381:B384)</f>
        <v>373.59999999999997</v>
      </c>
      <c r="C385" s="31">
        <f>SUM(C381:C384)</f>
        <v>373</v>
      </c>
      <c r="D385" s="43">
        <f t="shared" ref="D385:L385" si="120">SUM(D381:D384)</f>
        <v>370</v>
      </c>
      <c r="E385" s="43">
        <f t="shared" si="120"/>
        <v>364</v>
      </c>
      <c r="F385" s="43">
        <f t="shared" si="120"/>
        <v>364</v>
      </c>
      <c r="G385" s="43">
        <f t="shared" si="120"/>
        <v>378</v>
      </c>
      <c r="H385" s="43">
        <f t="shared" si="120"/>
        <v>376</v>
      </c>
      <c r="I385" s="43">
        <f t="shared" si="120"/>
        <v>379</v>
      </c>
      <c r="J385" s="43">
        <f t="shared" si="120"/>
        <v>380</v>
      </c>
      <c r="K385" s="43">
        <f t="shared" si="120"/>
        <v>368</v>
      </c>
      <c r="L385" s="43">
        <f t="shared" si="120"/>
        <v>0</v>
      </c>
      <c r="M385" s="29">
        <f>SUM(C385:L385)</f>
        <v>3352</v>
      </c>
      <c r="N385" s="30"/>
    </row>
    <row r="386" spans="1:14" x14ac:dyDescent="0.25">
      <c r="A386" s="24" t="s">
        <v>5</v>
      </c>
      <c r="B386" s="37"/>
      <c r="C386" s="38"/>
      <c r="D386" s="39"/>
      <c r="E386" s="39"/>
      <c r="F386" s="39"/>
      <c r="G386" s="39"/>
      <c r="H386" s="39"/>
      <c r="I386" s="39"/>
      <c r="J386" s="39"/>
      <c r="K386" s="39"/>
      <c r="L386" s="39"/>
      <c r="M386" s="40"/>
      <c r="N386" s="30" t="str">
        <f t="shared" ref="N386" si="121">IF(COUNT(C386:L386),AVERAGE(C386:L386), " ")</f>
        <v xml:space="preserve"> </v>
      </c>
    </row>
    <row r="387" spans="1:14" x14ac:dyDescent="0.25">
      <c r="A387" s="55" t="s">
        <v>17</v>
      </c>
      <c r="B387" s="42">
        <v>96.5</v>
      </c>
      <c r="C387" s="38">
        <v>96</v>
      </c>
      <c r="D387" s="39">
        <v>96</v>
      </c>
      <c r="E387" s="39">
        <v>96</v>
      </c>
      <c r="F387" s="39">
        <v>94</v>
      </c>
      <c r="G387" s="39">
        <v>92</v>
      </c>
      <c r="H387" s="39">
        <v>94</v>
      </c>
      <c r="I387" s="39">
        <v>93</v>
      </c>
      <c r="J387" s="39">
        <v>93</v>
      </c>
      <c r="K387" s="39">
        <v>94</v>
      </c>
      <c r="L387" s="39"/>
      <c r="M387" s="40">
        <f>SUM(C387:L387)</f>
        <v>848</v>
      </c>
      <c r="N387" s="30">
        <f>IF(COUNT(C387:L387),AVERAGE(C387:L387),"")</f>
        <v>94.222222222222229</v>
      </c>
    </row>
    <row r="388" spans="1:14" x14ac:dyDescent="0.25">
      <c r="A388" s="54" t="s">
        <v>15</v>
      </c>
      <c r="B388" s="40">
        <v>95.6</v>
      </c>
      <c r="C388" s="58"/>
      <c r="D388" s="61"/>
      <c r="E388" s="61"/>
      <c r="F388" s="61"/>
      <c r="G388" s="61"/>
      <c r="H388" s="61"/>
      <c r="I388" s="61"/>
      <c r="J388" s="61"/>
      <c r="K388" s="67"/>
      <c r="L388" s="67"/>
      <c r="M388" s="40">
        <f t="shared" ref="M388:M391" si="122">SUM(C388:L388)</f>
        <v>0</v>
      </c>
      <c r="N388" s="30" t="str">
        <f t="shared" ref="N388:N391" si="123">IF(COUNT(C388:L388),AVERAGE(C388:L388),"")</f>
        <v/>
      </c>
    </row>
    <row r="389" spans="1:14" x14ac:dyDescent="0.25">
      <c r="A389" s="54" t="s">
        <v>16</v>
      </c>
      <c r="B389" s="40">
        <v>95.2</v>
      </c>
      <c r="C389" s="38">
        <v>97</v>
      </c>
      <c r="D389" s="39">
        <v>96</v>
      </c>
      <c r="E389" s="39">
        <v>95</v>
      </c>
      <c r="F389" s="39">
        <v>94</v>
      </c>
      <c r="G389" s="39">
        <v>96</v>
      </c>
      <c r="H389" s="64">
        <v>96</v>
      </c>
      <c r="I389" s="39">
        <v>95</v>
      </c>
      <c r="J389" s="39">
        <v>94</v>
      </c>
      <c r="K389" s="39">
        <v>93</v>
      </c>
      <c r="L389" s="39"/>
      <c r="M389" s="40">
        <f t="shared" si="122"/>
        <v>856</v>
      </c>
      <c r="N389" s="30">
        <f t="shared" si="123"/>
        <v>95.111111111111114</v>
      </c>
    </row>
    <row r="390" spans="1:14" x14ac:dyDescent="0.25">
      <c r="A390" s="26" t="s">
        <v>52</v>
      </c>
      <c r="B390" s="41">
        <v>95.2</v>
      </c>
      <c r="C390" s="31">
        <v>94</v>
      </c>
      <c r="D390" s="28">
        <v>96</v>
      </c>
      <c r="E390" s="28">
        <v>95</v>
      </c>
      <c r="F390" s="28">
        <v>91</v>
      </c>
      <c r="G390" s="28">
        <v>92</v>
      </c>
      <c r="H390" s="28">
        <v>95</v>
      </c>
      <c r="I390" s="28">
        <v>95</v>
      </c>
      <c r="J390" s="28">
        <v>96</v>
      </c>
      <c r="K390" s="28">
        <v>95</v>
      </c>
      <c r="L390" s="28"/>
      <c r="M390" s="40">
        <f t="shared" si="122"/>
        <v>849</v>
      </c>
      <c r="N390" s="30">
        <f t="shared" si="123"/>
        <v>94.333333333333329</v>
      </c>
    </row>
    <row r="391" spans="1:14" x14ac:dyDescent="0.25">
      <c r="A391" s="26" t="s">
        <v>81</v>
      </c>
      <c r="B391" s="27">
        <v>94</v>
      </c>
      <c r="C391" s="31">
        <v>94</v>
      </c>
      <c r="D391" s="43">
        <v>95</v>
      </c>
      <c r="E391" s="43">
        <v>92</v>
      </c>
      <c r="F391" s="43">
        <v>95</v>
      </c>
      <c r="G391" s="43">
        <v>94</v>
      </c>
      <c r="H391" s="43">
        <v>93</v>
      </c>
      <c r="I391" s="43">
        <v>97</v>
      </c>
      <c r="J391" s="43">
        <v>96</v>
      </c>
      <c r="K391" s="43">
        <v>92</v>
      </c>
      <c r="L391" s="43"/>
      <c r="M391" s="40">
        <f t="shared" si="122"/>
        <v>848</v>
      </c>
      <c r="N391" s="30">
        <f t="shared" si="123"/>
        <v>94.222222222222229</v>
      </c>
    </row>
    <row r="392" spans="1:14" x14ac:dyDescent="0.25">
      <c r="A392" s="34" t="s">
        <v>14</v>
      </c>
      <c r="B392" s="42">
        <f>SUM(B387:B390)</f>
        <v>382.5</v>
      </c>
      <c r="C392" s="31">
        <f t="shared" ref="C392:H392" si="124">SUM(C387:C391)</f>
        <v>381</v>
      </c>
      <c r="D392" s="43">
        <f t="shared" si="124"/>
        <v>383</v>
      </c>
      <c r="E392" s="43">
        <f t="shared" si="124"/>
        <v>378</v>
      </c>
      <c r="F392" s="43">
        <f t="shared" si="124"/>
        <v>374</v>
      </c>
      <c r="G392" s="43">
        <f t="shared" si="124"/>
        <v>374</v>
      </c>
      <c r="H392" s="43">
        <f t="shared" si="124"/>
        <v>378</v>
      </c>
      <c r="I392" s="43">
        <f>SUM(I387:I391)</f>
        <v>380</v>
      </c>
      <c r="J392" s="43">
        <f>SUM(J387:J391)</f>
        <v>379</v>
      </c>
      <c r="K392" s="43">
        <f>SUM(K387:K391)</f>
        <v>374</v>
      </c>
      <c r="L392" s="43">
        <f t="shared" ref="L392" si="125">SUM(L387:L390)</f>
        <v>0</v>
      </c>
      <c r="M392" s="29">
        <f>SUM(C392:L392)</f>
        <v>3401</v>
      </c>
      <c r="N392" s="30"/>
    </row>
    <row r="393" spans="1:14" x14ac:dyDescent="0.25">
      <c r="A393" s="24" t="s">
        <v>53</v>
      </c>
      <c r="B393" s="37"/>
      <c r="C393" s="38"/>
      <c r="D393" s="39"/>
      <c r="E393" s="39"/>
      <c r="F393" s="39"/>
      <c r="G393" s="39"/>
      <c r="H393" s="39"/>
      <c r="I393" s="39"/>
      <c r="J393" s="39"/>
      <c r="K393" s="39"/>
      <c r="L393" s="39"/>
      <c r="M393" s="40"/>
      <c r="N393" s="30"/>
    </row>
    <row r="394" spans="1:14" x14ac:dyDescent="0.25">
      <c r="A394" s="54" t="s">
        <v>54</v>
      </c>
      <c r="B394" s="40">
        <v>97.6</v>
      </c>
      <c r="C394" s="38">
        <v>99</v>
      </c>
      <c r="D394" s="39">
        <v>97</v>
      </c>
      <c r="E394" s="39">
        <v>93</v>
      </c>
      <c r="F394" s="39">
        <v>91</v>
      </c>
      <c r="G394" s="39">
        <v>96</v>
      </c>
      <c r="H394" s="39">
        <v>96</v>
      </c>
      <c r="I394" s="39">
        <v>97</v>
      </c>
      <c r="J394" s="39">
        <v>98</v>
      </c>
      <c r="K394" s="39">
        <v>98</v>
      </c>
      <c r="L394" s="39"/>
      <c r="M394" s="29">
        <f>+SUM(C394:L394)</f>
        <v>865</v>
      </c>
      <c r="N394" s="30">
        <f>IF(COUNT(C394:L394),AVERAGE(C394:L394),"")</f>
        <v>96.111111111111114</v>
      </c>
    </row>
    <row r="395" spans="1:14" x14ac:dyDescent="0.25">
      <c r="A395" s="54" t="s">
        <v>55</v>
      </c>
      <c r="B395" s="42">
        <v>92.3</v>
      </c>
      <c r="C395" s="38">
        <v>93</v>
      </c>
      <c r="D395" s="39">
        <v>93</v>
      </c>
      <c r="E395" s="39">
        <v>96</v>
      </c>
      <c r="F395" s="39">
        <v>90</v>
      </c>
      <c r="G395" s="39">
        <v>92</v>
      </c>
      <c r="H395" s="39">
        <v>93</v>
      </c>
      <c r="I395" s="39">
        <v>94</v>
      </c>
      <c r="J395" s="39">
        <v>93</v>
      </c>
      <c r="K395" s="39">
        <v>95</v>
      </c>
      <c r="L395" s="39"/>
      <c r="M395" s="29">
        <f t="shared" ref="M395:M398" si="126">+SUM(C395:L395)</f>
        <v>839</v>
      </c>
      <c r="N395" s="30">
        <f t="shared" ref="N395:N397" si="127">IF(COUNT(C395:L395),AVERAGE(C395:L395),"")</f>
        <v>93.222222222222229</v>
      </c>
    </row>
    <row r="396" spans="1:14" x14ac:dyDescent="0.25">
      <c r="A396" s="56" t="s">
        <v>56</v>
      </c>
      <c r="B396" s="40">
        <v>93.4</v>
      </c>
      <c r="C396" s="38">
        <v>96</v>
      </c>
      <c r="D396" s="39">
        <v>92</v>
      </c>
      <c r="E396" s="39">
        <v>96</v>
      </c>
      <c r="F396" s="39">
        <v>95</v>
      </c>
      <c r="G396" s="39">
        <v>90</v>
      </c>
      <c r="H396" s="39">
        <v>96</v>
      </c>
      <c r="I396" s="39">
        <v>98</v>
      </c>
      <c r="J396" s="39">
        <v>92</v>
      </c>
      <c r="K396" s="39">
        <v>97</v>
      </c>
      <c r="L396" s="39"/>
      <c r="M396" s="29">
        <f t="shared" si="126"/>
        <v>852</v>
      </c>
      <c r="N396" s="30">
        <f t="shared" si="127"/>
        <v>94.666666666666671</v>
      </c>
    </row>
    <row r="397" spans="1:14" x14ac:dyDescent="0.25">
      <c r="A397" s="57" t="s">
        <v>57</v>
      </c>
      <c r="B397" s="41">
        <v>85.1</v>
      </c>
      <c r="C397" s="31">
        <v>73</v>
      </c>
      <c r="D397" s="28">
        <v>85</v>
      </c>
      <c r="E397" s="28">
        <v>85</v>
      </c>
      <c r="F397" s="28">
        <v>87</v>
      </c>
      <c r="G397" s="28">
        <v>87</v>
      </c>
      <c r="H397" s="28">
        <v>76</v>
      </c>
      <c r="I397" s="28">
        <v>86</v>
      </c>
      <c r="J397" s="28">
        <v>81</v>
      </c>
      <c r="K397" s="28">
        <v>83</v>
      </c>
      <c r="L397" s="28"/>
      <c r="M397" s="29">
        <f t="shared" si="126"/>
        <v>743</v>
      </c>
      <c r="N397" s="30">
        <f t="shared" si="127"/>
        <v>82.555555555555557</v>
      </c>
    </row>
    <row r="398" spans="1:14" x14ac:dyDescent="0.25">
      <c r="A398" s="34" t="s">
        <v>14</v>
      </c>
      <c r="B398" s="41">
        <f>SUM(B394:B397)</f>
        <v>368.4</v>
      </c>
      <c r="C398" s="31">
        <f>SUM(C394:C397)</f>
        <v>361</v>
      </c>
      <c r="D398" s="43">
        <f>SUM(D394:D397)</f>
        <v>367</v>
      </c>
      <c r="E398" s="43">
        <f t="shared" ref="E398:L398" si="128">SUM(E394:E397)</f>
        <v>370</v>
      </c>
      <c r="F398" s="43">
        <f t="shared" si="128"/>
        <v>363</v>
      </c>
      <c r="G398" s="43">
        <f t="shared" si="128"/>
        <v>365</v>
      </c>
      <c r="H398" s="43">
        <f t="shared" si="128"/>
        <v>361</v>
      </c>
      <c r="I398" s="43">
        <f t="shared" si="128"/>
        <v>375</v>
      </c>
      <c r="J398" s="43">
        <f t="shared" si="128"/>
        <v>364</v>
      </c>
      <c r="K398" s="43">
        <f t="shared" si="128"/>
        <v>373</v>
      </c>
      <c r="L398" s="43">
        <f t="shared" si="128"/>
        <v>0</v>
      </c>
      <c r="M398" s="29">
        <f t="shared" si="126"/>
        <v>3299</v>
      </c>
      <c r="N398" s="30"/>
    </row>
    <row r="399" spans="1:14" x14ac:dyDescent="0.25">
      <c r="A399" s="26"/>
      <c r="B399" s="41"/>
      <c r="C399" s="31"/>
      <c r="D399" s="28"/>
      <c r="E399" s="28"/>
      <c r="F399" s="28"/>
      <c r="G399" s="28"/>
      <c r="H399" s="28"/>
      <c r="I399" s="28"/>
      <c r="J399" s="28"/>
      <c r="K399" s="28"/>
      <c r="L399" s="28"/>
      <c r="M399" s="40"/>
      <c r="N399" s="30"/>
    </row>
    <row r="400" spans="1:14" x14ac:dyDescent="0.25">
      <c r="A400" s="45"/>
      <c r="B400" s="42"/>
      <c r="C400" s="38"/>
      <c r="D400" s="39"/>
      <c r="E400" s="39"/>
      <c r="F400" s="39"/>
      <c r="G400" s="39"/>
      <c r="H400" s="39"/>
      <c r="I400" s="39"/>
      <c r="J400" s="39"/>
      <c r="K400" s="39"/>
      <c r="L400" s="39"/>
      <c r="M400" s="40"/>
      <c r="N400" s="30"/>
    </row>
    <row r="401" spans="1:14" x14ac:dyDescent="0.25">
      <c r="A401" s="45"/>
      <c r="B401" s="40"/>
      <c r="C401" s="38"/>
      <c r="D401" s="46" t="s">
        <v>27</v>
      </c>
      <c r="E401" s="47" t="s">
        <v>28</v>
      </c>
      <c r="F401" s="47" t="s">
        <v>29</v>
      </c>
      <c r="G401" s="47" t="s">
        <v>30</v>
      </c>
      <c r="H401" s="47" t="s">
        <v>31</v>
      </c>
      <c r="I401" s="47" t="s">
        <v>11</v>
      </c>
      <c r="J401" s="48"/>
      <c r="K401" s="48"/>
      <c r="L401" s="48"/>
      <c r="M401" s="49"/>
      <c r="N401" s="48"/>
    </row>
    <row r="402" spans="1:14" x14ac:dyDescent="0.25">
      <c r="A402" s="50" t="s">
        <v>43</v>
      </c>
      <c r="B402" s="42">
        <f>+B379</f>
        <v>378.9</v>
      </c>
      <c r="C402" s="31"/>
      <c r="D402" s="28">
        <f>+J366</f>
        <v>9</v>
      </c>
      <c r="E402" s="28">
        <v>6</v>
      </c>
      <c r="F402" s="28">
        <v>1</v>
      </c>
      <c r="G402" s="28">
        <v>2</v>
      </c>
      <c r="H402" s="28">
        <f>+E402*2+F402</f>
        <v>13</v>
      </c>
      <c r="I402" s="51">
        <f>+M379</f>
        <v>3385</v>
      </c>
      <c r="J402" s="48"/>
      <c r="L402" s="48"/>
      <c r="M402" s="49"/>
      <c r="N402" s="48"/>
    </row>
    <row r="403" spans="1:14" x14ac:dyDescent="0.25">
      <c r="A403" s="50" t="s">
        <v>5</v>
      </c>
      <c r="B403" s="42">
        <f>+B392</f>
        <v>382.5</v>
      </c>
      <c r="C403" s="38"/>
      <c r="D403" s="28">
        <f>+J366</f>
        <v>9</v>
      </c>
      <c r="E403" s="28">
        <v>5</v>
      </c>
      <c r="F403" s="28">
        <v>1</v>
      </c>
      <c r="G403" s="28">
        <v>3</v>
      </c>
      <c r="H403" s="28">
        <f>+E403*2+F403</f>
        <v>11</v>
      </c>
      <c r="I403" s="28">
        <f>+M392</f>
        <v>3401</v>
      </c>
      <c r="K403" s="48"/>
      <c r="L403" s="48"/>
      <c r="M403" s="49"/>
      <c r="N403" s="48"/>
    </row>
    <row r="404" spans="1:14" x14ac:dyDescent="0.25">
      <c r="A404" s="50" t="s">
        <v>44</v>
      </c>
      <c r="B404" s="42">
        <f>+B385</f>
        <v>373.59999999999997</v>
      </c>
      <c r="C404" s="38"/>
      <c r="D404" s="28">
        <f>+J366</f>
        <v>9</v>
      </c>
      <c r="E404" s="28">
        <v>4</v>
      </c>
      <c r="F404" s="28">
        <v>0</v>
      </c>
      <c r="G404" s="28">
        <v>5</v>
      </c>
      <c r="H404" s="28">
        <f>+E404*2+F404</f>
        <v>8</v>
      </c>
      <c r="I404" s="28">
        <f>+M385</f>
        <v>3352</v>
      </c>
      <c r="J404" s="11"/>
      <c r="K404" s="11"/>
      <c r="L404" s="11"/>
      <c r="M404" s="1"/>
      <c r="N404" s="11"/>
    </row>
    <row r="405" spans="1:14" x14ac:dyDescent="0.25">
      <c r="A405" s="50" t="s">
        <v>58</v>
      </c>
      <c r="B405" s="42">
        <f>+B398</f>
        <v>368.4</v>
      </c>
      <c r="C405" s="40"/>
      <c r="D405" s="28">
        <f>+J366</f>
        <v>9</v>
      </c>
      <c r="E405" s="28">
        <v>2</v>
      </c>
      <c r="F405" s="28">
        <v>0</v>
      </c>
      <c r="G405" s="28">
        <v>7</v>
      </c>
      <c r="H405" s="28">
        <f>+E405*2+F405</f>
        <v>4</v>
      </c>
      <c r="I405" s="28">
        <f>+M398</f>
        <v>3299</v>
      </c>
      <c r="M405" s="1"/>
    </row>
    <row r="406" spans="1:14" x14ac:dyDescent="0.25">
      <c r="A406" s="52"/>
      <c r="B406" s="53"/>
      <c r="C406" s="53"/>
      <c r="D406" s="52"/>
      <c r="E406" s="52"/>
      <c r="F406" s="52"/>
      <c r="G406" s="52"/>
      <c r="H406" s="52"/>
      <c r="I406" s="52"/>
      <c r="M406" s="1"/>
    </row>
    <row r="407" spans="1:14" x14ac:dyDescent="0.25">
      <c r="A407" s="70" t="s">
        <v>100</v>
      </c>
    </row>
    <row r="408" spans="1:14" x14ac:dyDescent="0.25">
      <c r="A408" s="71" t="s">
        <v>0</v>
      </c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</row>
    <row r="409" spans="1:14" x14ac:dyDescent="0.25">
      <c r="A409" s="71" t="s">
        <v>1</v>
      </c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</row>
    <row r="410" spans="1:14" x14ac:dyDescent="0.25">
      <c r="A410" s="71" t="s">
        <v>2</v>
      </c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</row>
    <row r="411" spans="1:14" x14ac:dyDescent="0.25">
      <c r="A411" s="71" t="s">
        <v>32</v>
      </c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</row>
    <row r="412" spans="1:14" x14ac:dyDescent="0.25">
      <c r="A412" s="2"/>
      <c r="B412" s="3"/>
      <c r="C412" s="3"/>
      <c r="D412" s="4"/>
      <c r="E412" s="4" t="s">
        <v>59</v>
      </c>
      <c r="F412" s="4"/>
      <c r="G412" s="4"/>
      <c r="H412" s="4"/>
      <c r="I412" s="4" t="s">
        <v>4</v>
      </c>
      <c r="J412" s="4">
        <v>10</v>
      </c>
      <c r="K412" s="4"/>
      <c r="L412" s="4"/>
      <c r="M412" s="3"/>
      <c r="N412" s="4"/>
    </row>
    <row r="413" spans="1:14" x14ac:dyDescent="0.25">
      <c r="A413" s="2"/>
      <c r="B413" s="3"/>
      <c r="C413" s="3"/>
      <c r="D413" s="4"/>
      <c r="E413" s="4"/>
      <c r="F413" s="4"/>
      <c r="G413" s="4"/>
      <c r="H413" s="4"/>
      <c r="I413" s="4"/>
      <c r="J413" s="4"/>
      <c r="K413" s="4"/>
      <c r="L413" s="4"/>
      <c r="M413" s="3"/>
      <c r="N413" s="4"/>
    </row>
    <row r="414" spans="1:14" x14ac:dyDescent="0.25">
      <c r="B414" s="1"/>
      <c r="C414" s="1"/>
      <c r="F414" s="5"/>
      <c r="I414" s="74" t="s">
        <v>101</v>
      </c>
      <c r="J414" s="74"/>
      <c r="M414" s="1"/>
    </row>
    <row r="415" spans="1:14" x14ac:dyDescent="0.25">
      <c r="B415" s="74" t="s">
        <v>43</v>
      </c>
      <c r="C415" s="74"/>
      <c r="D415" s="74"/>
      <c r="E415" s="68"/>
      <c r="F415" s="77">
        <f>+L428</f>
        <v>378</v>
      </c>
      <c r="G415" s="71"/>
      <c r="I415" s="74">
        <v>3</v>
      </c>
      <c r="J415" s="74"/>
      <c r="M415" s="1"/>
    </row>
    <row r="416" spans="1:14" x14ac:dyDescent="0.25">
      <c r="B416" s="74" t="s">
        <v>53</v>
      </c>
      <c r="C416" s="74"/>
      <c r="D416" s="74"/>
      <c r="E416" s="68"/>
      <c r="F416" s="77">
        <f>+L447</f>
        <v>377</v>
      </c>
      <c r="G416" s="71"/>
      <c r="I416" s="74">
        <v>2</v>
      </c>
      <c r="J416" s="74"/>
      <c r="M416" s="1"/>
    </row>
    <row r="417" spans="1:14" x14ac:dyDescent="0.25">
      <c r="B417" s="74" t="s">
        <v>5</v>
      </c>
      <c r="C417" s="74"/>
      <c r="D417" s="74"/>
      <c r="E417" s="68"/>
      <c r="F417" s="78">
        <f>+L441</f>
        <v>375</v>
      </c>
      <c r="G417" s="74"/>
      <c r="I417" s="74">
        <v>1</v>
      </c>
      <c r="J417" s="74"/>
    </row>
    <row r="418" spans="1:14" x14ac:dyDescent="0.25">
      <c r="B418" s="74" t="s">
        <v>44</v>
      </c>
      <c r="C418" s="74"/>
      <c r="D418" s="74"/>
      <c r="E418" s="68"/>
      <c r="F418" s="78">
        <f>+L434</f>
        <v>367</v>
      </c>
      <c r="G418" s="74"/>
      <c r="I418" s="74">
        <v>0</v>
      </c>
      <c r="J418" s="74"/>
    </row>
    <row r="420" spans="1:14" x14ac:dyDescent="0.25">
      <c r="A420" s="12"/>
      <c r="B420" s="3"/>
      <c r="C420" s="13"/>
      <c r="D420" s="14"/>
      <c r="E420" s="14"/>
      <c r="F420" s="6"/>
      <c r="H420" s="6"/>
      <c r="M420" s="1"/>
    </row>
    <row r="421" spans="1:14" x14ac:dyDescent="0.25">
      <c r="A421" s="9"/>
      <c r="B421" s="15" t="s">
        <v>8</v>
      </c>
      <c r="C421" s="16" t="s">
        <v>9</v>
      </c>
      <c r="D421" s="14"/>
      <c r="E421" s="14"/>
      <c r="F421" s="11"/>
      <c r="G421" s="11"/>
      <c r="H421" s="17"/>
      <c r="I421" s="11"/>
      <c r="J421" s="11"/>
      <c r="K421" s="11"/>
      <c r="L421" s="11"/>
      <c r="M421" s="1"/>
      <c r="N421" s="11"/>
    </row>
    <row r="422" spans="1:14" x14ac:dyDescent="0.25">
      <c r="A422" s="18"/>
      <c r="B422" s="19" t="s">
        <v>10</v>
      </c>
      <c r="C422" s="20">
        <v>1</v>
      </c>
      <c r="D422" s="21">
        <v>2</v>
      </c>
      <c r="E422" s="21">
        <v>3</v>
      </c>
      <c r="F422" s="21">
        <v>4</v>
      </c>
      <c r="G422" s="21">
        <v>5</v>
      </c>
      <c r="H422" s="21">
        <v>6</v>
      </c>
      <c r="I422" s="21">
        <v>7</v>
      </c>
      <c r="J422" s="21">
        <v>8</v>
      </c>
      <c r="K422" s="21">
        <v>9</v>
      </c>
      <c r="L422" s="21">
        <v>10</v>
      </c>
      <c r="M422" s="22" t="s">
        <v>11</v>
      </c>
      <c r="N422" s="23" t="s">
        <v>10</v>
      </c>
    </row>
    <row r="423" spans="1:14" x14ac:dyDescent="0.25">
      <c r="A423" s="24" t="s">
        <v>43</v>
      </c>
      <c r="B423" s="22"/>
      <c r="C423" s="25"/>
      <c r="D423" s="21"/>
      <c r="E423" s="21"/>
      <c r="F423" s="21"/>
      <c r="G423" s="21"/>
      <c r="H423" s="21"/>
      <c r="I423" s="21"/>
      <c r="J423" s="21"/>
      <c r="K423" s="21"/>
      <c r="L423" s="21"/>
      <c r="M423" s="22"/>
      <c r="N423" s="23"/>
    </row>
    <row r="424" spans="1:14" x14ac:dyDescent="0.25">
      <c r="A424" s="54" t="s">
        <v>46</v>
      </c>
      <c r="B424" s="27">
        <v>95.1</v>
      </c>
      <c r="C424" s="31">
        <v>97</v>
      </c>
      <c r="D424" s="28">
        <v>92</v>
      </c>
      <c r="E424" s="28">
        <v>96</v>
      </c>
      <c r="F424" s="28">
        <v>96</v>
      </c>
      <c r="G424" s="28">
        <v>90</v>
      </c>
      <c r="H424" s="28">
        <v>94</v>
      </c>
      <c r="I424" s="28">
        <v>96</v>
      </c>
      <c r="J424" s="28">
        <v>94</v>
      </c>
      <c r="K424" s="28">
        <v>94</v>
      </c>
      <c r="L424" s="28">
        <v>95</v>
      </c>
      <c r="M424" s="29">
        <f>+SUM(C424:L424)</f>
        <v>944</v>
      </c>
      <c r="N424" s="30">
        <f>IF(COUNT(C424:L424),AVERAGE(C424:L424),"")</f>
        <v>94.4</v>
      </c>
    </row>
    <row r="425" spans="1:14" x14ac:dyDescent="0.25">
      <c r="A425" s="26" t="s">
        <v>22</v>
      </c>
      <c r="B425" s="27">
        <v>94.3</v>
      </c>
      <c r="C425" s="31">
        <v>96</v>
      </c>
      <c r="D425" s="28">
        <v>94</v>
      </c>
      <c r="E425" s="28">
        <v>94</v>
      </c>
      <c r="F425" s="28">
        <v>94</v>
      </c>
      <c r="G425" s="28">
        <v>94</v>
      </c>
      <c r="H425" s="28">
        <v>93</v>
      </c>
      <c r="I425" s="28">
        <v>94</v>
      </c>
      <c r="J425" s="28">
        <v>97</v>
      </c>
      <c r="K425" s="28">
        <v>90</v>
      </c>
      <c r="L425" s="28">
        <v>98</v>
      </c>
      <c r="M425" s="29">
        <f t="shared" ref="M425:M427" si="129">+SUM(C425:L425)</f>
        <v>944</v>
      </c>
      <c r="N425" s="30">
        <f t="shared" ref="N425:N427" si="130">IF(COUNT(C425:L425),AVERAGE(C425:L425),"")</f>
        <v>94.4</v>
      </c>
    </row>
    <row r="426" spans="1:14" x14ac:dyDescent="0.25">
      <c r="A426" s="26" t="s">
        <v>47</v>
      </c>
      <c r="B426" s="27">
        <v>95.5</v>
      </c>
      <c r="C426" s="31">
        <v>96</v>
      </c>
      <c r="D426" s="28">
        <v>93</v>
      </c>
      <c r="E426" s="62">
        <v>94</v>
      </c>
      <c r="F426" s="28">
        <v>91</v>
      </c>
      <c r="G426" s="28">
        <v>94</v>
      </c>
      <c r="H426" s="28">
        <v>94</v>
      </c>
      <c r="I426" s="28">
        <v>90</v>
      </c>
      <c r="J426" s="28">
        <v>89</v>
      </c>
      <c r="K426" s="28">
        <v>95</v>
      </c>
      <c r="L426" s="28">
        <v>88</v>
      </c>
      <c r="M426" s="29">
        <f t="shared" si="129"/>
        <v>924</v>
      </c>
      <c r="N426" s="30">
        <f t="shared" si="130"/>
        <v>92.4</v>
      </c>
    </row>
    <row r="427" spans="1:14" x14ac:dyDescent="0.25">
      <c r="A427" s="32" t="s">
        <v>20</v>
      </c>
      <c r="B427" s="33">
        <v>94</v>
      </c>
      <c r="C427" s="31">
        <v>90</v>
      </c>
      <c r="D427" s="28">
        <v>96</v>
      </c>
      <c r="E427" s="28">
        <v>96</v>
      </c>
      <c r="F427" s="28">
        <v>94</v>
      </c>
      <c r="G427" s="28">
        <v>96</v>
      </c>
      <c r="H427" s="28">
        <v>97</v>
      </c>
      <c r="I427" s="28">
        <v>95</v>
      </c>
      <c r="J427" s="28">
        <v>97</v>
      </c>
      <c r="K427" s="28">
        <v>93</v>
      </c>
      <c r="L427" s="28">
        <v>97</v>
      </c>
      <c r="M427" s="29">
        <f t="shared" si="129"/>
        <v>951</v>
      </c>
      <c r="N427" s="30">
        <f t="shared" si="130"/>
        <v>95.1</v>
      </c>
    </row>
    <row r="428" spans="1:14" x14ac:dyDescent="0.25">
      <c r="A428" s="34" t="s">
        <v>14</v>
      </c>
      <c r="B428" s="33">
        <f>SUM(B424:B427)</f>
        <v>378.9</v>
      </c>
      <c r="C428" s="35">
        <f t="shared" ref="C428:L428" si="131">SUM(C424:C427)</f>
        <v>379</v>
      </c>
      <c r="D428" s="36">
        <f t="shared" si="131"/>
        <v>375</v>
      </c>
      <c r="E428" s="36">
        <f t="shared" si="131"/>
        <v>380</v>
      </c>
      <c r="F428" s="36">
        <f t="shared" si="131"/>
        <v>375</v>
      </c>
      <c r="G428" s="36">
        <f t="shared" si="131"/>
        <v>374</v>
      </c>
      <c r="H428" s="36">
        <f t="shared" si="131"/>
        <v>378</v>
      </c>
      <c r="I428" s="36">
        <f t="shared" si="131"/>
        <v>375</v>
      </c>
      <c r="J428" s="36">
        <f t="shared" si="131"/>
        <v>377</v>
      </c>
      <c r="K428" s="36">
        <f t="shared" si="131"/>
        <v>372</v>
      </c>
      <c r="L428" s="36">
        <f t="shared" si="131"/>
        <v>378</v>
      </c>
      <c r="M428" s="33">
        <f>SUM(C428:L428)</f>
        <v>3763</v>
      </c>
      <c r="N428" s="30"/>
    </row>
    <row r="429" spans="1:14" x14ac:dyDescent="0.25">
      <c r="A429" s="24" t="s">
        <v>44</v>
      </c>
      <c r="B429" s="37"/>
      <c r="C429" s="38"/>
      <c r="D429" s="39"/>
      <c r="E429" s="39"/>
      <c r="F429" s="39"/>
      <c r="G429" s="39"/>
      <c r="H429" s="39"/>
      <c r="I429" s="39"/>
      <c r="J429" s="39"/>
      <c r="K429" s="39"/>
      <c r="L429" s="39"/>
      <c r="M429" s="40"/>
      <c r="N429" s="30" t="str">
        <f t="shared" ref="N429" si="132">IF(COUNT(C429:L429),AVERAGE(C429:L429), " ")</f>
        <v xml:space="preserve"> </v>
      </c>
    </row>
    <row r="430" spans="1:14" x14ac:dyDescent="0.25">
      <c r="A430" s="54" t="s">
        <v>48</v>
      </c>
      <c r="B430" s="27">
        <v>94.5</v>
      </c>
      <c r="C430" s="31">
        <v>94</v>
      </c>
      <c r="D430" s="28">
        <v>96</v>
      </c>
      <c r="E430" s="28">
        <v>95</v>
      </c>
      <c r="F430" s="28">
        <v>93</v>
      </c>
      <c r="G430" s="28">
        <v>97</v>
      </c>
      <c r="H430" s="28">
        <v>93</v>
      </c>
      <c r="I430" s="28">
        <v>97</v>
      </c>
      <c r="J430" s="28">
        <v>99</v>
      </c>
      <c r="K430" s="28">
        <v>95</v>
      </c>
      <c r="L430" s="28">
        <v>94</v>
      </c>
      <c r="M430" s="29">
        <f>+SUM(C430:L430)</f>
        <v>953</v>
      </c>
      <c r="N430" s="30">
        <f>IF(COUNT(C430:L430),AVERAGE(C430:L430),"")</f>
        <v>95.3</v>
      </c>
    </row>
    <row r="431" spans="1:14" x14ac:dyDescent="0.25">
      <c r="A431" s="54" t="s">
        <v>49</v>
      </c>
      <c r="B431" s="41">
        <v>94.9</v>
      </c>
      <c r="C431" s="31">
        <v>92</v>
      </c>
      <c r="D431" s="28">
        <v>93</v>
      </c>
      <c r="E431" s="28">
        <v>96</v>
      </c>
      <c r="F431" s="28">
        <v>95</v>
      </c>
      <c r="G431" s="28">
        <v>91</v>
      </c>
      <c r="H431" s="28">
        <v>94</v>
      </c>
      <c r="I431" s="28">
        <v>93</v>
      </c>
      <c r="J431" s="28">
        <v>93</v>
      </c>
      <c r="K431" s="28">
        <v>95</v>
      </c>
      <c r="L431" s="28">
        <v>93</v>
      </c>
      <c r="M431" s="29">
        <f t="shared" ref="M431:M433" si="133">+SUM(C431:L431)</f>
        <v>935</v>
      </c>
      <c r="N431" s="30">
        <f t="shared" ref="N431:N433" si="134">IF(COUNT(C431:L431),AVERAGE(C431:L431),"")</f>
        <v>93.5</v>
      </c>
    </row>
    <row r="432" spans="1:14" x14ac:dyDescent="0.25">
      <c r="A432" s="54" t="s">
        <v>50</v>
      </c>
      <c r="B432" s="27">
        <v>93.5</v>
      </c>
      <c r="C432" s="31">
        <v>92</v>
      </c>
      <c r="D432" s="28">
        <v>92</v>
      </c>
      <c r="E432" s="28">
        <v>87</v>
      </c>
      <c r="F432" s="28">
        <v>92</v>
      </c>
      <c r="G432" s="28">
        <v>99</v>
      </c>
      <c r="H432" s="28">
        <v>92</v>
      </c>
      <c r="I432" s="28">
        <v>96</v>
      </c>
      <c r="J432" s="28">
        <v>94</v>
      </c>
      <c r="K432" s="28">
        <v>96</v>
      </c>
      <c r="L432" s="28">
        <v>93</v>
      </c>
      <c r="M432" s="29">
        <f t="shared" si="133"/>
        <v>933</v>
      </c>
      <c r="N432" s="30">
        <f t="shared" si="134"/>
        <v>93.3</v>
      </c>
    </row>
    <row r="433" spans="1:14" x14ac:dyDescent="0.25">
      <c r="A433" s="44" t="s">
        <v>51</v>
      </c>
      <c r="B433" s="27">
        <v>90.7</v>
      </c>
      <c r="C433" s="31">
        <v>95</v>
      </c>
      <c r="D433" s="28">
        <v>89</v>
      </c>
      <c r="E433" s="28">
        <v>86</v>
      </c>
      <c r="F433" s="28">
        <v>84</v>
      </c>
      <c r="G433" s="28">
        <v>91</v>
      </c>
      <c r="H433" s="28">
        <v>97</v>
      </c>
      <c r="I433" s="28">
        <v>93</v>
      </c>
      <c r="J433" s="28">
        <v>94</v>
      </c>
      <c r="K433" s="69">
        <v>82</v>
      </c>
      <c r="L433" s="28">
        <v>87</v>
      </c>
      <c r="M433" s="29">
        <f t="shared" si="133"/>
        <v>898</v>
      </c>
      <c r="N433" s="30">
        <f t="shared" si="134"/>
        <v>89.8</v>
      </c>
    </row>
    <row r="434" spans="1:14" x14ac:dyDescent="0.25">
      <c r="A434" s="34" t="s">
        <v>14</v>
      </c>
      <c r="B434" s="42">
        <f>SUM(B430:B433)</f>
        <v>373.59999999999997</v>
      </c>
      <c r="C434" s="31">
        <f>SUM(C430:C433)</f>
        <v>373</v>
      </c>
      <c r="D434" s="43">
        <f t="shared" ref="D434:L434" si="135">SUM(D430:D433)</f>
        <v>370</v>
      </c>
      <c r="E434" s="43">
        <f t="shared" si="135"/>
        <v>364</v>
      </c>
      <c r="F434" s="43">
        <f t="shared" si="135"/>
        <v>364</v>
      </c>
      <c r="G434" s="43">
        <f t="shared" si="135"/>
        <v>378</v>
      </c>
      <c r="H434" s="43">
        <f t="shared" si="135"/>
        <v>376</v>
      </c>
      <c r="I434" s="43">
        <f t="shared" si="135"/>
        <v>379</v>
      </c>
      <c r="J434" s="43">
        <f t="shared" si="135"/>
        <v>380</v>
      </c>
      <c r="K434" s="43">
        <f t="shared" si="135"/>
        <v>368</v>
      </c>
      <c r="L434" s="43">
        <f t="shared" si="135"/>
        <v>367</v>
      </c>
      <c r="M434" s="29">
        <f>SUM(C434:L434)</f>
        <v>3719</v>
      </c>
      <c r="N434" s="30"/>
    </row>
    <row r="435" spans="1:14" x14ac:dyDescent="0.25">
      <c r="A435" s="24" t="s">
        <v>5</v>
      </c>
      <c r="B435" s="37"/>
      <c r="C435" s="38"/>
      <c r="D435" s="39"/>
      <c r="E435" s="39"/>
      <c r="F435" s="39"/>
      <c r="G435" s="39"/>
      <c r="H435" s="39"/>
      <c r="I435" s="39"/>
      <c r="J435" s="39"/>
      <c r="K435" s="39"/>
      <c r="L435" s="39"/>
      <c r="M435" s="40"/>
      <c r="N435" s="30" t="str">
        <f t="shared" ref="N435" si="136">IF(COUNT(C435:L435),AVERAGE(C435:L435), " ")</f>
        <v xml:space="preserve"> </v>
      </c>
    </row>
    <row r="436" spans="1:14" x14ac:dyDescent="0.25">
      <c r="A436" s="55" t="s">
        <v>17</v>
      </c>
      <c r="B436" s="42">
        <v>96.5</v>
      </c>
      <c r="C436" s="38">
        <v>96</v>
      </c>
      <c r="D436" s="39">
        <v>96</v>
      </c>
      <c r="E436" s="39">
        <v>96</v>
      </c>
      <c r="F436" s="39">
        <v>94</v>
      </c>
      <c r="G436" s="39">
        <v>92</v>
      </c>
      <c r="H436" s="39">
        <v>94</v>
      </c>
      <c r="I436" s="39">
        <v>93</v>
      </c>
      <c r="J436" s="39">
        <v>93</v>
      </c>
      <c r="K436" s="39">
        <v>94</v>
      </c>
      <c r="L436" s="39">
        <v>92</v>
      </c>
      <c r="M436" s="40">
        <f>SUM(C436:L436)</f>
        <v>940</v>
      </c>
      <c r="N436" s="30">
        <f>IF(COUNT(C436:L436),AVERAGE(C436:L436),"")</f>
        <v>94</v>
      </c>
    </row>
    <row r="437" spans="1:14" x14ac:dyDescent="0.25">
      <c r="A437" s="54" t="s">
        <v>15</v>
      </c>
      <c r="B437" s="40">
        <v>95.6</v>
      </c>
      <c r="C437" s="58"/>
      <c r="D437" s="61"/>
      <c r="E437" s="61"/>
      <c r="F437" s="61"/>
      <c r="G437" s="61"/>
      <c r="H437" s="61"/>
      <c r="I437" s="61"/>
      <c r="J437" s="61"/>
      <c r="K437" s="67"/>
      <c r="L437" s="67"/>
      <c r="M437" s="40">
        <f t="shared" ref="M437:M440" si="137">SUM(C437:L437)</f>
        <v>0</v>
      </c>
      <c r="N437" s="30" t="str">
        <f t="shared" ref="N437:N440" si="138">IF(COUNT(C437:L437),AVERAGE(C437:L437),"")</f>
        <v/>
      </c>
    </row>
    <row r="438" spans="1:14" x14ac:dyDescent="0.25">
      <c r="A438" s="54" t="s">
        <v>16</v>
      </c>
      <c r="B438" s="40">
        <v>95.2</v>
      </c>
      <c r="C438" s="38">
        <v>97</v>
      </c>
      <c r="D438" s="39">
        <v>96</v>
      </c>
      <c r="E438" s="39">
        <v>95</v>
      </c>
      <c r="F438" s="39">
        <v>94</v>
      </c>
      <c r="G438" s="39">
        <v>96</v>
      </c>
      <c r="H438" s="64">
        <v>96</v>
      </c>
      <c r="I438" s="39">
        <v>95</v>
      </c>
      <c r="J438" s="39">
        <v>94</v>
      </c>
      <c r="K438" s="39">
        <v>93</v>
      </c>
      <c r="L438" s="39">
        <v>94</v>
      </c>
      <c r="M438" s="40">
        <f t="shared" si="137"/>
        <v>950</v>
      </c>
      <c r="N438" s="30">
        <f t="shared" si="138"/>
        <v>95</v>
      </c>
    </row>
    <row r="439" spans="1:14" x14ac:dyDescent="0.25">
      <c r="A439" s="26" t="s">
        <v>52</v>
      </c>
      <c r="B439" s="41">
        <v>95.2</v>
      </c>
      <c r="C439" s="31">
        <v>94</v>
      </c>
      <c r="D439" s="28">
        <v>96</v>
      </c>
      <c r="E439" s="28">
        <v>95</v>
      </c>
      <c r="F439" s="28">
        <v>91</v>
      </c>
      <c r="G439" s="28">
        <v>92</v>
      </c>
      <c r="H439" s="28">
        <v>95</v>
      </c>
      <c r="I439" s="28">
        <v>95</v>
      </c>
      <c r="J439" s="28">
        <v>96</v>
      </c>
      <c r="K439" s="28">
        <v>95</v>
      </c>
      <c r="L439" s="28">
        <v>96</v>
      </c>
      <c r="M439" s="40">
        <f t="shared" si="137"/>
        <v>945</v>
      </c>
      <c r="N439" s="30">
        <f t="shared" si="138"/>
        <v>94.5</v>
      </c>
    </row>
    <row r="440" spans="1:14" x14ac:dyDescent="0.25">
      <c r="A440" s="26" t="s">
        <v>81</v>
      </c>
      <c r="B440" s="27">
        <v>94</v>
      </c>
      <c r="C440" s="31">
        <v>94</v>
      </c>
      <c r="D440" s="43">
        <v>95</v>
      </c>
      <c r="E440" s="43">
        <v>92</v>
      </c>
      <c r="F440" s="43">
        <v>95</v>
      </c>
      <c r="G440" s="43">
        <v>94</v>
      </c>
      <c r="H440" s="43">
        <v>93</v>
      </c>
      <c r="I440" s="43">
        <v>97</v>
      </c>
      <c r="J440" s="43">
        <v>96</v>
      </c>
      <c r="K440" s="43">
        <v>92</v>
      </c>
      <c r="L440" s="43">
        <v>93</v>
      </c>
      <c r="M440" s="40">
        <f t="shared" si="137"/>
        <v>941</v>
      </c>
      <c r="N440" s="30">
        <f t="shared" si="138"/>
        <v>94.1</v>
      </c>
    </row>
    <row r="441" spans="1:14" x14ac:dyDescent="0.25">
      <c r="A441" s="34" t="s">
        <v>14</v>
      </c>
      <c r="B441" s="42">
        <f>SUM(B436:B439)</f>
        <v>382.5</v>
      </c>
      <c r="C441" s="31">
        <f t="shared" ref="C441:H441" si="139">SUM(C436:C440)</f>
        <v>381</v>
      </c>
      <c r="D441" s="43">
        <f t="shared" si="139"/>
        <v>383</v>
      </c>
      <c r="E441" s="43">
        <f t="shared" si="139"/>
        <v>378</v>
      </c>
      <c r="F441" s="43">
        <f t="shared" si="139"/>
        <v>374</v>
      </c>
      <c r="G441" s="43">
        <f t="shared" si="139"/>
        <v>374</v>
      </c>
      <c r="H441" s="43">
        <f t="shared" si="139"/>
        <v>378</v>
      </c>
      <c r="I441" s="43">
        <f>SUM(I436:I440)</f>
        <v>380</v>
      </c>
      <c r="J441" s="43">
        <f>SUM(J436:J440)</f>
        <v>379</v>
      </c>
      <c r="K441" s="43">
        <f>SUM(K436:K440)</f>
        <v>374</v>
      </c>
      <c r="L441" s="43">
        <f>SUM(L436:L440)</f>
        <v>375</v>
      </c>
      <c r="M441" s="29">
        <f>SUM(C441:L441)</f>
        <v>3776</v>
      </c>
      <c r="N441" s="30"/>
    </row>
    <row r="442" spans="1:14" x14ac:dyDescent="0.25">
      <c r="A442" s="24" t="s">
        <v>53</v>
      </c>
      <c r="B442" s="37"/>
      <c r="C442" s="38"/>
      <c r="D442" s="39"/>
      <c r="E442" s="39"/>
      <c r="F442" s="39"/>
      <c r="G442" s="39"/>
      <c r="H442" s="39"/>
      <c r="I442" s="39"/>
      <c r="J442" s="39"/>
      <c r="K442" s="39"/>
      <c r="L442" s="39"/>
      <c r="M442" s="40"/>
      <c r="N442" s="30"/>
    </row>
    <row r="443" spans="1:14" x14ac:dyDescent="0.25">
      <c r="A443" s="54" t="s">
        <v>54</v>
      </c>
      <c r="B443" s="40">
        <v>97.6</v>
      </c>
      <c r="C443" s="38">
        <v>99</v>
      </c>
      <c r="D443" s="39">
        <v>97</v>
      </c>
      <c r="E443" s="39">
        <v>93</v>
      </c>
      <c r="F443" s="39">
        <v>91</v>
      </c>
      <c r="G443" s="39">
        <v>96</v>
      </c>
      <c r="H443" s="39">
        <v>96</v>
      </c>
      <c r="I443" s="39">
        <v>97</v>
      </c>
      <c r="J443" s="39">
        <v>98</v>
      </c>
      <c r="K443" s="39">
        <v>98</v>
      </c>
      <c r="L443" s="39">
        <v>98</v>
      </c>
      <c r="M443" s="29">
        <f>+SUM(C443:L443)</f>
        <v>963</v>
      </c>
      <c r="N443" s="30">
        <f>IF(COUNT(C443:L443),AVERAGE(C443:L443),"")</f>
        <v>96.3</v>
      </c>
    </row>
    <row r="444" spans="1:14" x14ac:dyDescent="0.25">
      <c r="A444" s="54" t="s">
        <v>55</v>
      </c>
      <c r="B444" s="42">
        <v>92.3</v>
      </c>
      <c r="C444" s="38">
        <v>93</v>
      </c>
      <c r="D444" s="39">
        <v>93</v>
      </c>
      <c r="E444" s="39">
        <v>96</v>
      </c>
      <c r="F444" s="39">
        <v>90</v>
      </c>
      <c r="G444" s="39">
        <v>92</v>
      </c>
      <c r="H444" s="39">
        <v>93</v>
      </c>
      <c r="I444" s="39">
        <v>94</v>
      </c>
      <c r="J444" s="39">
        <v>93</v>
      </c>
      <c r="K444" s="39">
        <v>95</v>
      </c>
      <c r="L444" s="39">
        <v>95</v>
      </c>
      <c r="M444" s="29">
        <f t="shared" ref="M444:M447" si="140">+SUM(C444:L444)</f>
        <v>934</v>
      </c>
      <c r="N444" s="30">
        <f t="shared" ref="N444:N446" si="141">IF(COUNT(C444:L444),AVERAGE(C444:L444),"")</f>
        <v>93.4</v>
      </c>
    </row>
    <row r="445" spans="1:14" x14ac:dyDescent="0.25">
      <c r="A445" s="56" t="s">
        <v>56</v>
      </c>
      <c r="B445" s="40">
        <v>93.4</v>
      </c>
      <c r="C445" s="38">
        <v>96</v>
      </c>
      <c r="D445" s="39">
        <v>92</v>
      </c>
      <c r="E445" s="39">
        <v>96</v>
      </c>
      <c r="F445" s="39">
        <v>95</v>
      </c>
      <c r="G445" s="39">
        <v>90</v>
      </c>
      <c r="H445" s="39">
        <v>96</v>
      </c>
      <c r="I445" s="39">
        <v>98</v>
      </c>
      <c r="J445" s="39">
        <v>92</v>
      </c>
      <c r="K445" s="39">
        <v>97</v>
      </c>
      <c r="L445" s="39">
        <v>95</v>
      </c>
      <c r="M445" s="29">
        <f t="shared" si="140"/>
        <v>947</v>
      </c>
      <c r="N445" s="30">
        <f t="shared" si="141"/>
        <v>94.7</v>
      </c>
    </row>
    <row r="446" spans="1:14" x14ac:dyDescent="0.25">
      <c r="A446" s="57" t="s">
        <v>57</v>
      </c>
      <c r="B446" s="41">
        <v>85.1</v>
      </c>
      <c r="C446" s="31">
        <v>73</v>
      </c>
      <c r="D446" s="28">
        <v>85</v>
      </c>
      <c r="E446" s="28">
        <v>85</v>
      </c>
      <c r="F446" s="28">
        <v>87</v>
      </c>
      <c r="G446" s="28">
        <v>87</v>
      </c>
      <c r="H446" s="28">
        <v>76</v>
      </c>
      <c r="I446" s="28">
        <v>86</v>
      </c>
      <c r="J446" s="28">
        <v>81</v>
      </c>
      <c r="K446" s="28">
        <v>83</v>
      </c>
      <c r="L446" s="28">
        <v>89</v>
      </c>
      <c r="M446" s="29">
        <f t="shared" si="140"/>
        <v>832</v>
      </c>
      <c r="N446" s="30">
        <f t="shared" si="141"/>
        <v>83.2</v>
      </c>
    </row>
    <row r="447" spans="1:14" x14ac:dyDescent="0.25">
      <c r="A447" s="34" t="s">
        <v>14</v>
      </c>
      <c r="B447" s="41">
        <f>SUM(B443:B446)</f>
        <v>368.4</v>
      </c>
      <c r="C447" s="31">
        <f>SUM(C443:C446)</f>
        <v>361</v>
      </c>
      <c r="D447" s="43">
        <f>SUM(D443:D446)</f>
        <v>367</v>
      </c>
      <c r="E447" s="43">
        <f t="shared" ref="E447:L447" si="142">SUM(E443:E446)</f>
        <v>370</v>
      </c>
      <c r="F447" s="43">
        <f t="shared" si="142"/>
        <v>363</v>
      </c>
      <c r="G447" s="43">
        <f t="shared" si="142"/>
        <v>365</v>
      </c>
      <c r="H447" s="43">
        <f t="shared" si="142"/>
        <v>361</v>
      </c>
      <c r="I447" s="43">
        <f t="shared" si="142"/>
        <v>375</v>
      </c>
      <c r="J447" s="43">
        <f t="shared" si="142"/>
        <v>364</v>
      </c>
      <c r="K447" s="43">
        <f t="shared" si="142"/>
        <v>373</v>
      </c>
      <c r="L447" s="43">
        <f t="shared" si="142"/>
        <v>377</v>
      </c>
      <c r="M447" s="29">
        <f t="shared" si="140"/>
        <v>3676</v>
      </c>
      <c r="N447" s="30"/>
    </row>
    <row r="448" spans="1:14" x14ac:dyDescent="0.25">
      <c r="A448" s="26"/>
      <c r="B448" s="41"/>
      <c r="C448" s="31"/>
      <c r="D448" s="28"/>
      <c r="E448" s="28"/>
      <c r="F448" s="28"/>
      <c r="G448" s="28"/>
      <c r="H448" s="28"/>
      <c r="I448" s="28"/>
      <c r="J448" s="28"/>
      <c r="K448" s="28"/>
      <c r="L448" s="28"/>
      <c r="M448" s="40"/>
      <c r="N448" s="30"/>
    </row>
    <row r="449" spans="1:14" x14ac:dyDescent="0.25">
      <c r="A449" s="45"/>
      <c r="B449" s="42"/>
      <c r="C449" s="38"/>
      <c r="D449" s="39"/>
      <c r="E449" s="39"/>
      <c r="F449" s="39"/>
      <c r="G449" s="39"/>
      <c r="H449" s="39"/>
      <c r="I449" s="39"/>
      <c r="J449" s="39"/>
      <c r="K449" s="39"/>
      <c r="L449" s="39"/>
      <c r="M449" s="40"/>
      <c r="N449" s="30"/>
    </row>
    <row r="450" spans="1:14" x14ac:dyDescent="0.25">
      <c r="A450" s="45"/>
      <c r="B450" s="40"/>
      <c r="C450" s="38"/>
      <c r="D450" s="46" t="s">
        <v>27</v>
      </c>
      <c r="E450" s="47" t="s">
        <v>28</v>
      </c>
      <c r="F450" s="47" t="s">
        <v>29</v>
      </c>
      <c r="G450" s="47" t="s">
        <v>30</v>
      </c>
      <c r="H450" s="47" t="s">
        <v>31</v>
      </c>
      <c r="I450" s="47" t="s">
        <v>11</v>
      </c>
      <c r="J450" s="48"/>
      <c r="K450" s="48"/>
      <c r="L450" s="48"/>
      <c r="M450" s="49"/>
      <c r="N450" s="48"/>
    </row>
    <row r="451" spans="1:14" x14ac:dyDescent="0.25">
      <c r="A451" s="50" t="s">
        <v>43</v>
      </c>
      <c r="B451" s="42">
        <f>+B428</f>
        <v>378.9</v>
      </c>
      <c r="C451" s="31"/>
      <c r="D451" s="28">
        <f>+J412</f>
        <v>10</v>
      </c>
      <c r="E451" s="28">
        <v>6</v>
      </c>
      <c r="F451" s="28">
        <v>1</v>
      </c>
      <c r="G451" s="28">
        <v>2</v>
      </c>
      <c r="H451" s="28">
        <f>+E451*2+F451+3</f>
        <v>16</v>
      </c>
      <c r="I451" s="51">
        <f>+M428</f>
        <v>3763</v>
      </c>
      <c r="J451" s="48"/>
      <c r="L451" s="48"/>
      <c r="M451" s="49"/>
      <c r="N451" s="48"/>
    </row>
    <row r="452" spans="1:14" x14ac:dyDescent="0.25">
      <c r="A452" s="50" t="s">
        <v>5</v>
      </c>
      <c r="B452" s="42">
        <f>+B441</f>
        <v>382.5</v>
      </c>
      <c r="C452" s="38"/>
      <c r="D452" s="28">
        <f>+J412</f>
        <v>10</v>
      </c>
      <c r="E452" s="28">
        <v>5</v>
      </c>
      <c r="F452" s="28">
        <v>1</v>
      </c>
      <c r="G452" s="28">
        <v>3</v>
      </c>
      <c r="H452" s="28">
        <f>+E452*2+F452+1</f>
        <v>12</v>
      </c>
      <c r="I452" s="28">
        <f>+M441</f>
        <v>3776</v>
      </c>
      <c r="K452" s="48"/>
      <c r="L452" s="48"/>
      <c r="M452" s="49"/>
      <c r="N452" s="48"/>
    </row>
    <row r="453" spans="1:14" x14ac:dyDescent="0.25">
      <c r="A453" s="50" t="s">
        <v>44</v>
      </c>
      <c r="B453" s="42">
        <f>+B434</f>
        <v>373.59999999999997</v>
      </c>
      <c r="C453" s="38"/>
      <c r="D453" s="28">
        <f>+J412</f>
        <v>10</v>
      </c>
      <c r="E453" s="28">
        <v>4</v>
      </c>
      <c r="F453" s="28">
        <v>0</v>
      </c>
      <c r="G453" s="28">
        <v>5</v>
      </c>
      <c r="H453" s="28">
        <f>+E453*2+F453</f>
        <v>8</v>
      </c>
      <c r="I453" s="28">
        <f>+M434</f>
        <v>3719</v>
      </c>
      <c r="J453" s="11"/>
      <c r="K453" s="11"/>
      <c r="L453" s="11"/>
      <c r="M453" s="1"/>
      <c r="N453" s="11"/>
    </row>
    <row r="454" spans="1:14" x14ac:dyDescent="0.25">
      <c r="A454" s="50" t="s">
        <v>58</v>
      </c>
      <c r="B454" s="42">
        <f>+B447</f>
        <v>368.4</v>
      </c>
      <c r="C454" s="40"/>
      <c r="D454" s="28">
        <f>+J412</f>
        <v>10</v>
      </c>
      <c r="E454" s="28">
        <v>2</v>
      </c>
      <c r="F454" s="28">
        <v>0</v>
      </c>
      <c r="G454" s="28">
        <v>7</v>
      </c>
      <c r="H454" s="28">
        <f>+E454*2+F454+2</f>
        <v>6</v>
      </c>
      <c r="I454" s="28">
        <f>+M447</f>
        <v>3676</v>
      </c>
      <c r="M454" s="1"/>
    </row>
    <row r="455" spans="1:14" x14ac:dyDescent="0.25">
      <c r="A455" s="52"/>
      <c r="B455" s="53"/>
      <c r="C455" s="53"/>
      <c r="D455" s="52"/>
      <c r="E455" s="52"/>
      <c r="F455" s="52"/>
      <c r="G455" s="52"/>
      <c r="H455" s="52"/>
      <c r="I455" s="52"/>
      <c r="M455" s="1"/>
    </row>
    <row r="456" spans="1:14" x14ac:dyDescent="0.25">
      <c r="A456" s="70" t="s">
        <v>100</v>
      </c>
    </row>
  </sheetData>
  <sortState xmlns:xlrd2="http://schemas.microsoft.com/office/spreadsheetml/2017/richdata2" ref="A269:I270">
    <sortCondition descending="1" ref="H269:H270"/>
    <sortCondition descending="1" ref="I269:I270"/>
  </sortState>
  <mergeCells count="99">
    <mergeCell ref="B325:E325"/>
    <mergeCell ref="H325:I325"/>
    <mergeCell ref="J325:M325"/>
    <mergeCell ref="A317:N317"/>
    <mergeCell ref="A318:N318"/>
    <mergeCell ref="A319:N319"/>
    <mergeCell ref="A320:N320"/>
    <mergeCell ref="B323:E323"/>
    <mergeCell ref="H323:I323"/>
    <mergeCell ref="J323:M323"/>
    <mergeCell ref="B235:E235"/>
    <mergeCell ref="H235:I235"/>
    <mergeCell ref="J235:M235"/>
    <mergeCell ref="A227:N227"/>
    <mergeCell ref="A228:N228"/>
    <mergeCell ref="A229:N229"/>
    <mergeCell ref="A230:N230"/>
    <mergeCell ref="B233:E233"/>
    <mergeCell ref="H233:I233"/>
    <mergeCell ref="J233:M233"/>
    <mergeCell ref="B190:E190"/>
    <mergeCell ref="J190:M190"/>
    <mergeCell ref="A182:N182"/>
    <mergeCell ref="A183:N183"/>
    <mergeCell ref="A184:N184"/>
    <mergeCell ref="A185:N185"/>
    <mergeCell ref="B188:E188"/>
    <mergeCell ref="J188:M188"/>
    <mergeCell ref="H188:I188"/>
    <mergeCell ref="H190:I190"/>
    <mergeCell ref="B145:E145"/>
    <mergeCell ref="J145:M145"/>
    <mergeCell ref="A137:N137"/>
    <mergeCell ref="A138:N138"/>
    <mergeCell ref="A139:N139"/>
    <mergeCell ref="A140:N140"/>
    <mergeCell ref="B143:E143"/>
    <mergeCell ref="J143:M143"/>
    <mergeCell ref="B100:E100"/>
    <mergeCell ref="J100:M100"/>
    <mergeCell ref="A92:N92"/>
    <mergeCell ref="A93:N93"/>
    <mergeCell ref="A94:N94"/>
    <mergeCell ref="A95:N95"/>
    <mergeCell ref="B98:E98"/>
    <mergeCell ref="J98:M98"/>
    <mergeCell ref="B10:E10"/>
    <mergeCell ref="J10:M10"/>
    <mergeCell ref="A2:N2"/>
    <mergeCell ref="A3:N3"/>
    <mergeCell ref="A4:N4"/>
    <mergeCell ref="A5:N5"/>
    <mergeCell ref="B8:E8"/>
    <mergeCell ref="J8:M8"/>
    <mergeCell ref="B55:E55"/>
    <mergeCell ref="J55:M55"/>
    <mergeCell ref="A47:N47"/>
    <mergeCell ref="A48:N48"/>
    <mergeCell ref="A49:N49"/>
    <mergeCell ref="A50:N50"/>
    <mergeCell ref="B53:E53"/>
    <mergeCell ref="J53:M53"/>
    <mergeCell ref="B280:E280"/>
    <mergeCell ref="H280:I280"/>
    <mergeCell ref="J280:M280"/>
    <mergeCell ref="A272:N272"/>
    <mergeCell ref="A273:N273"/>
    <mergeCell ref="A274:N274"/>
    <mergeCell ref="A275:N275"/>
    <mergeCell ref="B278:E278"/>
    <mergeCell ref="H278:I278"/>
    <mergeCell ref="J278:M278"/>
    <mergeCell ref="A362:N362"/>
    <mergeCell ref="A363:N363"/>
    <mergeCell ref="A364:N364"/>
    <mergeCell ref="A365:N365"/>
    <mergeCell ref="B368:E368"/>
    <mergeCell ref="H368:I368"/>
    <mergeCell ref="J368:M368"/>
    <mergeCell ref="A411:N411"/>
    <mergeCell ref="A408:N408"/>
    <mergeCell ref="A409:N409"/>
    <mergeCell ref="A410:N410"/>
    <mergeCell ref="B370:E370"/>
    <mergeCell ref="H370:I370"/>
    <mergeCell ref="J370:M370"/>
    <mergeCell ref="B415:D415"/>
    <mergeCell ref="B416:D416"/>
    <mergeCell ref="B417:D417"/>
    <mergeCell ref="B418:D418"/>
    <mergeCell ref="F415:G415"/>
    <mergeCell ref="F416:G416"/>
    <mergeCell ref="F417:G417"/>
    <mergeCell ref="F418:G418"/>
    <mergeCell ref="I415:J415"/>
    <mergeCell ref="I416:J416"/>
    <mergeCell ref="I417:J417"/>
    <mergeCell ref="I418:J418"/>
    <mergeCell ref="I414:J414"/>
  </mergeCells>
  <pageMargins left="0.7" right="0.7" top="0.75" bottom="0.75" header="0.3" footer="0.3"/>
  <pageSetup paperSize="9" orientation="portrait" r:id="rId1"/>
  <rowBreaks count="3" manualBreakCount="3">
    <brk id="46" max="16383" man="1"/>
    <brk id="91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3F62F-73B8-4EA3-8EEA-AE4B5D8A13C6}">
  <dimension ref="A1:N442"/>
  <sheetViews>
    <sheetView tabSelected="1" topLeftCell="A409" workbookViewId="0">
      <selection activeCell="S432" sqref="S432"/>
    </sheetView>
  </sheetViews>
  <sheetFormatPr defaultRowHeight="15" x14ac:dyDescent="0.25"/>
  <cols>
    <col min="1" max="1" width="15" customWidth="1"/>
    <col min="2" max="2" width="7.28515625" customWidth="1"/>
    <col min="3" max="3" width="5.7109375" customWidth="1"/>
    <col min="4" max="4" width="4.28515625" customWidth="1"/>
    <col min="5" max="5" width="4.42578125" customWidth="1"/>
    <col min="6" max="6" width="4.5703125" customWidth="1"/>
    <col min="7" max="7" width="4.42578125" customWidth="1"/>
    <col min="8" max="8" width="4.85546875" customWidth="1"/>
    <col min="9" max="9" width="7.7109375" customWidth="1"/>
    <col min="10" max="11" width="4.85546875" customWidth="1"/>
    <col min="12" max="12" width="4.42578125" customWidth="1"/>
    <col min="13" max="13" width="6.28515625" customWidth="1"/>
    <col min="14" max="14" width="6.85546875" customWidth="1"/>
  </cols>
  <sheetData>
    <row r="1" spans="1:14" x14ac:dyDescent="0.25">
      <c r="B1" s="1"/>
      <c r="C1" s="1"/>
      <c r="M1" s="1"/>
    </row>
    <row r="2" spans="1:14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x14ac:dyDescent="0.2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x14ac:dyDescent="0.25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x14ac:dyDescent="0.25">
      <c r="A5" s="71" t="s">
        <v>32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x14ac:dyDescent="0.25">
      <c r="A6" s="2"/>
      <c r="B6" s="3"/>
      <c r="C6" s="3"/>
      <c r="D6" s="4"/>
      <c r="E6" s="4" t="s">
        <v>60</v>
      </c>
      <c r="F6" s="4"/>
      <c r="G6" s="4"/>
      <c r="H6" s="4"/>
      <c r="I6" s="4" t="s">
        <v>4</v>
      </c>
      <c r="J6" s="4">
        <v>1</v>
      </c>
      <c r="K6" s="4"/>
      <c r="L6" s="4"/>
      <c r="M6" s="3"/>
      <c r="N6" s="4"/>
    </row>
    <row r="7" spans="1:14" x14ac:dyDescent="0.25">
      <c r="B7" s="1"/>
      <c r="C7" s="1"/>
      <c r="F7" s="5"/>
      <c r="J7" s="6"/>
      <c r="M7" s="1"/>
    </row>
    <row r="8" spans="1:14" x14ac:dyDescent="0.25">
      <c r="A8" s="7"/>
      <c r="B8" s="76" t="s">
        <v>61</v>
      </c>
      <c r="C8" s="76"/>
      <c r="D8" s="76"/>
      <c r="E8" s="76"/>
      <c r="F8" s="8">
        <f>+C19</f>
        <v>375</v>
      </c>
      <c r="H8" s="5" t="s">
        <v>82</v>
      </c>
      <c r="J8" s="75" t="s">
        <v>63</v>
      </c>
      <c r="K8" s="75"/>
      <c r="L8" s="75"/>
      <c r="M8" s="75"/>
      <c r="N8" s="8">
        <f>+C31</f>
        <v>355</v>
      </c>
    </row>
    <row r="9" spans="1:14" x14ac:dyDescent="0.25">
      <c r="A9" s="9"/>
      <c r="B9" s="1"/>
      <c r="C9" s="1"/>
      <c r="H9" s="6"/>
      <c r="J9" s="10"/>
      <c r="L9" s="11"/>
      <c r="M9" s="1"/>
      <c r="N9" s="6"/>
    </row>
    <row r="10" spans="1:14" x14ac:dyDescent="0.25">
      <c r="A10" s="9"/>
      <c r="B10" s="75" t="s">
        <v>62</v>
      </c>
      <c r="C10" s="75"/>
      <c r="D10" s="75"/>
      <c r="E10" s="75"/>
      <c r="F10" s="8">
        <f>+C25</f>
        <v>337</v>
      </c>
      <c r="H10" s="5" t="s">
        <v>83</v>
      </c>
      <c r="J10" s="75" t="s">
        <v>64</v>
      </c>
      <c r="K10" s="75"/>
      <c r="L10" s="75"/>
      <c r="M10" s="75"/>
      <c r="N10" s="8">
        <f>+C37</f>
        <v>370</v>
      </c>
    </row>
    <row r="11" spans="1:14" x14ac:dyDescent="0.25">
      <c r="A11" s="12"/>
      <c r="B11" s="3"/>
      <c r="C11" s="13"/>
      <c r="D11" s="14"/>
      <c r="E11" s="14"/>
      <c r="F11" s="6"/>
      <c r="H11" s="6"/>
      <c r="M11" s="1"/>
    </row>
    <row r="12" spans="1:14" x14ac:dyDescent="0.25">
      <c r="A12" s="9"/>
      <c r="B12" s="15" t="s">
        <v>8</v>
      </c>
      <c r="C12" s="16" t="s">
        <v>9</v>
      </c>
      <c r="D12" s="14"/>
      <c r="E12" s="14"/>
      <c r="F12" s="11"/>
      <c r="G12" s="11"/>
      <c r="H12" s="17"/>
      <c r="I12" s="11"/>
      <c r="J12" s="11"/>
      <c r="K12" s="11"/>
      <c r="L12" s="11"/>
      <c r="M12" s="1"/>
      <c r="N12" s="11"/>
    </row>
    <row r="13" spans="1:14" x14ac:dyDescent="0.25">
      <c r="A13" s="18"/>
      <c r="B13" s="19" t="s">
        <v>10</v>
      </c>
      <c r="C13" s="20">
        <v>1</v>
      </c>
      <c r="D13" s="21">
        <v>2</v>
      </c>
      <c r="E13" s="21">
        <v>3</v>
      </c>
      <c r="F13" s="21">
        <v>4</v>
      </c>
      <c r="G13" s="21">
        <v>5</v>
      </c>
      <c r="H13" s="21">
        <v>6</v>
      </c>
      <c r="I13" s="21">
        <v>7</v>
      </c>
      <c r="J13" s="21">
        <v>8</v>
      </c>
      <c r="K13" s="21">
        <v>9</v>
      </c>
      <c r="L13" s="21">
        <v>10</v>
      </c>
      <c r="M13" s="22" t="s">
        <v>11</v>
      </c>
      <c r="N13" s="23" t="s">
        <v>10</v>
      </c>
    </row>
    <row r="14" spans="1:14" x14ac:dyDescent="0.25">
      <c r="A14" s="24" t="s">
        <v>61</v>
      </c>
      <c r="B14" s="22"/>
      <c r="C14" s="25"/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23"/>
    </row>
    <row r="15" spans="1:14" x14ac:dyDescent="0.25">
      <c r="A15" s="54" t="s">
        <v>66</v>
      </c>
      <c r="B15" s="27">
        <v>93.5</v>
      </c>
      <c r="C15" s="31">
        <v>97</v>
      </c>
      <c r="D15" s="28"/>
      <c r="E15" s="28"/>
      <c r="F15" s="28"/>
      <c r="G15" s="28"/>
      <c r="H15" s="28"/>
      <c r="I15" s="28"/>
      <c r="J15" s="28"/>
      <c r="K15" s="28"/>
      <c r="L15" s="28"/>
      <c r="M15" s="29">
        <f>+SUM(C15:L15)</f>
        <v>97</v>
      </c>
      <c r="N15" s="30">
        <f>IF(COUNT(C15:L15),AVERAGE(C15:L15),"")</f>
        <v>97</v>
      </c>
    </row>
    <row r="16" spans="1:14" x14ac:dyDescent="0.25">
      <c r="A16" s="26" t="s">
        <v>67</v>
      </c>
      <c r="B16" s="27">
        <v>93.2</v>
      </c>
      <c r="C16" s="31">
        <v>96</v>
      </c>
      <c r="D16" s="28"/>
      <c r="E16" s="28"/>
      <c r="F16" s="28"/>
      <c r="G16" s="28"/>
      <c r="H16" s="28"/>
      <c r="I16" s="28"/>
      <c r="J16" s="28"/>
      <c r="K16" s="28"/>
      <c r="L16" s="28"/>
      <c r="M16" s="29">
        <f t="shared" ref="M16:M18" si="0">+SUM(C16:L16)</f>
        <v>96</v>
      </c>
      <c r="N16" s="30">
        <f t="shared" ref="N16:N18" si="1">IF(COUNT(C16:L16),AVERAGE(C16:L16),"")</f>
        <v>96</v>
      </c>
    </row>
    <row r="17" spans="1:14" ht="15" customHeight="1" x14ac:dyDescent="0.25">
      <c r="A17" s="26" t="s">
        <v>68</v>
      </c>
      <c r="B17" s="27">
        <v>92.2</v>
      </c>
      <c r="C17" s="31">
        <v>94</v>
      </c>
      <c r="D17" s="28"/>
      <c r="E17" s="28"/>
      <c r="F17" s="28"/>
      <c r="G17" s="28"/>
      <c r="H17" s="28"/>
      <c r="I17" s="28"/>
      <c r="J17" s="28"/>
      <c r="K17" s="28"/>
      <c r="L17" s="28"/>
      <c r="M17" s="29">
        <f t="shared" si="0"/>
        <v>94</v>
      </c>
      <c r="N17" s="30">
        <f t="shared" si="1"/>
        <v>94</v>
      </c>
    </row>
    <row r="18" spans="1:14" x14ac:dyDescent="0.25">
      <c r="A18" s="32" t="s">
        <v>69</v>
      </c>
      <c r="B18" s="33">
        <v>86.8</v>
      </c>
      <c r="C18" s="31">
        <v>88</v>
      </c>
      <c r="D18" s="28"/>
      <c r="E18" s="28"/>
      <c r="F18" s="28"/>
      <c r="G18" s="28"/>
      <c r="H18" s="28"/>
      <c r="I18" s="28"/>
      <c r="J18" s="28"/>
      <c r="K18" s="28"/>
      <c r="L18" s="28"/>
      <c r="M18" s="29">
        <f t="shared" si="0"/>
        <v>88</v>
      </c>
      <c r="N18" s="30">
        <f t="shared" si="1"/>
        <v>88</v>
      </c>
    </row>
    <row r="19" spans="1:14" x14ac:dyDescent="0.25">
      <c r="A19" s="34" t="s">
        <v>14</v>
      </c>
      <c r="B19" s="33">
        <f>SUM(B15:B18)</f>
        <v>365.7</v>
      </c>
      <c r="C19" s="35">
        <f t="shared" ref="C19:L19" si="2">SUM(C15:C18)</f>
        <v>375</v>
      </c>
      <c r="D19" s="36">
        <f t="shared" si="2"/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3">
        <f>SUM(C19:L19)</f>
        <v>375</v>
      </c>
      <c r="N19" s="30"/>
    </row>
    <row r="20" spans="1:14" x14ac:dyDescent="0.25">
      <c r="A20" s="24" t="s">
        <v>62</v>
      </c>
      <c r="B20" s="37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40"/>
      <c r="N20" s="30" t="str">
        <f t="shared" ref="N20:N26" si="3">IF(COUNT(C20:L20),AVERAGE(C20:L20), " ")</f>
        <v xml:space="preserve"> </v>
      </c>
    </row>
    <row r="21" spans="1:14" x14ac:dyDescent="0.25">
      <c r="A21" s="54" t="s">
        <v>70</v>
      </c>
      <c r="B21" s="27">
        <v>87.6</v>
      </c>
      <c r="C21" s="31">
        <v>74</v>
      </c>
      <c r="D21" s="28"/>
      <c r="E21" s="28"/>
      <c r="F21" s="28"/>
      <c r="G21" s="28"/>
      <c r="H21" s="28"/>
      <c r="I21" s="28"/>
      <c r="J21" s="28"/>
      <c r="K21" s="28"/>
      <c r="L21" s="28"/>
      <c r="M21" s="29">
        <f>+SUM(C21:L21)</f>
        <v>74</v>
      </c>
      <c r="N21" s="30">
        <f>IF(COUNT(C21:L21),AVERAGE(C21:L21),"")</f>
        <v>74</v>
      </c>
    </row>
    <row r="22" spans="1:14" x14ac:dyDescent="0.25">
      <c r="A22" s="54" t="s">
        <v>71</v>
      </c>
      <c r="B22" s="41">
        <v>86.4</v>
      </c>
      <c r="C22" s="31">
        <v>87</v>
      </c>
      <c r="D22" s="28"/>
      <c r="E22" s="28"/>
      <c r="F22" s="28"/>
      <c r="G22" s="28"/>
      <c r="H22" s="28"/>
      <c r="I22" s="28"/>
      <c r="J22" s="28"/>
      <c r="K22" s="28"/>
      <c r="L22" s="28"/>
      <c r="M22" s="29">
        <f t="shared" ref="M22:M24" si="4">+SUM(C22:L22)</f>
        <v>87</v>
      </c>
      <c r="N22" s="30">
        <f t="shared" ref="N22:N24" si="5">IF(COUNT(C22:L22),AVERAGE(C22:L22),"")</f>
        <v>87</v>
      </c>
    </row>
    <row r="23" spans="1:14" x14ac:dyDescent="0.25">
      <c r="A23" s="54" t="s">
        <v>72</v>
      </c>
      <c r="B23" s="27">
        <v>87.3</v>
      </c>
      <c r="C23" s="31">
        <v>89</v>
      </c>
      <c r="D23" s="28"/>
      <c r="E23" s="28"/>
      <c r="F23" s="28"/>
      <c r="G23" s="28"/>
      <c r="H23" s="28"/>
      <c r="I23" s="28"/>
      <c r="J23" s="28"/>
      <c r="K23" s="28"/>
      <c r="L23" s="28"/>
      <c r="M23" s="29">
        <f t="shared" si="4"/>
        <v>89</v>
      </c>
      <c r="N23" s="30">
        <f t="shared" si="5"/>
        <v>89</v>
      </c>
    </row>
    <row r="24" spans="1:14" x14ac:dyDescent="0.25">
      <c r="A24" s="44" t="s">
        <v>73</v>
      </c>
      <c r="B24" s="27">
        <v>86.3</v>
      </c>
      <c r="C24" s="31">
        <v>87</v>
      </c>
      <c r="D24" s="28"/>
      <c r="E24" s="28"/>
      <c r="F24" s="28"/>
      <c r="G24" s="28"/>
      <c r="H24" s="28"/>
      <c r="I24" s="28"/>
      <c r="J24" s="28"/>
      <c r="K24" s="28"/>
      <c r="L24" s="28"/>
      <c r="M24" s="29">
        <f t="shared" si="4"/>
        <v>87</v>
      </c>
      <c r="N24" s="30">
        <f t="shared" si="5"/>
        <v>87</v>
      </c>
    </row>
    <row r="25" spans="1:14" x14ac:dyDescent="0.25">
      <c r="A25" s="34" t="s">
        <v>14</v>
      </c>
      <c r="B25" s="42">
        <f>SUM(B21:B24)</f>
        <v>347.6</v>
      </c>
      <c r="C25" s="31">
        <f>SUM(C21:C24)</f>
        <v>337</v>
      </c>
      <c r="D25" s="43">
        <f t="shared" ref="D25:L25" si="6">SUM(D21:D24)</f>
        <v>0</v>
      </c>
      <c r="E25" s="43">
        <f t="shared" si="6"/>
        <v>0</v>
      </c>
      <c r="F25" s="43">
        <f t="shared" si="6"/>
        <v>0</v>
      </c>
      <c r="G25" s="43">
        <f t="shared" si="6"/>
        <v>0</v>
      </c>
      <c r="H25" s="43">
        <f t="shared" si="6"/>
        <v>0</v>
      </c>
      <c r="I25" s="43">
        <f t="shared" si="6"/>
        <v>0</v>
      </c>
      <c r="J25" s="43">
        <f t="shared" si="6"/>
        <v>0</v>
      </c>
      <c r="K25" s="43">
        <f t="shared" si="6"/>
        <v>0</v>
      </c>
      <c r="L25" s="43">
        <f t="shared" si="6"/>
        <v>0</v>
      </c>
      <c r="M25" s="29">
        <f>SUM(C25:L25)</f>
        <v>337</v>
      </c>
      <c r="N25" s="30"/>
    </row>
    <row r="26" spans="1:14" x14ac:dyDescent="0.25">
      <c r="A26" s="24" t="s">
        <v>63</v>
      </c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30" t="str">
        <f t="shared" si="3"/>
        <v xml:space="preserve"> </v>
      </c>
    </row>
    <row r="27" spans="1:14" x14ac:dyDescent="0.25">
      <c r="A27" s="55" t="s">
        <v>74</v>
      </c>
      <c r="B27" s="42">
        <v>91.2</v>
      </c>
      <c r="C27" s="38">
        <v>89</v>
      </c>
      <c r="D27" s="39"/>
      <c r="E27" s="39"/>
      <c r="F27" s="39"/>
      <c r="G27" s="39"/>
      <c r="H27" s="39"/>
      <c r="I27" s="39"/>
      <c r="J27" s="39"/>
      <c r="K27" s="39"/>
      <c r="L27" s="39"/>
      <c r="M27" s="40">
        <f>SUM(C27:L27)</f>
        <v>89</v>
      </c>
      <c r="N27" s="30">
        <f>IF(COUNT(C27:L27),AVERAGE(C27:L27),"")</f>
        <v>89</v>
      </c>
    </row>
    <row r="28" spans="1:14" x14ac:dyDescent="0.25">
      <c r="A28" s="54" t="s">
        <v>75</v>
      </c>
      <c r="B28" s="40">
        <v>92.2</v>
      </c>
      <c r="C28" s="38">
        <v>81</v>
      </c>
      <c r="D28" s="39"/>
      <c r="E28" s="39"/>
      <c r="F28" s="39"/>
      <c r="G28" s="39"/>
      <c r="H28" s="39"/>
      <c r="I28" s="39"/>
      <c r="J28" s="39"/>
      <c r="K28" s="39"/>
      <c r="L28" s="39"/>
      <c r="M28" s="40">
        <f t="shared" ref="M28:M31" si="7">SUM(C28:L28)</f>
        <v>81</v>
      </c>
      <c r="N28" s="30">
        <f t="shared" ref="N28:N30" si="8">IF(COUNT(C28:L28),AVERAGE(C28:L28),"")</f>
        <v>81</v>
      </c>
    </row>
    <row r="29" spans="1:14" x14ac:dyDescent="0.25">
      <c r="A29" s="54" t="s">
        <v>76</v>
      </c>
      <c r="B29" s="40">
        <v>93.4</v>
      </c>
      <c r="C29" s="38">
        <v>94</v>
      </c>
      <c r="D29" s="39"/>
      <c r="E29" s="39"/>
      <c r="F29" s="39"/>
      <c r="G29" s="39"/>
      <c r="H29" s="39"/>
      <c r="I29" s="39"/>
      <c r="J29" s="39"/>
      <c r="K29" s="39"/>
      <c r="L29" s="39"/>
      <c r="M29" s="40">
        <f t="shared" si="7"/>
        <v>94</v>
      </c>
      <c r="N29" s="30">
        <f t="shared" si="8"/>
        <v>94</v>
      </c>
    </row>
    <row r="30" spans="1:14" x14ac:dyDescent="0.25">
      <c r="A30" s="26" t="s">
        <v>84</v>
      </c>
      <c r="B30" s="41">
        <v>89.4</v>
      </c>
      <c r="C30" s="31">
        <v>91</v>
      </c>
      <c r="D30" s="28"/>
      <c r="E30" s="28"/>
      <c r="F30" s="28"/>
      <c r="G30" s="28"/>
      <c r="H30" s="28"/>
      <c r="I30" s="28"/>
      <c r="J30" s="28"/>
      <c r="K30" s="28"/>
      <c r="L30" s="28"/>
      <c r="M30" s="40">
        <f t="shared" si="7"/>
        <v>91</v>
      </c>
      <c r="N30" s="30">
        <f t="shared" si="8"/>
        <v>91</v>
      </c>
    </row>
    <row r="31" spans="1:14" x14ac:dyDescent="0.25">
      <c r="A31" s="34" t="s">
        <v>14</v>
      </c>
      <c r="B31" s="42">
        <f>SUM(B27:B30)</f>
        <v>366.20000000000005</v>
      </c>
      <c r="C31" s="31">
        <f>SUM(C27:C30)</f>
        <v>355</v>
      </c>
      <c r="D31" s="43">
        <f t="shared" ref="D31:L31" si="9">SUM(D27:D30)</f>
        <v>0</v>
      </c>
      <c r="E31" s="43">
        <f t="shared" si="9"/>
        <v>0</v>
      </c>
      <c r="F31" s="43">
        <f t="shared" si="9"/>
        <v>0</v>
      </c>
      <c r="G31" s="43">
        <f t="shared" si="9"/>
        <v>0</v>
      </c>
      <c r="H31" s="43">
        <f t="shared" si="9"/>
        <v>0</v>
      </c>
      <c r="I31" s="43">
        <f t="shared" si="9"/>
        <v>0</v>
      </c>
      <c r="J31" s="43">
        <f t="shared" si="9"/>
        <v>0</v>
      </c>
      <c r="K31" s="43">
        <f t="shared" si="9"/>
        <v>0</v>
      </c>
      <c r="L31" s="43">
        <f t="shared" si="9"/>
        <v>0</v>
      </c>
      <c r="M31" s="40">
        <f t="shared" si="7"/>
        <v>355</v>
      </c>
      <c r="N31" s="30"/>
    </row>
    <row r="32" spans="1:14" x14ac:dyDescent="0.25">
      <c r="A32" s="24" t="s">
        <v>65</v>
      </c>
      <c r="B32" s="37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40"/>
      <c r="N32" s="30"/>
    </row>
    <row r="33" spans="1:14" x14ac:dyDescent="0.25">
      <c r="A33" s="54" t="s">
        <v>25</v>
      </c>
      <c r="B33" s="40">
        <v>90.2</v>
      </c>
      <c r="C33" s="38">
        <v>96</v>
      </c>
      <c r="D33" s="39"/>
      <c r="E33" s="39"/>
      <c r="F33" s="39"/>
      <c r="G33" s="39"/>
      <c r="H33" s="39"/>
      <c r="I33" s="39"/>
      <c r="J33" s="39"/>
      <c r="K33" s="39"/>
      <c r="L33" s="39"/>
      <c r="M33" s="40">
        <f>+SUM(C33-L33)</f>
        <v>96</v>
      </c>
      <c r="N33" s="30">
        <f>IF(COUNT(C33:L33),AVERAGE(C33:L33),"")</f>
        <v>96</v>
      </c>
    </row>
    <row r="34" spans="1:14" x14ac:dyDescent="0.25">
      <c r="A34" s="54" t="s">
        <v>77</v>
      </c>
      <c r="B34" s="42">
        <v>90.8</v>
      </c>
      <c r="C34" s="38">
        <v>88</v>
      </c>
      <c r="D34" s="39"/>
      <c r="E34" s="39"/>
      <c r="F34" s="39"/>
      <c r="G34" s="39"/>
      <c r="H34" s="39"/>
      <c r="I34" s="39"/>
      <c r="J34" s="39"/>
      <c r="K34" s="39"/>
      <c r="L34" s="39"/>
      <c r="M34" s="40">
        <f t="shared" ref="M34:M37" si="10">+SUM(C34-L34)</f>
        <v>88</v>
      </c>
      <c r="N34" s="30">
        <f t="shared" ref="N34:N36" si="11">IF(COUNT(C34:L34),AVERAGE(C34:L34),"")</f>
        <v>88</v>
      </c>
    </row>
    <row r="35" spans="1:14" x14ac:dyDescent="0.25">
      <c r="A35" s="56" t="s">
        <v>78</v>
      </c>
      <c r="B35" s="42">
        <v>89</v>
      </c>
      <c r="C35" s="38">
        <v>95</v>
      </c>
      <c r="D35" s="39"/>
      <c r="E35" s="39"/>
      <c r="F35" s="39"/>
      <c r="G35" s="39"/>
      <c r="H35" s="39"/>
      <c r="I35" s="39"/>
      <c r="J35" s="39"/>
      <c r="K35" s="39"/>
      <c r="L35" s="39"/>
      <c r="M35" s="40">
        <f t="shared" si="10"/>
        <v>95</v>
      </c>
      <c r="N35" s="30">
        <f t="shared" si="11"/>
        <v>95</v>
      </c>
    </row>
    <row r="36" spans="1:14" ht="24" x14ac:dyDescent="0.25">
      <c r="A36" s="57" t="s">
        <v>79</v>
      </c>
      <c r="B36" s="27">
        <v>93</v>
      </c>
      <c r="C36" s="31">
        <v>91</v>
      </c>
      <c r="D36" s="28"/>
      <c r="E36" s="28"/>
      <c r="F36" s="28"/>
      <c r="G36" s="28"/>
      <c r="H36" s="28"/>
      <c r="I36" s="28"/>
      <c r="J36" s="28"/>
      <c r="K36" s="28"/>
      <c r="L36" s="28"/>
      <c r="M36" s="40">
        <f t="shared" si="10"/>
        <v>91</v>
      </c>
      <c r="N36" s="30">
        <f t="shared" si="11"/>
        <v>91</v>
      </c>
    </row>
    <row r="37" spans="1:14" x14ac:dyDescent="0.25">
      <c r="A37" s="34" t="s">
        <v>14</v>
      </c>
      <c r="B37" s="27">
        <f>SUM(B33:B36)</f>
        <v>363</v>
      </c>
      <c r="C37" s="31">
        <f>SUM(C33:C36)</f>
        <v>370</v>
      </c>
      <c r="D37" s="43">
        <f>SUM(D33:D36)</f>
        <v>0</v>
      </c>
      <c r="E37" s="43">
        <f t="shared" ref="E37:L37" si="12">SUM(E33:E36)</f>
        <v>0</v>
      </c>
      <c r="F37" s="43">
        <f t="shared" si="12"/>
        <v>0</v>
      </c>
      <c r="G37" s="43">
        <f t="shared" si="12"/>
        <v>0</v>
      </c>
      <c r="H37" s="43">
        <f t="shared" si="12"/>
        <v>0</v>
      </c>
      <c r="I37" s="43">
        <f t="shared" si="12"/>
        <v>0</v>
      </c>
      <c r="J37" s="43">
        <f t="shared" si="12"/>
        <v>0</v>
      </c>
      <c r="K37" s="43">
        <f t="shared" si="12"/>
        <v>0</v>
      </c>
      <c r="L37" s="43">
        <f t="shared" si="12"/>
        <v>0</v>
      </c>
      <c r="M37" s="40">
        <f t="shared" si="10"/>
        <v>370</v>
      </c>
      <c r="N37" s="30"/>
    </row>
    <row r="38" spans="1:14" x14ac:dyDescent="0.25">
      <c r="A38" s="26"/>
      <c r="B38" s="41"/>
      <c r="C38" s="31"/>
      <c r="D38" s="28"/>
      <c r="E38" s="28"/>
      <c r="F38" s="28"/>
      <c r="G38" s="28"/>
      <c r="H38" s="28"/>
      <c r="I38" s="28"/>
      <c r="J38" s="28"/>
      <c r="K38" s="28"/>
      <c r="L38" s="28"/>
      <c r="M38" s="40"/>
      <c r="N38" s="30"/>
    </row>
    <row r="39" spans="1:14" x14ac:dyDescent="0.25">
      <c r="A39" s="45"/>
      <c r="B39" s="42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40"/>
      <c r="N39" s="30"/>
    </row>
    <row r="40" spans="1:14" x14ac:dyDescent="0.25">
      <c r="A40" s="45"/>
      <c r="B40" s="40"/>
      <c r="C40" s="38"/>
      <c r="D40" s="46" t="s">
        <v>27</v>
      </c>
      <c r="E40" s="47" t="s">
        <v>28</v>
      </c>
      <c r="F40" s="47" t="s">
        <v>29</v>
      </c>
      <c r="G40" s="47" t="s">
        <v>30</v>
      </c>
      <c r="H40" s="47" t="s">
        <v>31</v>
      </c>
      <c r="I40" s="47" t="s">
        <v>11</v>
      </c>
      <c r="J40" s="48"/>
      <c r="K40" s="48"/>
      <c r="L40" s="48"/>
      <c r="M40" s="49"/>
      <c r="N40" s="48"/>
    </row>
    <row r="41" spans="1:14" x14ac:dyDescent="0.25">
      <c r="A41" s="50" t="s">
        <v>61</v>
      </c>
      <c r="B41" s="42">
        <f>+B19</f>
        <v>365.7</v>
      </c>
      <c r="C41" s="31"/>
      <c r="D41" s="28">
        <f>+J6</f>
        <v>1</v>
      </c>
      <c r="E41" s="28">
        <v>1</v>
      </c>
      <c r="F41" s="28">
        <v>0</v>
      </c>
      <c r="G41" s="28">
        <v>0</v>
      </c>
      <c r="H41" s="28">
        <f>+E41*2+F41</f>
        <v>2</v>
      </c>
      <c r="I41" s="51">
        <f>+M19</f>
        <v>375</v>
      </c>
      <c r="J41" s="48"/>
      <c r="L41" s="48"/>
      <c r="M41" s="49"/>
      <c r="N41" s="48"/>
    </row>
    <row r="42" spans="1:14" x14ac:dyDescent="0.25">
      <c r="A42" s="50" t="s">
        <v>62</v>
      </c>
      <c r="B42" s="42">
        <f>+B25</f>
        <v>347.6</v>
      </c>
      <c r="C42" s="38"/>
      <c r="D42" s="28">
        <f>+J6</f>
        <v>1</v>
      </c>
      <c r="E42" s="28">
        <v>0</v>
      </c>
      <c r="F42" s="28">
        <v>0</v>
      </c>
      <c r="G42" s="28">
        <v>1</v>
      </c>
      <c r="H42" s="28">
        <v>0</v>
      </c>
      <c r="I42" s="28">
        <f>+M25</f>
        <v>337</v>
      </c>
      <c r="K42" s="48"/>
      <c r="L42" s="48"/>
      <c r="M42" s="49"/>
      <c r="N42" s="48"/>
    </row>
    <row r="43" spans="1:14" x14ac:dyDescent="0.25">
      <c r="A43" s="50" t="s">
        <v>63</v>
      </c>
      <c r="B43" s="42">
        <f>+B31</f>
        <v>366.20000000000005</v>
      </c>
      <c r="C43" s="38"/>
      <c r="D43" s="28">
        <f>+J6</f>
        <v>1</v>
      </c>
      <c r="E43" s="28">
        <v>0</v>
      </c>
      <c r="F43" s="28">
        <v>0</v>
      </c>
      <c r="G43" s="28">
        <v>1</v>
      </c>
      <c r="H43" s="28">
        <f>+E43*2+F43</f>
        <v>0</v>
      </c>
      <c r="I43" s="28">
        <f>+M31</f>
        <v>355</v>
      </c>
      <c r="J43" s="11"/>
      <c r="K43" s="11"/>
      <c r="L43" s="11"/>
      <c r="M43" s="1"/>
      <c r="N43" s="11"/>
    </row>
    <row r="44" spans="1:14" x14ac:dyDescent="0.25">
      <c r="A44" s="50" t="s">
        <v>64</v>
      </c>
      <c r="B44" s="42">
        <f>+B37</f>
        <v>363</v>
      </c>
      <c r="C44" s="40"/>
      <c r="D44" s="28">
        <f>+J6</f>
        <v>1</v>
      </c>
      <c r="E44" s="28">
        <v>1</v>
      </c>
      <c r="F44" s="28">
        <v>0</v>
      </c>
      <c r="G44" s="28">
        <v>0</v>
      </c>
      <c r="H44" s="28">
        <f>+E44*2+F44</f>
        <v>2</v>
      </c>
      <c r="I44" s="28">
        <f>+M37</f>
        <v>370</v>
      </c>
      <c r="M44" s="1"/>
    </row>
    <row r="45" spans="1:14" x14ac:dyDescent="0.25">
      <c r="A45" s="52"/>
      <c r="B45" s="53"/>
      <c r="C45" s="53"/>
      <c r="D45" s="52"/>
      <c r="E45" s="52"/>
      <c r="F45" s="52"/>
      <c r="G45" s="52"/>
      <c r="H45" s="52"/>
      <c r="I45" s="52"/>
      <c r="M45" s="1"/>
    </row>
    <row r="46" spans="1:14" x14ac:dyDescent="0.25">
      <c r="A46" s="71" t="s">
        <v>0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4" x14ac:dyDescent="0.25">
      <c r="A47" s="71" t="s">
        <v>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1:14" x14ac:dyDescent="0.25">
      <c r="A48" s="71" t="s">
        <v>2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1:14" x14ac:dyDescent="0.25">
      <c r="A49" s="71" t="s">
        <v>32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</row>
    <row r="50" spans="1:14" x14ac:dyDescent="0.25">
      <c r="A50" s="2"/>
      <c r="B50" s="3"/>
      <c r="C50" s="3"/>
      <c r="D50" s="4"/>
      <c r="E50" s="4" t="s">
        <v>60</v>
      </c>
      <c r="F50" s="4"/>
      <c r="G50" s="4"/>
      <c r="H50" s="4"/>
      <c r="I50" s="4" t="s">
        <v>4</v>
      </c>
      <c r="J50" s="4">
        <v>2</v>
      </c>
      <c r="K50" s="4"/>
      <c r="L50" s="4"/>
      <c r="M50" s="3"/>
      <c r="N50" s="4"/>
    </row>
    <row r="51" spans="1:14" x14ac:dyDescent="0.25">
      <c r="B51" s="1"/>
      <c r="C51" s="1"/>
      <c r="F51" s="5"/>
      <c r="J51" s="6"/>
      <c r="M51" s="1"/>
    </row>
    <row r="52" spans="1:14" x14ac:dyDescent="0.25">
      <c r="A52" s="7"/>
      <c r="B52" s="76" t="s">
        <v>61</v>
      </c>
      <c r="C52" s="76"/>
      <c r="D52" s="76"/>
      <c r="E52" s="76"/>
      <c r="F52" s="8">
        <f>+D63</f>
        <v>369</v>
      </c>
      <c r="H52" s="5" t="s">
        <v>82</v>
      </c>
      <c r="J52" s="75" t="s">
        <v>62</v>
      </c>
      <c r="K52" s="75"/>
      <c r="L52" s="75"/>
      <c r="M52" s="75"/>
      <c r="N52" s="8">
        <f>+D69</f>
        <v>362</v>
      </c>
    </row>
    <row r="53" spans="1:14" x14ac:dyDescent="0.25">
      <c r="A53" s="9"/>
      <c r="B53" s="1"/>
      <c r="C53" s="1"/>
      <c r="H53" s="6"/>
      <c r="J53" s="10"/>
      <c r="L53" s="11"/>
      <c r="M53" s="1"/>
      <c r="N53" s="6"/>
    </row>
    <row r="54" spans="1:14" x14ac:dyDescent="0.25">
      <c r="A54" s="9"/>
      <c r="B54" s="75" t="s">
        <v>63</v>
      </c>
      <c r="C54" s="75"/>
      <c r="D54" s="75"/>
      <c r="E54" s="75"/>
      <c r="F54" s="8">
        <f>+D75</f>
        <v>354</v>
      </c>
      <c r="H54" s="5" t="s">
        <v>80</v>
      </c>
      <c r="J54" s="75" t="s">
        <v>64</v>
      </c>
      <c r="K54" s="75"/>
      <c r="L54" s="75"/>
      <c r="M54" s="75"/>
      <c r="N54" s="8">
        <f>+D81</f>
        <v>365</v>
      </c>
    </row>
    <row r="55" spans="1:14" x14ac:dyDescent="0.25">
      <c r="A55" s="12"/>
      <c r="B55" s="3"/>
      <c r="C55" s="13"/>
      <c r="D55" s="14"/>
      <c r="E55" s="14"/>
      <c r="F55" s="6"/>
      <c r="H55" s="6"/>
      <c r="M55" s="1"/>
    </row>
    <row r="56" spans="1:14" x14ac:dyDescent="0.25">
      <c r="A56" s="9"/>
      <c r="B56" s="15" t="s">
        <v>8</v>
      </c>
      <c r="C56" s="16" t="s">
        <v>9</v>
      </c>
      <c r="D56" s="14"/>
      <c r="E56" s="14"/>
      <c r="F56" s="11"/>
      <c r="G56" s="11"/>
      <c r="H56" s="17"/>
      <c r="I56" s="11"/>
      <c r="J56" s="11"/>
      <c r="K56" s="11"/>
      <c r="L56" s="11"/>
      <c r="M56" s="1"/>
      <c r="N56" s="11"/>
    </row>
    <row r="57" spans="1:14" x14ac:dyDescent="0.25">
      <c r="A57" s="18"/>
      <c r="B57" s="19" t="s">
        <v>10</v>
      </c>
      <c r="C57" s="20">
        <v>1</v>
      </c>
      <c r="D57" s="21">
        <v>2</v>
      </c>
      <c r="E57" s="21">
        <v>3</v>
      </c>
      <c r="F57" s="21">
        <v>4</v>
      </c>
      <c r="G57" s="21">
        <v>5</v>
      </c>
      <c r="H57" s="21">
        <v>6</v>
      </c>
      <c r="I57" s="21">
        <v>7</v>
      </c>
      <c r="J57" s="21">
        <v>8</v>
      </c>
      <c r="K57" s="21">
        <v>9</v>
      </c>
      <c r="L57" s="21">
        <v>10</v>
      </c>
      <c r="M57" s="22" t="s">
        <v>11</v>
      </c>
      <c r="N57" s="23" t="s">
        <v>10</v>
      </c>
    </row>
    <row r="58" spans="1:14" x14ac:dyDescent="0.25">
      <c r="A58" s="24" t="s">
        <v>61</v>
      </c>
      <c r="B58" s="22"/>
      <c r="C58" s="25"/>
      <c r="D58" s="21"/>
      <c r="E58" s="21"/>
      <c r="F58" s="21"/>
      <c r="G58" s="21"/>
      <c r="H58" s="21"/>
      <c r="I58" s="21"/>
      <c r="J58" s="21"/>
      <c r="K58" s="21"/>
      <c r="L58" s="21"/>
      <c r="M58" s="22"/>
      <c r="N58" s="23"/>
    </row>
    <row r="59" spans="1:14" x14ac:dyDescent="0.25">
      <c r="A59" s="54" t="s">
        <v>66</v>
      </c>
      <c r="B59" s="27">
        <v>93.5</v>
      </c>
      <c r="C59" s="31">
        <v>97</v>
      </c>
      <c r="D59" s="28">
        <v>96</v>
      </c>
      <c r="E59" s="28">
        <v>91</v>
      </c>
      <c r="F59" s="28"/>
      <c r="G59" s="28"/>
      <c r="H59" s="28"/>
      <c r="I59" s="28"/>
      <c r="J59" s="28"/>
      <c r="K59" s="28"/>
      <c r="L59" s="28"/>
      <c r="M59" s="29">
        <f>+SUM(C59:L59)</f>
        <v>284</v>
      </c>
      <c r="N59" s="30">
        <f>IF(COUNT(C59:L59),AVERAGE(C59:L59),"")</f>
        <v>94.666666666666671</v>
      </c>
    </row>
    <row r="60" spans="1:14" x14ac:dyDescent="0.25">
      <c r="A60" s="26" t="s">
        <v>67</v>
      </c>
      <c r="B60" s="27">
        <v>93.2</v>
      </c>
      <c r="C60" s="31">
        <v>96</v>
      </c>
      <c r="D60" s="28">
        <v>93</v>
      </c>
      <c r="E60" s="28">
        <v>90</v>
      </c>
      <c r="F60" s="28"/>
      <c r="G60" s="28"/>
      <c r="H60" s="28"/>
      <c r="I60" s="28"/>
      <c r="J60" s="28"/>
      <c r="K60" s="28"/>
      <c r="L60" s="28"/>
      <c r="M60" s="29">
        <f t="shared" ref="M60:M62" si="13">+SUM(C60:L60)</f>
        <v>279</v>
      </c>
      <c r="N60" s="30">
        <f t="shared" ref="N60:N62" si="14">IF(COUNT(C60:L60),AVERAGE(C60:L60),"")</f>
        <v>93</v>
      </c>
    </row>
    <row r="61" spans="1:14" x14ac:dyDescent="0.25">
      <c r="A61" s="26" t="s">
        <v>68</v>
      </c>
      <c r="B61" s="27">
        <v>92.2</v>
      </c>
      <c r="C61" s="31">
        <v>94</v>
      </c>
      <c r="D61" s="28">
        <v>95</v>
      </c>
      <c r="E61" s="28">
        <v>90</v>
      </c>
      <c r="F61" s="28"/>
      <c r="G61" s="28"/>
      <c r="H61" s="28"/>
      <c r="I61" s="28"/>
      <c r="J61" s="28"/>
      <c r="K61" s="28"/>
      <c r="L61" s="28"/>
      <c r="M61" s="29">
        <f t="shared" si="13"/>
        <v>279</v>
      </c>
      <c r="N61" s="30">
        <f t="shared" si="14"/>
        <v>93</v>
      </c>
    </row>
    <row r="62" spans="1:14" x14ac:dyDescent="0.25">
      <c r="A62" s="32" t="s">
        <v>69</v>
      </c>
      <c r="B62" s="33">
        <v>86.8</v>
      </c>
      <c r="C62" s="31">
        <v>88</v>
      </c>
      <c r="D62" s="28">
        <v>85</v>
      </c>
      <c r="E62" s="28">
        <v>87</v>
      </c>
      <c r="F62" s="28"/>
      <c r="G62" s="28"/>
      <c r="H62" s="28"/>
      <c r="I62" s="28"/>
      <c r="J62" s="28"/>
      <c r="K62" s="28"/>
      <c r="L62" s="28"/>
      <c r="M62" s="29">
        <f t="shared" si="13"/>
        <v>260</v>
      </c>
      <c r="N62" s="30">
        <f t="shared" si="14"/>
        <v>86.666666666666671</v>
      </c>
    </row>
    <row r="63" spans="1:14" x14ac:dyDescent="0.25">
      <c r="A63" s="34" t="s">
        <v>14</v>
      </c>
      <c r="B63" s="33">
        <f>SUM(B59:B62)</f>
        <v>365.7</v>
      </c>
      <c r="C63" s="35">
        <f t="shared" ref="C63:L63" si="15">SUM(C59:C62)</f>
        <v>375</v>
      </c>
      <c r="D63" s="36">
        <f t="shared" si="15"/>
        <v>369</v>
      </c>
      <c r="E63" s="36">
        <f t="shared" si="15"/>
        <v>358</v>
      </c>
      <c r="F63" s="36">
        <f t="shared" si="15"/>
        <v>0</v>
      </c>
      <c r="G63" s="36">
        <f t="shared" si="15"/>
        <v>0</v>
      </c>
      <c r="H63" s="36">
        <f t="shared" si="15"/>
        <v>0</v>
      </c>
      <c r="I63" s="36">
        <f t="shared" si="15"/>
        <v>0</v>
      </c>
      <c r="J63" s="36">
        <f t="shared" si="15"/>
        <v>0</v>
      </c>
      <c r="K63" s="36">
        <f t="shared" si="15"/>
        <v>0</v>
      </c>
      <c r="L63" s="36">
        <f t="shared" si="15"/>
        <v>0</v>
      </c>
      <c r="M63" s="33">
        <f>SUM(C63:L63)</f>
        <v>1102</v>
      </c>
      <c r="N63" s="30"/>
    </row>
    <row r="64" spans="1:14" x14ac:dyDescent="0.25">
      <c r="A64" s="24" t="s">
        <v>62</v>
      </c>
      <c r="B64" s="37"/>
      <c r="C64" s="38"/>
      <c r="D64" s="39"/>
      <c r="E64" s="39"/>
      <c r="F64" s="39"/>
      <c r="G64" s="39"/>
      <c r="H64" s="39"/>
      <c r="I64" s="39"/>
      <c r="J64" s="39"/>
      <c r="K64" s="39"/>
      <c r="L64" s="39"/>
      <c r="M64" s="40"/>
      <c r="N64" s="30" t="str">
        <f t="shared" ref="N64" si="16">IF(COUNT(C64:L64),AVERAGE(C64:L64), " ")</f>
        <v xml:space="preserve"> </v>
      </c>
    </row>
    <row r="65" spans="1:14" x14ac:dyDescent="0.25">
      <c r="A65" s="54" t="s">
        <v>70</v>
      </c>
      <c r="B65" s="27">
        <v>87.6</v>
      </c>
      <c r="C65" s="31">
        <v>74</v>
      </c>
      <c r="D65" s="28">
        <v>91</v>
      </c>
      <c r="E65" s="28"/>
      <c r="F65" s="28"/>
      <c r="G65" s="28"/>
      <c r="H65" s="28"/>
      <c r="I65" s="28"/>
      <c r="J65" s="28"/>
      <c r="K65" s="28"/>
      <c r="L65" s="28"/>
      <c r="M65" s="29">
        <f>+SUM(C65:L65)</f>
        <v>165</v>
      </c>
      <c r="N65" s="30">
        <f>IF(COUNT(C65:L65),AVERAGE(C65:L65),"")</f>
        <v>82.5</v>
      </c>
    </row>
    <row r="66" spans="1:14" x14ac:dyDescent="0.25">
      <c r="A66" s="54" t="s">
        <v>71</v>
      </c>
      <c r="B66" s="41">
        <v>86.4</v>
      </c>
      <c r="C66" s="31">
        <v>87</v>
      </c>
      <c r="D66" s="28">
        <v>90</v>
      </c>
      <c r="E66" s="28"/>
      <c r="F66" s="28"/>
      <c r="G66" s="28"/>
      <c r="H66" s="28"/>
      <c r="I66" s="28"/>
      <c r="J66" s="28"/>
      <c r="K66" s="28"/>
      <c r="L66" s="28"/>
      <c r="M66" s="29">
        <f t="shared" ref="M66:M68" si="17">+SUM(C66:L66)</f>
        <v>177</v>
      </c>
      <c r="N66" s="30">
        <f t="shared" ref="N66:N68" si="18">IF(COUNT(C66:L66),AVERAGE(C66:L66),"")</f>
        <v>88.5</v>
      </c>
    </row>
    <row r="67" spans="1:14" x14ac:dyDescent="0.25">
      <c r="A67" s="54" t="s">
        <v>72</v>
      </c>
      <c r="B67" s="27">
        <v>87.3</v>
      </c>
      <c r="C67" s="31">
        <v>89</v>
      </c>
      <c r="D67" s="28">
        <v>93</v>
      </c>
      <c r="E67" s="28"/>
      <c r="F67" s="28"/>
      <c r="G67" s="28"/>
      <c r="H67" s="28"/>
      <c r="I67" s="28"/>
      <c r="J67" s="28"/>
      <c r="K67" s="28"/>
      <c r="L67" s="28"/>
      <c r="M67" s="29">
        <f t="shared" si="17"/>
        <v>182</v>
      </c>
      <c r="N67" s="30">
        <f t="shared" si="18"/>
        <v>91</v>
      </c>
    </row>
    <row r="68" spans="1:14" x14ac:dyDescent="0.25">
      <c r="A68" s="44" t="s">
        <v>73</v>
      </c>
      <c r="B68" s="27">
        <v>86.3</v>
      </c>
      <c r="C68" s="31">
        <v>87</v>
      </c>
      <c r="D68" s="28">
        <v>88</v>
      </c>
      <c r="E68" s="28"/>
      <c r="F68" s="28"/>
      <c r="G68" s="28"/>
      <c r="H68" s="28"/>
      <c r="I68" s="28"/>
      <c r="J68" s="28"/>
      <c r="K68" s="28"/>
      <c r="L68" s="28"/>
      <c r="M68" s="29">
        <f t="shared" si="17"/>
        <v>175</v>
      </c>
      <c r="N68" s="30">
        <f t="shared" si="18"/>
        <v>87.5</v>
      </c>
    </row>
    <row r="69" spans="1:14" x14ac:dyDescent="0.25">
      <c r="A69" s="34" t="s">
        <v>14</v>
      </c>
      <c r="B69" s="42">
        <f>SUM(B65:B68)</f>
        <v>347.6</v>
      </c>
      <c r="C69" s="31">
        <f>SUM(C65:C68)</f>
        <v>337</v>
      </c>
      <c r="D69" s="43">
        <f t="shared" ref="D69:L69" si="19">SUM(D65:D68)</f>
        <v>362</v>
      </c>
      <c r="E69" s="43">
        <f t="shared" si="19"/>
        <v>0</v>
      </c>
      <c r="F69" s="43">
        <f t="shared" si="19"/>
        <v>0</v>
      </c>
      <c r="G69" s="43">
        <f t="shared" si="19"/>
        <v>0</v>
      </c>
      <c r="H69" s="43">
        <f t="shared" si="19"/>
        <v>0</v>
      </c>
      <c r="I69" s="43">
        <f t="shared" si="19"/>
        <v>0</v>
      </c>
      <c r="J69" s="43">
        <f t="shared" si="19"/>
        <v>0</v>
      </c>
      <c r="K69" s="43">
        <f t="shared" si="19"/>
        <v>0</v>
      </c>
      <c r="L69" s="43">
        <f t="shared" si="19"/>
        <v>0</v>
      </c>
      <c r="M69" s="29">
        <f>SUM(C69:L69)</f>
        <v>699</v>
      </c>
      <c r="N69" s="30"/>
    </row>
    <row r="70" spans="1:14" x14ac:dyDescent="0.25">
      <c r="A70" s="24" t="s">
        <v>63</v>
      </c>
      <c r="B70" s="37"/>
      <c r="C70" s="38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30" t="str">
        <f t="shared" ref="N70" si="20">IF(COUNT(C70:L70),AVERAGE(C70:L70), " ")</f>
        <v xml:space="preserve"> </v>
      </c>
    </row>
    <row r="71" spans="1:14" x14ac:dyDescent="0.25">
      <c r="A71" s="55" t="s">
        <v>74</v>
      </c>
      <c r="B71" s="42">
        <v>91.2</v>
      </c>
      <c r="C71" s="38">
        <v>89</v>
      </c>
      <c r="D71" s="39">
        <v>86</v>
      </c>
      <c r="E71" s="39"/>
      <c r="F71" s="39"/>
      <c r="G71" s="39"/>
      <c r="H71" s="39"/>
      <c r="I71" s="39"/>
      <c r="J71" s="39"/>
      <c r="K71" s="39"/>
      <c r="L71" s="39"/>
      <c r="M71" s="40">
        <f>SUM(C71:L71)</f>
        <v>175</v>
      </c>
      <c r="N71" s="30">
        <f>IF(COUNT(C71:L71),AVERAGE(C71:L71),"")</f>
        <v>87.5</v>
      </c>
    </row>
    <row r="72" spans="1:14" x14ac:dyDescent="0.25">
      <c r="A72" s="54" t="s">
        <v>75</v>
      </c>
      <c r="B72" s="40">
        <v>92.2</v>
      </c>
      <c r="C72" s="38">
        <v>81</v>
      </c>
      <c r="D72" s="39">
        <v>96</v>
      </c>
      <c r="E72" s="39"/>
      <c r="F72" s="39"/>
      <c r="G72" s="39"/>
      <c r="H72" s="39"/>
      <c r="I72" s="39"/>
      <c r="J72" s="39"/>
      <c r="K72" s="39"/>
      <c r="L72" s="39"/>
      <c r="M72" s="40">
        <f t="shared" ref="M72:M75" si="21">SUM(C72:L72)</f>
        <v>177</v>
      </c>
      <c r="N72" s="30">
        <f t="shared" ref="N72:N74" si="22">IF(COUNT(C72:L72),AVERAGE(C72:L72),"")</f>
        <v>88.5</v>
      </c>
    </row>
    <row r="73" spans="1:14" x14ac:dyDescent="0.25">
      <c r="A73" s="54" t="s">
        <v>76</v>
      </c>
      <c r="B73" s="40">
        <v>93.4</v>
      </c>
      <c r="C73" s="38">
        <v>94</v>
      </c>
      <c r="D73" s="39">
        <v>93</v>
      </c>
      <c r="E73" s="39"/>
      <c r="F73" s="39"/>
      <c r="G73" s="39"/>
      <c r="H73" s="39"/>
      <c r="I73" s="39"/>
      <c r="J73" s="39"/>
      <c r="K73" s="39"/>
      <c r="L73" s="39"/>
      <c r="M73" s="40">
        <f t="shared" si="21"/>
        <v>187</v>
      </c>
      <c r="N73" s="30">
        <f t="shared" si="22"/>
        <v>93.5</v>
      </c>
    </row>
    <row r="74" spans="1:14" x14ac:dyDescent="0.25">
      <c r="A74" s="26" t="s">
        <v>84</v>
      </c>
      <c r="B74" s="41">
        <v>89.4</v>
      </c>
      <c r="C74" s="31">
        <v>91</v>
      </c>
      <c r="D74" s="28">
        <v>79</v>
      </c>
      <c r="E74" s="28"/>
      <c r="F74" s="28"/>
      <c r="G74" s="28"/>
      <c r="H74" s="28"/>
      <c r="I74" s="28"/>
      <c r="J74" s="28"/>
      <c r="K74" s="28"/>
      <c r="L74" s="28"/>
      <c r="M74" s="40">
        <f t="shared" si="21"/>
        <v>170</v>
      </c>
      <c r="N74" s="30">
        <f t="shared" si="22"/>
        <v>85</v>
      </c>
    </row>
    <row r="75" spans="1:14" x14ac:dyDescent="0.25">
      <c r="A75" s="34" t="s">
        <v>14</v>
      </c>
      <c r="B75" s="42">
        <f>SUM(B71:B74)</f>
        <v>366.20000000000005</v>
      </c>
      <c r="C75" s="31">
        <f>SUM(C71:C74)</f>
        <v>355</v>
      </c>
      <c r="D75" s="43">
        <f t="shared" ref="D75:L75" si="23">SUM(D71:D74)</f>
        <v>354</v>
      </c>
      <c r="E75" s="43">
        <f t="shared" si="23"/>
        <v>0</v>
      </c>
      <c r="F75" s="43">
        <f t="shared" si="23"/>
        <v>0</v>
      </c>
      <c r="G75" s="43">
        <f t="shared" si="23"/>
        <v>0</v>
      </c>
      <c r="H75" s="43">
        <f t="shared" si="23"/>
        <v>0</v>
      </c>
      <c r="I75" s="43">
        <f t="shared" si="23"/>
        <v>0</v>
      </c>
      <c r="J75" s="43">
        <f t="shared" si="23"/>
        <v>0</v>
      </c>
      <c r="K75" s="43">
        <f t="shared" si="23"/>
        <v>0</v>
      </c>
      <c r="L75" s="43">
        <f t="shared" si="23"/>
        <v>0</v>
      </c>
      <c r="M75" s="40">
        <f t="shared" si="21"/>
        <v>709</v>
      </c>
      <c r="N75" s="30"/>
    </row>
    <row r="76" spans="1:14" x14ac:dyDescent="0.25">
      <c r="A76" s="24" t="s">
        <v>65</v>
      </c>
      <c r="B76" s="37"/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30"/>
    </row>
    <row r="77" spans="1:14" x14ac:dyDescent="0.25">
      <c r="A77" s="54" t="s">
        <v>25</v>
      </c>
      <c r="B77" s="40">
        <v>90.2</v>
      </c>
      <c r="C77" s="38">
        <v>96</v>
      </c>
      <c r="D77" s="39">
        <v>89</v>
      </c>
      <c r="E77" s="39"/>
      <c r="F77" s="39"/>
      <c r="G77" s="39"/>
      <c r="H77" s="39"/>
      <c r="I77" s="39"/>
      <c r="J77" s="39"/>
      <c r="K77" s="39"/>
      <c r="L77" s="39"/>
      <c r="M77" s="40">
        <f>+SUM(C77-L77)</f>
        <v>96</v>
      </c>
      <c r="N77" s="30">
        <f>IF(COUNT(C77:L77),AVERAGE(C77:L77),"")</f>
        <v>92.5</v>
      </c>
    </row>
    <row r="78" spans="1:14" x14ac:dyDescent="0.25">
      <c r="A78" s="54" t="s">
        <v>86</v>
      </c>
      <c r="B78" s="42">
        <v>90.8</v>
      </c>
      <c r="C78" s="38">
        <v>88</v>
      </c>
      <c r="D78" s="39">
        <v>89</v>
      </c>
      <c r="E78" s="39"/>
      <c r="F78" s="39"/>
      <c r="G78" s="39"/>
      <c r="H78" s="39"/>
      <c r="I78" s="39"/>
      <c r="J78" s="39"/>
      <c r="K78" s="39"/>
      <c r="L78" s="39"/>
      <c r="M78" s="40">
        <f t="shared" ref="M78:M80" si="24">+SUM(C78-L78)</f>
        <v>88</v>
      </c>
      <c r="N78" s="30">
        <f t="shared" ref="N78:N80" si="25">IF(COUNT(C78:L78),AVERAGE(C78:L78),"")</f>
        <v>88.5</v>
      </c>
    </row>
    <row r="79" spans="1:14" x14ac:dyDescent="0.25">
      <c r="A79" s="56" t="s">
        <v>87</v>
      </c>
      <c r="B79" s="42">
        <v>89</v>
      </c>
      <c r="C79" s="38">
        <v>95</v>
      </c>
      <c r="D79" s="39">
        <v>93</v>
      </c>
      <c r="E79" s="39"/>
      <c r="F79" s="39"/>
      <c r="G79" s="39"/>
      <c r="H79" s="39"/>
      <c r="I79" s="39"/>
      <c r="J79" s="39"/>
      <c r="K79" s="39"/>
      <c r="L79" s="39"/>
      <c r="M79" s="40">
        <f t="shared" si="24"/>
        <v>95</v>
      </c>
      <c r="N79" s="30">
        <f t="shared" si="25"/>
        <v>94</v>
      </c>
    </row>
    <row r="80" spans="1:14" ht="24" x14ac:dyDescent="0.25">
      <c r="A80" s="57" t="s">
        <v>79</v>
      </c>
      <c r="B80" s="27">
        <v>93</v>
      </c>
      <c r="C80" s="31">
        <v>91</v>
      </c>
      <c r="D80" s="28">
        <v>94</v>
      </c>
      <c r="E80" s="28"/>
      <c r="F80" s="28"/>
      <c r="G80" s="28"/>
      <c r="H80" s="28"/>
      <c r="I80" s="28"/>
      <c r="J80" s="28"/>
      <c r="K80" s="28"/>
      <c r="L80" s="28"/>
      <c r="M80" s="40">
        <f t="shared" si="24"/>
        <v>91</v>
      </c>
      <c r="N80" s="30">
        <f t="shared" si="25"/>
        <v>92.5</v>
      </c>
    </row>
    <row r="81" spans="1:14" x14ac:dyDescent="0.25">
      <c r="A81" s="34" t="s">
        <v>14</v>
      </c>
      <c r="B81" s="27">
        <f>SUM(B77:B80)</f>
        <v>363</v>
      </c>
      <c r="C81" s="31">
        <f>SUM(C77:C80)</f>
        <v>370</v>
      </c>
      <c r="D81" s="43">
        <f>SUM(D77:D80)</f>
        <v>365</v>
      </c>
      <c r="E81" s="43">
        <f t="shared" ref="E81:L81" si="26">SUM(E77:E80)</f>
        <v>0</v>
      </c>
      <c r="F81" s="43">
        <f t="shared" si="26"/>
        <v>0</v>
      </c>
      <c r="G81" s="43">
        <f t="shared" si="26"/>
        <v>0</v>
      </c>
      <c r="H81" s="43">
        <f t="shared" si="26"/>
        <v>0</v>
      </c>
      <c r="I81" s="43">
        <f t="shared" si="26"/>
        <v>0</v>
      </c>
      <c r="J81" s="43">
        <f t="shared" si="26"/>
        <v>0</v>
      </c>
      <c r="K81" s="43">
        <f t="shared" si="26"/>
        <v>0</v>
      </c>
      <c r="L81" s="43">
        <f t="shared" si="26"/>
        <v>0</v>
      </c>
      <c r="M81" s="29">
        <f>+SUM(C81:L81)</f>
        <v>735</v>
      </c>
      <c r="N81" s="30"/>
    </row>
    <row r="82" spans="1:14" x14ac:dyDescent="0.25">
      <c r="A82" s="26"/>
      <c r="B82" s="41"/>
      <c r="C82" s="31"/>
      <c r="D82" s="28"/>
      <c r="E82" s="28"/>
      <c r="F82" s="28"/>
      <c r="G82" s="28"/>
      <c r="H82" s="28"/>
      <c r="I82" s="28"/>
      <c r="J82" s="28"/>
      <c r="K82" s="28"/>
      <c r="L82" s="28"/>
      <c r="M82" s="40"/>
      <c r="N82" s="30"/>
    </row>
    <row r="83" spans="1:14" x14ac:dyDescent="0.25">
      <c r="A83" s="45"/>
      <c r="B83" s="42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30"/>
    </row>
    <row r="84" spans="1:14" x14ac:dyDescent="0.25">
      <c r="A84" s="45"/>
      <c r="B84" s="40"/>
      <c r="C84" s="38"/>
      <c r="D84" s="46" t="s">
        <v>27</v>
      </c>
      <c r="E84" s="47" t="s">
        <v>28</v>
      </c>
      <c r="F84" s="47" t="s">
        <v>29</v>
      </c>
      <c r="G84" s="47" t="s">
        <v>30</v>
      </c>
      <c r="H84" s="47" t="s">
        <v>31</v>
      </c>
      <c r="I84" s="47" t="s">
        <v>11</v>
      </c>
      <c r="J84" s="48"/>
      <c r="K84" s="48"/>
      <c r="L84" s="48"/>
      <c r="M84" s="49"/>
      <c r="N84" s="48"/>
    </row>
    <row r="85" spans="1:14" x14ac:dyDescent="0.25">
      <c r="A85" s="50" t="s">
        <v>61</v>
      </c>
      <c r="B85" s="42">
        <f>+B63</f>
        <v>365.7</v>
      </c>
      <c r="C85" s="31"/>
      <c r="D85" s="28">
        <f>+J50</f>
        <v>2</v>
      </c>
      <c r="E85" s="28">
        <v>2</v>
      </c>
      <c r="F85" s="28">
        <v>0</v>
      </c>
      <c r="G85" s="28">
        <v>0</v>
      </c>
      <c r="H85" s="28">
        <f>+E85*2+F85</f>
        <v>4</v>
      </c>
      <c r="I85" s="51">
        <f>+M63</f>
        <v>1102</v>
      </c>
      <c r="J85" s="48"/>
      <c r="L85" s="48"/>
      <c r="M85" s="49"/>
      <c r="N85" s="48"/>
    </row>
    <row r="86" spans="1:14" x14ac:dyDescent="0.25">
      <c r="A86" s="50" t="s">
        <v>64</v>
      </c>
      <c r="B86" s="42">
        <f>+B81</f>
        <v>363</v>
      </c>
      <c r="C86" s="40"/>
      <c r="D86" s="28">
        <f>+J50</f>
        <v>2</v>
      </c>
      <c r="E86" s="28">
        <v>2</v>
      </c>
      <c r="F86" s="28">
        <v>0</v>
      </c>
      <c r="G86" s="28">
        <v>0</v>
      </c>
      <c r="H86" s="28">
        <f>+E86*2+F86</f>
        <v>4</v>
      </c>
      <c r="I86" s="28">
        <f>+M81</f>
        <v>735</v>
      </c>
      <c r="M86" s="1"/>
    </row>
    <row r="87" spans="1:14" x14ac:dyDescent="0.25">
      <c r="A87" s="50" t="s">
        <v>63</v>
      </c>
      <c r="B87" s="42">
        <f>+B75</f>
        <v>366.20000000000005</v>
      </c>
      <c r="C87" s="38"/>
      <c r="D87" s="28">
        <f>+J50</f>
        <v>2</v>
      </c>
      <c r="E87" s="28">
        <v>0</v>
      </c>
      <c r="F87" s="28">
        <v>0</v>
      </c>
      <c r="G87" s="28">
        <v>2</v>
      </c>
      <c r="H87" s="28">
        <f>+E87*2+F87</f>
        <v>0</v>
      </c>
      <c r="I87" s="28">
        <f>+M75</f>
        <v>709</v>
      </c>
      <c r="J87" s="11"/>
      <c r="K87" s="11"/>
      <c r="L87" s="11"/>
      <c r="M87" s="1"/>
      <c r="N87" s="11"/>
    </row>
    <row r="88" spans="1:14" x14ac:dyDescent="0.25">
      <c r="A88" s="50" t="s">
        <v>62</v>
      </c>
      <c r="B88" s="42">
        <f>+B69</f>
        <v>347.6</v>
      </c>
      <c r="C88" s="38"/>
      <c r="D88" s="28">
        <f>+J50</f>
        <v>2</v>
      </c>
      <c r="E88" s="28">
        <v>0</v>
      </c>
      <c r="F88" s="28">
        <v>0</v>
      </c>
      <c r="G88" s="28">
        <v>2</v>
      </c>
      <c r="H88" s="28">
        <v>0</v>
      </c>
      <c r="I88" s="28">
        <f>+M69</f>
        <v>699</v>
      </c>
      <c r="K88" s="48"/>
      <c r="L88" s="48"/>
      <c r="M88" s="49"/>
      <c r="N88" s="48"/>
    </row>
    <row r="90" spans="1:14" x14ac:dyDescent="0.25">
      <c r="A90" s="71" t="s">
        <v>0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</row>
    <row r="91" spans="1:14" x14ac:dyDescent="0.25">
      <c r="A91" s="71" t="s">
        <v>1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</row>
    <row r="92" spans="1:14" x14ac:dyDescent="0.25">
      <c r="A92" s="71" t="s">
        <v>2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</row>
    <row r="93" spans="1:14" x14ac:dyDescent="0.25">
      <c r="A93" s="71" t="s">
        <v>32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</row>
    <row r="94" spans="1:14" x14ac:dyDescent="0.25">
      <c r="A94" s="2"/>
      <c r="B94" s="3"/>
      <c r="C94" s="3"/>
      <c r="D94" s="4"/>
      <c r="E94" s="4" t="s">
        <v>60</v>
      </c>
      <c r="F94" s="4"/>
      <c r="G94" s="4"/>
      <c r="H94" s="4"/>
      <c r="I94" s="4" t="s">
        <v>4</v>
      </c>
      <c r="J94" s="4">
        <v>3</v>
      </c>
      <c r="K94" s="4"/>
      <c r="L94" s="4"/>
      <c r="M94" s="3"/>
      <c r="N94" s="4"/>
    </row>
    <row r="95" spans="1:14" x14ac:dyDescent="0.25">
      <c r="B95" s="1"/>
      <c r="C95" s="1"/>
      <c r="F95" s="5"/>
      <c r="J95" s="6"/>
      <c r="M95" s="1"/>
    </row>
    <row r="96" spans="1:14" x14ac:dyDescent="0.25">
      <c r="A96" s="7"/>
      <c r="B96" s="76" t="s">
        <v>63</v>
      </c>
      <c r="C96" s="76"/>
      <c r="D96" s="76"/>
      <c r="E96" s="76"/>
      <c r="F96" s="8">
        <f>+E119</f>
        <v>349</v>
      </c>
      <c r="H96" s="5" t="s">
        <v>90</v>
      </c>
      <c r="J96" s="75" t="s">
        <v>62</v>
      </c>
      <c r="K96" s="75"/>
      <c r="L96" s="75"/>
      <c r="M96" s="75"/>
      <c r="N96" s="8">
        <f>+E113</f>
        <v>272</v>
      </c>
    </row>
    <row r="97" spans="1:14" x14ac:dyDescent="0.25">
      <c r="A97" s="9"/>
      <c r="B97" s="1"/>
      <c r="C97" s="1"/>
      <c r="H97" s="6"/>
      <c r="J97" s="10"/>
      <c r="L97" s="11"/>
      <c r="M97" s="1"/>
      <c r="N97" s="6"/>
    </row>
    <row r="98" spans="1:14" x14ac:dyDescent="0.25">
      <c r="A98" s="9"/>
      <c r="B98" s="75" t="s">
        <v>61</v>
      </c>
      <c r="C98" s="75"/>
      <c r="D98" s="75"/>
      <c r="E98" s="75"/>
      <c r="F98" s="8">
        <f>+E107</f>
        <v>358</v>
      </c>
      <c r="H98" s="5" t="s">
        <v>90</v>
      </c>
      <c r="J98" s="75" t="s">
        <v>64</v>
      </c>
      <c r="K98" s="75"/>
      <c r="L98" s="75"/>
      <c r="M98" s="75"/>
      <c r="N98" s="8">
        <f>+E125</f>
        <v>356</v>
      </c>
    </row>
    <row r="99" spans="1:14" x14ac:dyDescent="0.25">
      <c r="A99" s="12"/>
      <c r="B99" s="3"/>
      <c r="C99" s="13"/>
      <c r="D99" s="14"/>
      <c r="E99" s="14"/>
      <c r="F99" s="6"/>
      <c r="H99" s="6"/>
      <c r="M99" s="1"/>
    </row>
    <row r="100" spans="1:14" x14ac:dyDescent="0.25">
      <c r="A100" s="9"/>
      <c r="B100" s="15" t="s">
        <v>8</v>
      </c>
      <c r="C100" s="16" t="s">
        <v>9</v>
      </c>
      <c r="D100" s="14"/>
      <c r="E100" s="14"/>
      <c r="F100" s="11"/>
      <c r="G100" s="11"/>
      <c r="H100" s="17"/>
      <c r="I100" s="11"/>
      <c r="J100" s="11"/>
      <c r="K100" s="11"/>
      <c r="L100" s="11"/>
      <c r="M100" s="1"/>
      <c r="N100" s="11"/>
    </row>
    <row r="101" spans="1:14" x14ac:dyDescent="0.25">
      <c r="A101" s="18"/>
      <c r="B101" s="19" t="s">
        <v>10</v>
      </c>
      <c r="C101" s="20">
        <v>1</v>
      </c>
      <c r="D101" s="21">
        <v>2</v>
      </c>
      <c r="E101" s="21">
        <v>3</v>
      </c>
      <c r="F101" s="21">
        <v>4</v>
      </c>
      <c r="G101" s="21">
        <v>5</v>
      </c>
      <c r="H101" s="21">
        <v>6</v>
      </c>
      <c r="I101" s="21">
        <v>7</v>
      </c>
      <c r="J101" s="21">
        <v>8</v>
      </c>
      <c r="K101" s="21">
        <v>9</v>
      </c>
      <c r="L101" s="21">
        <v>10</v>
      </c>
      <c r="M101" s="22" t="s">
        <v>11</v>
      </c>
      <c r="N101" s="23" t="s">
        <v>10</v>
      </c>
    </row>
    <row r="102" spans="1:14" x14ac:dyDescent="0.25">
      <c r="A102" s="24" t="s">
        <v>61</v>
      </c>
      <c r="B102" s="22"/>
      <c r="C102" s="25"/>
      <c r="D102" s="21"/>
      <c r="E102" s="21"/>
      <c r="F102" s="21"/>
      <c r="G102" s="21"/>
      <c r="H102" s="21"/>
      <c r="I102" s="21"/>
      <c r="J102" s="21"/>
      <c r="K102" s="21"/>
      <c r="L102" s="21"/>
      <c r="M102" s="22"/>
      <c r="N102" s="23"/>
    </row>
    <row r="103" spans="1:14" x14ac:dyDescent="0.25">
      <c r="A103" s="54" t="s">
        <v>66</v>
      </c>
      <c r="B103" s="27">
        <v>93.5</v>
      </c>
      <c r="C103" s="31">
        <v>97</v>
      </c>
      <c r="D103" s="28">
        <v>96</v>
      </c>
      <c r="E103" s="28">
        <v>91</v>
      </c>
      <c r="F103" s="28"/>
      <c r="G103" s="28"/>
      <c r="H103" s="28"/>
      <c r="I103" s="28"/>
      <c r="J103" s="28"/>
      <c r="K103" s="28"/>
      <c r="L103" s="28"/>
      <c r="M103" s="29">
        <f>+SUM(C103:L103)</f>
        <v>284</v>
      </c>
      <c r="N103" s="30">
        <f>IF(COUNT(C103:L103),AVERAGE(C103:L103),"")</f>
        <v>94.666666666666671</v>
      </c>
    </row>
    <row r="104" spans="1:14" x14ac:dyDescent="0.25">
      <c r="A104" s="26" t="s">
        <v>67</v>
      </c>
      <c r="B104" s="27">
        <v>93.2</v>
      </c>
      <c r="C104" s="31">
        <v>96</v>
      </c>
      <c r="D104" s="28">
        <v>93</v>
      </c>
      <c r="E104" s="28">
        <v>90</v>
      </c>
      <c r="F104" s="28"/>
      <c r="G104" s="28"/>
      <c r="H104" s="28"/>
      <c r="I104" s="28"/>
      <c r="J104" s="28"/>
      <c r="K104" s="28"/>
      <c r="L104" s="28"/>
      <c r="M104" s="29">
        <f t="shared" ref="M104:M106" si="27">+SUM(C104:L104)</f>
        <v>279</v>
      </c>
      <c r="N104" s="30">
        <f t="shared" ref="N104:N106" si="28">IF(COUNT(C104:L104),AVERAGE(C104:L104),"")</f>
        <v>93</v>
      </c>
    </row>
    <row r="105" spans="1:14" x14ac:dyDescent="0.25">
      <c r="A105" s="26" t="s">
        <v>68</v>
      </c>
      <c r="B105" s="27">
        <v>92.2</v>
      </c>
      <c r="C105" s="31">
        <v>94</v>
      </c>
      <c r="D105" s="28">
        <v>95</v>
      </c>
      <c r="E105" s="28">
        <v>90</v>
      </c>
      <c r="F105" s="28"/>
      <c r="G105" s="28"/>
      <c r="H105" s="28"/>
      <c r="I105" s="28"/>
      <c r="J105" s="28"/>
      <c r="K105" s="28"/>
      <c r="L105" s="28"/>
      <c r="M105" s="29">
        <f t="shared" si="27"/>
        <v>279</v>
      </c>
      <c r="N105" s="30">
        <f t="shared" si="28"/>
        <v>93</v>
      </c>
    </row>
    <row r="106" spans="1:14" x14ac:dyDescent="0.25">
      <c r="A106" s="32" t="s">
        <v>69</v>
      </c>
      <c r="B106" s="33">
        <v>86.8</v>
      </c>
      <c r="C106" s="31">
        <v>88</v>
      </c>
      <c r="D106" s="28">
        <v>85</v>
      </c>
      <c r="E106" s="28">
        <v>87</v>
      </c>
      <c r="F106" s="28"/>
      <c r="G106" s="28"/>
      <c r="H106" s="28"/>
      <c r="I106" s="28"/>
      <c r="J106" s="28"/>
      <c r="K106" s="28"/>
      <c r="L106" s="28"/>
      <c r="M106" s="29">
        <f t="shared" si="27"/>
        <v>260</v>
      </c>
      <c r="N106" s="30">
        <f t="shared" si="28"/>
        <v>86.666666666666671</v>
      </c>
    </row>
    <row r="107" spans="1:14" x14ac:dyDescent="0.25">
      <c r="A107" s="34" t="s">
        <v>14</v>
      </c>
      <c r="B107" s="33">
        <f>SUM(B103:B106)</f>
        <v>365.7</v>
      </c>
      <c r="C107" s="35">
        <f t="shared" ref="C107:L107" si="29">SUM(C103:C106)</f>
        <v>375</v>
      </c>
      <c r="D107" s="36">
        <f t="shared" si="29"/>
        <v>369</v>
      </c>
      <c r="E107" s="36">
        <f t="shared" si="29"/>
        <v>358</v>
      </c>
      <c r="F107" s="36">
        <f t="shared" si="29"/>
        <v>0</v>
      </c>
      <c r="G107" s="36">
        <f t="shared" si="29"/>
        <v>0</v>
      </c>
      <c r="H107" s="36">
        <f t="shared" si="29"/>
        <v>0</v>
      </c>
      <c r="I107" s="36">
        <f t="shared" si="29"/>
        <v>0</v>
      </c>
      <c r="J107" s="36">
        <f t="shared" si="29"/>
        <v>0</v>
      </c>
      <c r="K107" s="36">
        <f t="shared" si="29"/>
        <v>0</v>
      </c>
      <c r="L107" s="36">
        <f t="shared" si="29"/>
        <v>0</v>
      </c>
      <c r="M107" s="33">
        <f>SUM(C107:L107)</f>
        <v>1102</v>
      </c>
      <c r="N107" s="30"/>
    </row>
    <row r="108" spans="1:14" x14ac:dyDescent="0.25">
      <c r="A108" s="24" t="s">
        <v>62</v>
      </c>
      <c r="B108" s="37"/>
      <c r="C108" s="38"/>
      <c r="D108" s="39"/>
      <c r="E108" s="39"/>
      <c r="F108" s="39"/>
      <c r="G108" s="39"/>
      <c r="H108" s="39"/>
      <c r="I108" s="39"/>
      <c r="J108" s="39"/>
      <c r="K108" s="39"/>
      <c r="L108" s="39"/>
      <c r="M108" s="40"/>
      <c r="N108" s="30" t="str">
        <f t="shared" ref="N108" si="30">IF(COUNT(C108:L108),AVERAGE(C108:L108), " ")</f>
        <v xml:space="preserve"> </v>
      </c>
    </row>
    <row r="109" spans="1:14" x14ac:dyDescent="0.25">
      <c r="A109" s="54" t="s">
        <v>70</v>
      </c>
      <c r="B109" s="27">
        <v>87.6</v>
      </c>
      <c r="C109" s="31">
        <v>74</v>
      </c>
      <c r="D109" s="28">
        <v>91</v>
      </c>
      <c r="E109" s="28">
        <v>90</v>
      </c>
      <c r="F109" s="28"/>
      <c r="G109" s="28"/>
      <c r="H109" s="28"/>
      <c r="I109" s="28"/>
      <c r="J109" s="28"/>
      <c r="K109" s="28"/>
      <c r="L109" s="28"/>
      <c r="M109" s="29">
        <f>+SUM(C109:L109)</f>
        <v>255</v>
      </c>
      <c r="N109" s="30">
        <f>IF(COUNT(C109:L109),AVERAGE(C109:L109),"")</f>
        <v>85</v>
      </c>
    </row>
    <row r="110" spans="1:14" x14ac:dyDescent="0.25">
      <c r="A110" s="54" t="s">
        <v>71</v>
      </c>
      <c r="B110" s="41">
        <v>86.4</v>
      </c>
      <c r="C110" s="31">
        <v>87</v>
      </c>
      <c r="D110" s="28">
        <v>90</v>
      </c>
      <c r="E110" s="28">
        <v>93</v>
      </c>
      <c r="F110" s="28"/>
      <c r="G110" s="28"/>
      <c r="H110" s="28"/>
      <c r="I110" s="28"/>
      <c r="J110" s="28"/>
      <c r="K110" s="28"/>
      <c r="L110" s="28"/>
      <c r="M110" s="29">
        <f t="shared" ref="M110:M112" si="31">+SUM(C110:L110)</f>
        <v>270</v>
      </c>
      <c r="N110" s="30">
        <f t="shared" ref="N110:N112" si="32">IF(COUNT(C110:L110),AVERAGE(C110:L110),"")</f>
        <v>90</v>
      </c>
    </row>
    <row r="111" spans="1:14" x14ac:dyDescent="0.25">
      <c r="A111" s="54" t="s">
        <v>72</v>
      </c>
      <c r="B111" s="27">
        <v>87.3</v>
      </c>
      <c r="C111" s="31">
        <v>89</v>
      </c>
      <c r="D111" s="28">
        <v>93</v>
      </c>
      <c r="E111" s="28" t="s">
        <v>89</v>
      </c>
      <c r="F111" s="28"/>
      <c r="G111" s="28"/>
      <c r="H111" s="28"/>
      <c r="I111" s="28"/>
      <c r="J111" s="28"/>
      <c r="K111" s="28"/>
      <c r="L111" s="28"/>
      <c r="M111" s="29">
        <f t="shared" si="31"/>
        <v>182</v>
      </c>
      <c r="N111" s="30">
        <f t="shared" si="32"/>
        <v>91</v>
      </c>
    </row>
    <row r="112" spans="1:14" x14ac:dyDescent="0.25">
      <c r="A112" s="44" t="s">
        <v>73</v>
      </c>
      <c r="B112" s="27">
        <v>86.3</v>
      </c>
      <c r="C112" s="31">
        <v>87</v>
      </c>
      <c r="D112" s="28">
        <v>88</v>
      </c>
      <c r="E112" s="28">
        <v>89</v>
      </c>
      <c r="F112" s="28"/>
      <c r="G112" s="28"/>
      <c r="H112" s="28"/>
      <c r="I112" s="28"/>
      <c r="J112" s="28"/>
      <c r="K112" s="28"/>
      <c r="L112" s="28"/>
      <c r="M112" s="29">
        <f t="shared" si="31"/>
        <v>264</v>
      </c>
      <c r="N112" s="30">
        <f t="shared" si="32"/>
        <v>88</v>
      </c>
    </row>
    <row r="113" spans="1:14" x14ac:dyDescent="0.25">
      <c r="A113" s="34" t="s">
        <v>14</v>
      </c>
      <c r="B113" s="42">
        <f>SUM(B109:B112)</f>
        <v>347.6</v>
      </c>
      <c r="C113" s="31">
        <f>SUM(C109:C112)</f>
        <v>337</v>
      </c>
      <c r="D113" s="43">
        <f t="shared" ref="D113:L113" si="33">SUM(D109:D112)</f>
        <v>362</v>
      </c>
      <c r="E113" s="43">
        <f t="shared" si="33"/>
        <v>272</v>
      </c>
      <c r="F113" s="43"/>
      <c r="G113" s="43">
        <f t="shared" si="33"/>
        <v>0</v>
      </c>
      <c r="H113" s="43">
        <f t="shared" si="33"/>
        <v>0</v>
      </c>
      <c r="I113" s="43">
        <f t="shared" si="33"/>
        <v>0</v>
      </c>
      <c r="J113" s="43">
        <f t="shared" si="33"/>
        <v>0</v>
      </c>
      <c r="K113" s="43">
        <f t="shared" si="33"/>
        <v>0</v>
      </c>
      <c r="L113" s="43">
        <f t="shared" si="33"/>
        <v>0</v>
      </c>
      <c r="M113" s="29">
        <f>SUM(C113:L113)</f>
        <v>971</v>
      </c>
      <c r="N113" s="30"/>
    </row>
    <row r="114" spans="1:14" x14ac:dyDescent="0.25">
      <c r="A114" s="24" t="s">
        <v>63</v>
      </c>
      <c r="B114" s="37"/>
      <c r="C114" s="38"/>
      <c r="D114" s="39"/>
      <c r="E114" s="39"/>
      <c r="F114" s="39"/>
      <c r="G114" s="39"/>
      <c r="H114" s="39"/>
      <c r="I114" s="39"/>
      <c r="J114" s="39"/>
      <c r="K114" s="39"/>
      <c r="L114" s="39"/>
      <c r="M114" s="40"/>
      <c r="N114" s="30" t="str">
        <f t="shared" ref="N114" si="34">IF(COUNT(C114:L114),AVERAGE(C114:L114), " ")</f>
        <v xml:space="preserve"> </v>
      </c>
    </row>
    <row r="115" spans="1:14" x14ac:dyDescent="0.25">
      <c r="A115" s="55" t="s">
        <v>74</v>
      </c>
      <c r="B115" s="42">
        <v>91.2</v>
      </c>
      <c r="C115" s="38">
        <v>89</v>
      </c>
      <c r="D115" s="39">
        <v>86</v>
      </c>
      <c r="E115" s="39">
        <v>87</v>
      </c>
      <c r="F115" s="39"/>
      <c r="G115" s="39"/>
      <c r="H115" s="39"/>
      <c r="I115" s="39"/>
      <c r="J115" s="39"/>
      <c r="K115" s="39"/>
      <c r="L115" s="39"/>
      <c r="M115" s="40">
        <f>SUM(C115:L115)</f>
        <v>262</v>
      </c>
      <c r="N115" s="30">
        <f>IF(COUNT(C115:L115),AVERAGE(C115:L115),"")</f>
        <v>87.333333333333329</v>
      </c>
    </row>
    <row r="116" spans="1:14" x14ac:dyDescent="0.25">
      <c r="A116" s="54" t="s">
        <v>75</v>
      </c>
      <c r="B116" s="40">
        <v>92.2</v>
      </c>
      <c r="C116" s="38">
        <v>81</v>
      </c>
      <c r="D116" s="39">
        <v>96</v>
      </c>
      <c r="E116" s="39">
        <v>87</v>
      </c>
      <c r="F116" s="39"/>
      <c r="G116" s="39"/>
      <c r="H116" s="39"/>
      <c r="I116" s="39"/>
      <c r="J116" s="39"/>
      <c r="K116" s="39"/>
      <c r="L116" s="39"/>
      <c r="M116" s="40">
        <f t="shared" ref="M116:M119" si="35">SUM(C116:L116)</f>
        <v>264</v>
      </c>
      <c r="N116" s="30">
        <f t="shared" ref="N116:N118" si="36">IF(COUNT(C116:L116),AVERAGE(C116:L116),"")</f>
        <v>88</v>
      </c>
    </row>
    <row r="117" spans="1:14" x14ac:dyDescent="0.25">
      <c r="A117" s="54" t="s">
        <v>76</v>
      </c>
      <c r="B117" s="40">
        <v>93.4</v>
      </c>
      <c r="C117" s="38">
        <v>94</v>
      </c>
      <c r="D117" s="39">
        <v>93</v>
      </c>
      <c r="E117" s="39">
        <v>90</v>
      </c>
      <c r="F117" s="39"/>
      <c r="G117" s="39"/>
      <c r="H117" s="39"/>
      <c r="I117" s="39"/>
      <c r="J117" s="39"/>
      <c r="K117" s="39"/>
      <c r="L117" s="39"/>
      <c r="M117" s="40">
        <f t="shared" si="35"/>
        <v>277</v>
      </c>
      <c r="N117" s="30">
        <f t="shared" si="36"/>
        <v>92.333333333333329</v>
      </c>
    </row>
    <row r="118" spans="1:14" x14ac:dyDescent="0.25">
      <c r="A118" s="26" t="s">
        <v>84</v>
      </c>
      <c r="B118" s="41">
        <v>89.4</v>
      </c>
      <c r="C118" s="31">
        <v>91</v>
      </c>
      <c r="D118" s="28">
        <v>79</v>
      </c>
      <c r="E118" s="28">
        <v>85</v>
      </c>
      <c r="F118" s="28"/>
      <c r="G118" s="28"/>
      <c r="H118" s="28"/>
      <c r="I118" s="28"/>
      <c r="J118" s="28"/>
      <c r="K118" s="28"/>
      <c r="L118" s="28"/>
      <c r="M118" s="40">
        <f t="shared" si="35"/>
        <v>255</v>
      </c>
      <c r="N118" s="30">
        <f t="shared" si="36"/>
        <v>85</v>
      </c>
    </row>
    <row r="119" spans="1:14" x14ac:dyDescent="0.25">
      <c r="A119" s="34" t="s">
        <v>14</v>
      </c>
      <c r="B119" s="42">
        <f>SUM(B115:B118)</f>
        <v>366.20000000000005</v>
      </c>
      <c r="C119" s="31">
        <f>SUM(C115:C118)</f>
        <v>355</v>
      </c>
      <c r="D119" s="43">
        <f t="shared" ref="D119:L119" si="37">SUM(D115:D118)</f>
        <v>354</v>
      </c>
      <c r="E119" s="43">
        <f t="shared" si="37"/>
        <v>349</v>
      </c>
      <c r="F119" s="43">
        <f t="shared" si="37"/>
        <v>0</v>
      </c>
      <c r="G119" s="43">
        <f t="shared" si="37"/>
        <v>0</v>
      </c>
      <c r="H119" s="43">
        <f t="shared" si="37"/>
        <v>0</v>
      </c>
      <c r="I119" s="43">
        <f t="shared" si="37"/>
        <v>0</v>
      </c>
      <c r="J119" s="43">
        <f t="shared" si="37"/>
        <v>0</v>
      </c>
      <c r="K119" s="43">
        <f t="shared" si="37"/>
        <v>0</v>
      </c>
      <c r="L119" s="43">
        <f t="shared" si="37"/>
        <v>0</v>
      </c>
      <c r="M119" s="40">
        <f t="shared" si="35"/>
        <v>1058</v>
      </c>
      <c r="N119" s="30"/>
    </row>
    <row r="120" spans="1:14" x14ac:dyDescent="0.25">
      <c r="A120" s="24" t="s">
        <v>65</v>
      </c>
      <c r="B120" s="37"/>
      <c r="C120" s="38"/>
      <c r="D120" s="39"/>
      <c r="E120" s="39"/>
      <c r="F120" s="39"/>
      <c r="G120" s="39"/>
      <c r="H120" s="39"/>
      <c r="I120" s="39"/>
      <c r="J120" s="39"/>
      <c r="K120" s="39"/>
      <c r="L120" s="39"/>
      <c r="M120" s="40"/>
      <c r="N120" s="30"/>
    </row>
    <row r="121" spans="1:14" x14ac:dyDescent="0.25">
      <c r="A121" s="54" t="s">
        <v>25</v>
      </c>
      <c r="B121" s="40">
        <v>90.2</v>
      </c>
      <c r="C121" s="38">
        <v>96</v>
      </c>
      <c r="D121" s="39">
        <v>89</v>
      </c>
      <c r="E121" s="39">
        <v>95</v>
      </c>
      <c r="F121" s="39"/>
      <c r="G121" s="39"/>
      <c r="H121" s="39"/>
      <c r="I121" s="39"/>
      <c r="J121" s="39"/>
      <c r="K121" s="39"/>
      <c r="L121" s="39"/>
      <c r="M121" s="40">
        <f>+SUM(C121-L121)</f>
        <v>96</v>
      </c>
      <c r="N121" s="30">
        <f>IF(COUNT(C121:L121),AVERAGE(C121:L121),"")</f>
        <v>93.333333333333329</v>
      </c>
    </row>
    <row r="122" spans="1:14" x14ac:dyDescent="0.25">
      <c r="A122" s="54" t="s">
        <v>86</v>
      </c>
      <c r="B122" s="42">
        <v>90.8</v>
      </c>
      <c r="C122" s="38">
        <v>88</v>
      </c>
      <c r="D122" s="39">
        <v>89</v>
      </c>
      <c r="E122" s="39">
        <v>88</v>
      </c>
      <c r="F122" s="39"/>
      <c r="G122" s="39"/>
      <c r="H122" s="39"/>
      <c r="I122" s="39"/>
      <c r="J122" s="39"/>
      <c r="K122" s="39"/>
      <c r="L122" s="39"/>
      <c r="M122" s="40">
        <f t="shared" ref="M122:M124" si="38">+SUM(C122-L122)</f>
        <v>88</v>
      </c>
      <c r="N122" s="30">
        <f t="shared" ref="N122:N124" si="39">IF(COUNT(C122:L122),AVERAGE(C122:L122),"")</f>
        <v>88.333333333333329</v>
      </c>
    </row>
    <row r="123" spans="1:14" x14ac:dyDescent="0.25">
      <c r="A123" s="56" t="s">
        <v>87</v>
      </c>
      <c r="B123" s="42">
        <v>89</v>
      </c>
      <c r="C123" s="38">
        <v>95</v>
      </c>
      <c r="D123" s="39">
        <v>93</v>
      </c>
      <c r="E123" s="39">
        <v>79</v>
      </c>
      <c r="F123" s="39"/>
      <c r="G123" s="39"/>
      <c r="H123" s="39"/>
      <c r="I123" s="39"/>
      <c r="J123" s="39"/>
      <c r="K123" s="39"/>
      <c r="L123" s="39"/>
      <c r="M123" s="40">
        <f t="shared" si="38"/>
        <v>95</v>
      </c>
      <c r="N123" s="30">
        <f t="shared" si="39"/>
        <v>89</v>
      </c>
    </row>
    <row r="124" spans="1:14" ht="24" x14ac:dyDescent="0.25">
      <c r="A124" s="57" t="s">
        <v>79</v>
      </c>
      <c r="B124" s="27">
        <v>93</v>
      </c>
      <c r="C124" s="31">
        <v>91</v>
      </c>
      <c r="D124" s="28">
        <v>94</v>
      </c>
      <c r="E124" s="28">
        <v>94</v>
      </c>
      <c r="F124" s="28"/>
      <c r="G124" s="28"/>
      <c r="H124" s="28"/>
      <c r="I124" s="28"/>
      <c r="J124" s="28"/>
      <c r="K124" s="28"/>
      <c r="L124" s="28"/>
      <c r="M124" s="40">
        <f t="shared" si="38"/>
        <v>91</v>
      </c>
      <c r="N124" s="30">
        <f t="shared" si="39"/>
        <v>93</v>
      </c>
    </row>
    <row r="125" spans="1:14" x14ac:dyDescent="0.25">
      <c r="A125" s="34" t="s">
        <v>14</v>
      </c>
      <c r="B125" s="27">
        <f>SUM(B121:B124)</f>
        <v>363</v>
      </c>
      <c r="C125" s="31">
        <f>SUM(C121:C124)</f>
        <v>370</v>
      </c>
      <c r="D125" s="43">
        <f>SUM(D121:D124)</f>
        <v>365</v>
      </c>
      <c r="E125" s="43">
        <f t="shared" ref="E125:L125" si="40">SUM(E121:E124)</f>
        <v>356</v>
      </c>
      <c r="F125" s="43">
        <f t="shared" si="40"/>
        <v>0</v>
      </c>
      <c r="G125" s="43">
        <f t="shared" si="40"/>
        <v>0</v>
      </c>
      <c r="H125" s="43">
        <f t="shared" si="40"/>
        <v>0</v>
      </c>
      <c r="I125" s="43">
        <f t="shared" si="40"/>
        <v>0</v>
      </c>
      <c r="J125" s="43">
        <f t="shared" si="40"/>
        <v>0</v>
      </c>
      <c r="K125" s="43">
        <f t="shared" si="40"/>
        <v>0</v>
      </c>
      <c r="L125" s="43">
        <f t="shared" si="40"/>
        <v>0</v>
      </c>
      <c r="M125" s="29">
        <f>+SUM(C125:L125)</f>
        <v>1091</v>
      </c>
      <c r="N125" s="30"/>
    </row>
    <row r="126" spans="1:14" x14ac:dyDescent="0.25">
      <c r="A126" s="26"/>
      <c r="B126" s="41"/>
      <c r="C126" s="31"/>
      <c r="D126" s="28"/>
      <c r="E126" s="28"/>
      <c r="F126" s="28"/>
      <c r="G126" s="28"/>
      <c r="H126" s="28"/>
      <c r="I126" s="28"/>
      <c r="J126" s="28"/>
      <c r="K126" s="28"/>
      <c r="L126" s="28"/>
      <c r="M126" s="40"/>
      <c r="N126" s="30"/>
    </row>
    <row r="127" spans="1:14" x14ac:dyDescent="0.25">
      <c r="A127" s="45"/>
      <c r="B127" s="42"/>
      <c r="C127" s="38"/>
      <c r="D127" s="39"/>
      <c r="E127" s="39"/>
      <c r="F127" s="39"/>
      <c r="G127" s="39"/>
      <c r="H127" s="39"/>
      <c r="I127" s="39"/>
      <c r="J127" s="39"/>
      <c r="K127" s="39"/>
      <c r="L127" s="39"/>
      <c r="M127" s="40"/>
      <c r="N127" s="30"/>
    </row>
    <row r="128" spans="1:14" x14ac:dyDescent="0.25">
      <c r="A128" s="45"/>
      <c r="B128" s="40"/>
      <c r="C128" s="38"/>
      <c r="D128" s="46" t="s">
        <v>27</v>
      </c>
      <c r="E128" s="47" t="s">
        <v>28</v>
      </c>
      <c r="F128" s="47" t="s">
        <v>29</v>
      </c>
      <c r="G128" s="47" t="s">
        <v>30</v>
      </c>
      <c r="H128" s="47" t="s">
        <v>31</v>
      </c>
      <c r="I128" s="47" t="s">
        <v>11</v>
      </c>
      <c r="J128" s="48"/>
      <c r="K128" s="48"/>
      <c r="L128" s="48"/>
      <c r="M128" s="49"/>
      <c r="N128" s="48"/>
    </row>
    <row r="129" spans="1:14" x14ac:dyDescent="0.25">
      <c r="A129" s="50" t="s">
        <v>61</v>
      </c>
      <c r="B129" s="42">
        <f>+B107</f>
        <v>365.7</v>
      </c>
      <c r="C129" s="31"/>
      <c r="D129" s="28">
        <f>+J94</f>
        <v>3</v>
      </c>
      <c r="E129" s="28">
        <v>3</v>
      </c>
      <c r="F129" s="28">
        <v>0</v>
      </c>
      <c r="G129" s="28">
        <v>0</v>
      </c>
      <c r="H129" s="28">
        <f>+E129*2+F129</f>
        <v>6</v>
      </c>
      <c r="I129" s="51">
        <f>+M107</f>
        <v>1102</v>
      </c>
      <c r="J129" s="48"/>
      <c r="L129" s="48"/>
      <c r="M129" s="49"/>
      <c r="N129" s="48"/>
    </row>
    <row r="130" spans="1:14" x14ac:dyDescent="0.25">
      <c r="A130" s="50" t="s">
        <v>64</v>
      </c>
      <c r="B130" s="42">
        <f>+B125</f>
        <v>363</v>
      </c>
      <c r="C130" s="40"/>
      <c r="D130" s="28">
        <f>+J94</f>
        <v>3</v>
      </c>
      <c r="E130" s="28">
        <v>2</v>
      </c>
      <c r="F130" s="28">
        <v>0</v>
      </c>
      <c r="G130" s="28">
        <v>1</v>
      </c>
      <c r="H130" s="28">
        <f>+E130*2+F130</f>
        <v>4</v>
      </c>
      <c r="I130" s="28">
        <f>+M125</f>
        <v>1091</v>
      </c>
      <c r="M130" s="1"/>
    </row>
    <row r="131" spans="1:14" x14ac:dyDescent="0.25">
      <c r="A131" s="50" t="s">
        <v>63</v>
      </c>
      <c r="B131" s="42">
        <f>+B119</f>
        <v>366.20000000000005</v>
      </c>
      <c r="C131" s="38"/>
      <c r="D131" s="28">
        <f>+J94</f>
        <v>3</v>
      </c>
      <c r="E131" s="28">
        <v>1</v>
      </c>
      <c r="F131" s="28">
        <v>0</v>
      </c>
      <c r="G131" s="28">
        <v>2</v>
      </c>
      <c r="H131" s="28">
        <f>+E131*2+F131</f>
        <v>2</v>
      </c>
      <c r="I131" s="28">
        <f>+M119</f>
        <v>1058</v>
      </c>
      <c r="J131" s="11"/>
      <c r="K131" s="11"/>
      <c r="L131" s="11"/>
      <c r="M131" s="1"/>
      <c r="N131" s="11"/>
    </row>
    <row r="132" spans="1:14" x14ac:dyDescent="0.25">
      <c r="A132" s="50" t="s">
        <v>62</v>
      </c>
      <c r="B132" s="42">
        <f>+B113</f>
        <v>347.6</v>
      </c>
      <c r="C132" s="38"/>
      <c r="D132" s="28">
        <f>+J94</f>
        <v>3</v>
      </c>
      <c r="E132" s="28">
        <v>0</v>
      </c>
      <c r="F132" s="28">
        <v>0</v>
      </c>
      <c r="G132" s="28">
        <v>3</v>
      </c>
      <c r="H132" s="28">
        <v>0</v>
      </c>
      <c r="I132" s="28">
        <f>+M113</f>
        <v>971</v>
      </c>
      <c r="K132" s="48"/>
      <c r="L132" s="48"/>
      <c r="M132" s="49"/>
      <c r="N132" s="48"/>
    </row>
    <row r="134" spans="1:14" x14ac:dyDescent="0.25">
      <c r="A134" s="71" t="s">
        <v>0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</row>
    <row r="135" spans="1:14" x14ac:dyDescent="0.25">
      <c r="A135" s="71" t="s">
        <v>1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</row>
    <row r="136" spans="1:14" x14ac:dyDescent="0.25">
      <c r="A136" s="71" t="s">
        <v>2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</row>
    <row r="137" spans="1:14" x14ac:dyDescent="0.25">
      <c r="A137" s="71" t="s">
        <v>32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</row>
    <row r="138" spans="1:14" x14ac:dyDescent="0.25">
      <c r="A138" s="2"/>
      <c r="B138" s="3"/>
      <c r="C138" s="3"/>
      <c r="D138" s="4"/>
      <c r="E138" s="4" t="s">
        <v>60</v>
      </c>
      <c r="F138" s="4"/>
      <c r="G138" s="4"/>
      <c r="H138" s="4"/>
      <c r="I138" s="4" t="s">
        <v>4</v>
      </c>
      <c r="J138" s="4">
        <v>4</v>
      </c>
      <c r="K138" s="4"/>
      <c r="L138" s="4"/>
      <c r="M138" s="3"/>
      <c r="N138" s="4"/>
    </row>
    <row r="139" spans="1:14" x14ac:dyDescent="0.25">
      <c r="B139" s="1"/>
      <c r="C139" s="1"/>
      <c r="F139" s="5"/>
      <c r="J139" s="6"/>
      <c r="M139" s="1"/>
    </row>
    <row r="140" spans="1:14" x14ac:dyDescent="0.25">
      <c r="A140" s="7"/>
      <c r="B140" s="76" t="s">
        <v>63</v>
      </c>
      <c r="C140" s="76"/>
      <c r="D140" s="76"/>
      <c r="E140" s="76"/>
      <c r="F140" s="8">
        <f>+F163</f>
        <v>366</v>
      </c>
      <c r="H140" s="5" t="s">
        <v>90</v>
      </c>
      <c r="J140" s="75" t="s">
        <v>61</v>
      </c>
      <c r="K140" s="75"/>
      <c r="L140" s="75"/>
      <c r="M140" s="75"/>
      <c r="N140" s="8">
        <f>+F151</f>
        <v>364</v>
      </c>
    </row>
    <row r="141" spans="1:14" x14ac:dyDescent="0.25">
      <c r="A141" s="9"/>
      <c r="B141" s="1"/>
      <c r="C141" s="1"/>
      <c r="H141" s="6"/>
      <c r="J141" s="10"/>
      <c r="L141" s="11"/>
      <c r="M141" s="1"/>
      <c r="N141" s="6"/>
    </row>
    <row r="142" spans="1:14" x14ac:dyDescent="0.25">
      <c r="A142" s="9"/>
      <c r="B142" s="75" t="s">
        <v>62</v>
      </c>
      <c r="C142" s="75"/>
      <c r="D142" s="75"/>
      <c r="E142" s="75"/>
      <c r="F142" s="8">
        <f>+F157</f>
        <v>264</v>
      </c>
      <c r="H142" s="5" t="s">
        <v>83</v>
      </c>
      <c r="J142" s="75" t="s">
        <v>64</v>
      </c>
      <c r="K142" s="75"/>
      <c r="L142" s="75"/>
      <c r="M142" s="75"/>
      <c r="N142" s="8">
        <f>+F169</f>
        <v>364</v>
      </c>
    </row>
    <row r="143" spans="1:14" x14ac:dyDescent="0.25">
      <c r="A143" s="12"/>
      <c r="B143" s="3"/>
      <c r="C143" s="13"/>
      <c r="D143" s="14"/>
      <c r="E143" s="14"/>
      <c r="F143" s="6"/>
      <c r="H143" s="6"/>
      <c r="M143" s="1"/>
    </row>
    <row r="144" spans="1:14" x14ac:dyDescent="0.25">
      <c r="A144" s="9"/>
      <c r="B144" s="15" t="s">
        <v>8</v>
      </c>
      <c r="C144" s="16" t="s">
        <v>9</v>
      </c>
      <c r="D144" s="14"/>
      <c r="E144" s="14"/>
      <c r="F144" s="11"/>
      <c r="G144" s="11"/>
      <c r="H144" s="17"/>
      <c r="I144" s="11"/>
      <c r="J144" s="11"/>
      <c r="K144" s="11"/>
      <c r="L144" s="11"/>
      <c r="M144" s="1"/>
      <c r="N144" s="11"/>
    </row>
    <row r="145" spans="1:14" x14ac:dyDescent="0.25">
      <c r="A145" s="18"/>
      <c r="B145" s="19" t="s">
        <v>10</v>
      </c>
      <c r="C145" s="20">
        <v>1</v>
      </c>
      <c r="D145" s="21">
        <v>2</v>
      </c>
      <c r="E145" s="21">
        <v>3</v>
      </c>
      <c r="F145" s="21">
        <v>4</v>
      </c>
      <c r="G145" s="21">
        <v>5</v>
      </c>
      <c r="H145" s="21">
        <v>6</v>
      </c>
      <c r="I145" s="21">
        <v>7</v>
      </c>
      <c r="J145" s="21">
        <v>8</v>
      </c>
      <c r="K145" s="21">
        <v>9</v>
      </c>
      <c r="L145" s="21">
        <v>10</v>
      </c>
      <c r="M145" s="22" t="s">
        <v>11</v>
      </c>
      <c r="N145" s="23" t="s">
        <v>10</v>
      </c>
    </row>
    <row r="146" spans="1:14" x14ac:dyDescent="0.25">
      <c r="A146" s="24" t="s">
        <v>61</v>
      </c>
      <c r="B146" s="22"/>
      <c r="C146" s="25"/>
      <c r="D146" s="21"/>
      <c r="E146" s="21"/>
      <c r="F146" s="21"/>
      <c r="G146" s="21"/>
      <c r="H146" s="21"/>
      <c r="I146" s="21"/>
      <c r="J146" s="21"/>
      <c r="K146" s="21"/>
      <c r="L146" s="21"/>
      <c r="M146" s="22"/>
      <c r="N146" s="23"/>
    </row>
    <row r="147" spans="1:14" x14ac:dyDescent="0.25">
      <c r="A147" s="54" t="s">
        <v>66</v>
      </c>
      <c r="B147" s="27">
        <v>93.5</v>
      </c>
      <c r="C147" s="31">
        <v>97</v>
      </c>
      <c r="D147" s="28">
        <v>96</v>
      </c>
      <c r="E147" s="28">
        <v>91</v>
      </c>
      <c r="F147" s="28">
        <v>92</v>
      </c>
      <c r="G147" s="28"/>
      <c r="H147" s="28"/>
      <c r="I147" s="28"/>
      <c r="J147" s="28"/>
      <c r="K147" s="28"/>
      <c r="L147" s="28"/>
      <c r="M147" s="29">
        <f>+SUM(C147:L147)</f>
        <v>376</v>
      </c>
      <c r="N147" s="30">
        <f>IF(COUNT(C147:L147),AVERAGE(C147:L147),"")</f>
        <v>94</v>
      </c>
    </row>
    <row r="148" spans="1:14" x14ac:dyDescent="0.25">
      <c r="A148" s="26" t="s">
        <v>67</v>
      </c>
      <c r="B148" s="27">
        <v>93.2</v>
      </c>
      <c r="C148" s="31">
        <v>96</v>
      </c>
      <c r="D148" s="28">
        <v>93</v>
      </c>
      <c r="E148" s="28">
        <v>90</v>
      </c>
      <c r="F148" s="28">
        <v>88</v>
      </c>
      <c r="G148" s="28"/>
      <c r="H148" s="28"/>
      <c r="I148" s="28"/>
      <c r="J148" s="28"/>
      <c r="K148" s="28"/>
      <c r="L148" s="28"/>
      <c r="M148" s="29">
        <f t="shared" ref="M148:M150" si="41">+SUM(C148:L148)</f>
        <v>367</v>
      </c>
      <c r="N148" s="30">
        <f t="shared" ref="N148:N150" si="42">IF(COUNT(C148:L148),AVERAGE(C148:L148),"")</f>
        <v>91.75</v>
      </c>
    </row>
    <row r="149" spans="1:14" x14ac:dyDescent="0.25">
      <c r="A149" s="26" t="s">
        <v>68</v>
      </c>
      <c r="B149" s="27">
        <v>92.2</v>
      </c>
      <c r="C149" s="31">
        <v>94</v>
      </c>
      <c r="D149" s="28">
        <v>95</v>
      </c>
      <c r="E149" s="28">
        <v>90</v>
      </c>
      <c r="F149" s="28">
        <v>95</v>
      </c>
      <c r="G149" s="28"/>
      <c r="H149" s="28"/>
      <c r="I149" s="28"/>
      <c r="J149" s="28"/>
      <c r="K149" s="28"/>
      <c r="L149" s="28"/>
      <c r="M149" s="29">
        <f t="shared" si="41"/>
        <v>374</v>
      </c>
      <c r="N149" s="30">
        <f t="shared" si="42"/>
        <v>93.5</v>
      </c>
    </row>
    <row r="150" spans="1:14" x14ac:dyDescent="0.25">
      <c r="A150" s="32" t="s">
        <v>69</v>
      </c>
      <c r="B150" s="33">
        <v>86.8</v>
      </c>
      <c r="C150" s="31">
        <v>88</v>
      </c>
      <c r="D150" s="28">
        <v>85</v>
      </c>
      <c r="E150" s="28">
        <v>87</v>
      </c>
      <c r="F150" s="28">
        <v>89</v>
      </c>
      <c r="G150" s="28"/>
      <c r="H150" s="28"/>
      <c r="I150" s="28"/>
      <c r="J150" s="28"/>
      <c r="K150" s="28"/>
      <c r="L150" s="28"/>
      <c r="M150" s="29">
        <f t="shared" si="41"/>
        <v>349</v>
      </c>
      <c r="N150" s="30">
        <f t="shared" si="42"/>
        <v>87.25</v>
      </c>
    </row>
    <row r="151" spans="1:14" x14ac:dyDescent="0.25">
      <c r="A151" s="34" t="s">
        <v>14</v>
      </c>
      <c r="B151" s="33">
        <f>SUM(B147:B150)</f>
        <v>365.7</v>
      </c>
      <c r="C151" s="35">
        <f t="shared" ref="C151:L151" si="43">SUM(C147:C150)</f>
        <v>375</v>
      </c>
      <c r="D151" s="36">
        <f t="shared" si="43"/>
        <v>369</v>
      </c>
      <c r="E151" s="36">
        <f t="shared" si="43"/>
        <v>358</v>
      </c>
      <c r="F151" s="36">
        <f t="shared" si="43"/>
        <v>364</v>
      </c>
      <c r="G151" s="36">
        <f t="shared" si="43"/>
        <v>0</v>
      </c>
      <c r="H151" s="36">
        <f t="shared" si="43"/>
        <v>0</v>
      </c>
      <c r="I151" s="36">
        <f t="shared" si="43"/>
        <v>0</v>
      </c>
      <c r="J151" s="36">
        <f t="shared" si="43"/>
        <v>0</v>
      </c>
      <c r="K151" s="36">
        <f t="shared" si="43"/>
        <v>0</v>
      </c>
      <c r="L151" s="36">
        <f t="shared" si="43"/>
        <v>0</v>
      </c>
      <c r="M151" s="33">
        <f>SUM(C151:L151)</f>
        <v>1466</v>
      </c>
      <c r="N151" s="30"/>
    </row>
    <row r="152" spans="1:14" x14ac:dyDescent="0.25">
      <c r="A152" s="24" t="s">
        <v>62</v>
      </c>
      <c r="B152" s="37"/>
      <c r="C152" s="38"/>
      <c r="D152" s="39"/>
      <c r="E152" s="39"/>
      <c r="F152" s="39"/>
      <c r="G152" s="39"/>
      <c r="H152" s="39"/>
      <c r="I152" s="39"/>
      <c r="J152" s="39"/>
      <c r="K152" s="39"/>
      <c r="L152" s="39"/>
      <c r="M152" s="40"/>
      <c r="N152" s="30" t="str">
        <f t="shared" ref="N152" si="44">IF(COUNT(C152:L152),AVERAGE(C152:L152), " ")</f>
        <v xml:space="preserve"> </v>
      </c>
    </row>
    <row r="153" spans="1:14" x14ac:dyDescent="0.25">
      <c r="A153" s="54" t="s">
        <v>70</v>
      </c>
      <c r="B153" s="27">
        <v>87.6</v>
      </c>
      <c r="C153" s="31">
        <v>74</v>
      </c>
      <c r="D153" s="28">
        <v>91</v>
      </c>
      <c r="E153" s="28">
        <v>90</v>
      </c>
      <c r="F153" s="28">
        <v>87</v>
      </c>
      <c r="G153" s="28"/>
      <c r="H153" s="28"/>
      <c r="I153" s="28"/>
      <c r="J153" s="28"/>
      <c r="K153" s="28"/>
      <c r="L153" s="28"/>
      <c r="M153" s="29">
        <f>+SUM(C153:L153)</f>
        <v>342</v>
      </c>
      <c r="N153" s="30">
        <f>IF(COUNT(C153:L153),AVERAGE(C153:L153),"")</f>
        <v>85.5</v>
      </c>
    </row>
    <row r="154" spans="1:14" x14ac:dyDescent="0.25">
      <c r="A154" s="54" t="s">
        <v>71</v>
      </c>
      <c r="B154" s="41">
        <v>86.4</v>
      </c>
      <c r="C154" s="31">
        <v>87</v>
      </c>
      <c r="D154" s="28">
        <v>90</v>
      </c>
      <c r="E154" s="28">
        <v>93</v>
      </c>
      <c r="F154" s="28">
        <v>87</v>
      </c>
      <c r="G154" s="28"/>
      <c r="H154" s="28"/>
      <c r="I154" s="28"/>
      <c r="J154" s="28"/>
      <c r="K154" s="28"/>
      <c r="L154" s="28"/>
      <c r="M154" s="29">
        <f t="shared" ref="M154:M156" si="45">+SUM(C154:L154)</f>
        <v>357</v>
      </c>
      <c r="N154" s="30">
        <f t="shared" ref="N154:N156" si="46">IF(COUNT(C154:L154),AVERAGE(C154:L154),"")</f>
        <v>89.25</v>
      </c>
    </row>
    <row r="155" spans="1:14" x14ac:dyDescent="0.25">
      <c r="A155" s="54" t="s">
        <v>72</v>
      </c>
      <c r="B155" s="27">
        <v>87.3</v>
      </c>
      <c r="C155" s="31">
        <v>89</v>
      </c>
      <c r="D155" s="28">
        <v>93</v>
      </c>
      <c r="E155" s="28" t="s">
        <v>89</v>
      </c>
      <c r="F155" s="28" t="s">
        <v>89</v>
      </c>
      <c r="G155" s="28"/>
      <c r="H155" s="28"/>
      <c r="I155" s="28"/>
      <c r="J155" s="28"/>
      <c r="K155" s="28"/>
      <c r="L155" s="28"/>
      <c r="M155" s="29">
        <f t="shared" si="45"/>
        <v>182</v>
      </c>
      <c r="N155" s="30">
        <f t="shared" si="46"/>
        <v>91</v>
      </c>
    </row>
    <row r="156" spans="1:14" x14ac:dyDescent="0.25">
      <c r="A156" s="44" t="s">
        <v>73</v>
      </c>
      <c r="B156" s="27">
        <v>86.3</v>
      </c>
      <c r="C156" s="31">
        <v>87</v>
      </c>
      <c r="D156" s="28">
        <v>88</v>
      </c>
      <c r="E156" s="28">
        <v>89</v>
      </c>
      <c r="F156" s="28">
        <v>90</v>
      </c>
      <c r="G156" s="28"/>
      <c r="H156" s="28"/>
      <c r="I156" s="28"/>
      <c r="J156" s="28"/>
      <c r="K156" s="28"/>
      <c r="L156" s="28"/>
      <c r="M156" s="29">
        <f t="shared" si="45"/>
        <v>354</v>
      </c>
      <c r="N156" s="30">
        <f t="shared" si="46"/>
        <v>88.5</v>
      </c>
    </row>
    <row r="157" spans="1:14" x14ac:dyDescent="0.25">
      <c r="A157" s="34" t="s">
        <v>14</v>
      </c>
      <c r="B157" s="42">
        <f>SUM(B153:B156)</f>
        <v>347.6</v>
      </c>
      <c r="C157" s="31">
        <f>SUM(C153:C156)</f>
        <v>337</v>
      </c>
      <c r="D157" s="43">
        <f t="shared" ref="D157:L157" si="47">SUM(D153:D156)</f>
        <v>362</v>
      </c>
      <c r="E157" s="43">
        <f t="shared" si="47"/>
        <v>272</v>
      </c>
      <c r="F157" s="43">
        <f t="shared" si="47"/>
        <v>264</v>
      </c>
      <c r="G157" s="43">
        <f t="shared" si="47"/>
        <v>0</v>
      </c>
      <c r="H157" s="43">
        <f t="shared" si="47"/>
        <v>0</v>
      </c>
      <c r="I157" s="43">
        <f t="shared" si="47"/>
        <v>0</v>
      </c>
      <c r="J157" s="43">
        <f t="shared" si="47"/>
        <v>0</v>
      </c>
      <c r="K157" s="43">
        <f t="shared" si="47"/>
        <v>0</v>
      </c>
      <c r="L157" s="43">
        <f t="shared" si="47"/>
        <v>0</v>
      </c>
      <c r="M157" s="29">
        <f>SUM(C157:L157)</f>
        <v>1235</v>
      </c>
      <c r="N157" s="30"/>
    </row>
    <row r="158" spans="1:14" x14ac:dyDescent="0.25">
      <c r="A158" s="24" t="s">
        <v>63</v>
      </c>
      <c r="B158" s="37"/>
      <c r="C158" s="38"/>
      <c r="D158" s="39"/>
      <c r="E158" s="39"/>
      <c r="F158" s="39"/>
      <c r="G158" s="39"/>
      <c r="H158" s="39"/>
      <c r="I158" s="39"/>
      <c r="J158" s="39"/>
      <c r="K158" s="39"/>
      <c r="L158" s="39"/>
      <c r="M158" s="40"/>
      <c r="N158" s="30" t="str">
        <f t="shared" ref="N158" si="48">IF(COUNT(C158:L158),AVERAGE(C158:L158), " ")</f>
        <v xml:space="preserve"> </v>
      </c>
    </row>
    <row r="159" spans="1:14" x14ac:dyDescent="0.25">
      <c r="A159" s="55" t="s">
        <v>74</v>
      </c>
      <c r="B159" s="42">
        <v>91.2</v>
      </c>
      <c r="C159" s="38">
        <v>89</v>
      </c>
      <c r="D159" s="39">
        <v>86</v>
      </c>
      <c r="E159" s="39">
        <v>87</v>
      </c>
      <c r="F159" s="39">
        <v>89</v>
      </c>
      <c r="G159" s="39"/>
      <c r="H159" s="39"/>
      <c r="I159" s="39"/>
      <c r="J159" s="39"/>
      <c r="K159" s="39"/>
      <c r="L159" s="39"/>
      <c r="M159" s="40">
        <f>SUM(C159:L159)</f>
        <v>351</v>
      </c>
      <c r="N159" s="30">
        <f>IF(COUNT(C159:L159),AVERAGE(C159:L159),"")</f>
        <v>87.75</v>
      </c>
    </row>
    <row r="160" spans="1:14" x14ac:dyDescent="0.25">
      <c r="A160" s="54" t="s">
        <v>75</v>
      </c>
      <c r="B160" s="40">
        <v>92.2</v>
      </c>
      <c r="C160" s="38">
        <v>81</v>
      </c>
      <c r="D160" s="39">
        <v>96</v>
      </c>
      <c r="E160" s="39">
        <v>87</v>
      </c>
      <c r="F160" s="39">
        <v>96</v>
      </c>
      <c r="G160" s="39"/>
      <c r="H160" s="39"/>
      <c r="I160" s="39"/>
      <c r="J160" s="39"/>
      <c r="K160" s="39"/>
      <c r="L160" s="39"/>
      <c r="M160" s="40">
        <f t="shared" ref="M160:M163" si="49">SUM(C160:L160)</f>
        <v>360</v>
      </c>
      <c r="N160" s="30">
        <f t="shared" ref="N160:N162" si="50">IF(COUNT(C160:L160),AVERAGE(C160:L160),"")</f>
        <v>90</v>
      </c>
    </row>
    <row r="161" spans="1:14" x14ac:dyDescent="0.25">
      <c r="A161" s="54" t="s">
        <v>76</v>
      </c>
      <c r="B161" s="40">
        <v>93.4</v>
      </c>
      <c r="C161" s="38">
        <v>94</v>
      </c>
      <c r="D161" s="39">
        <v>93</v>
      </c>
      <c r="E161" s="39">
        <v>90</v>
      </c>
      <c r="F161" s="39">
        <v>93</v>
      </c>
      <c r="G161" s="39"/>
      <c r="H161" s="39"/>
      <c r="I161" s="39"/>
      <c r="J161" s="39"/>
      <c r="K161" s="39"/>
      <c r="L161" s="39"/>
      <c r="M161" s="40">
        <f t="shared" si="49"/>
        <v>370</v>
      </c>
      <c r="N161" s="30">
        <f t="shared" si="50"/>
        <v>92.5</v>
      </c>
    </row>
    <row r="162" spans="1:14" x14ac:dyDescent="0.25">
      <c r="A162" s="26" t="s">
        <v>84</v>
      </c>
      <c r="B162" s="41">
        <v>89.4</v>
      </c>
      <c r="C162" s="31">
        <v>91</v>
      </c>
      <c r="D162" s="28">
        <v>79</v>
      </c>
      <c r="E162" s="28">
        <v>85</v>
      </c>
      <c r="F162" s="28">
        <v>88</v>
      </c>
      <c r="G162" s="28"/>
      <c r="H162" s="28"/>
      <c r="I162" s="28"/>
      <c r="J162" s="28"/>
      <c r="K162" s="28"/>
      <c r="L162" s="28"/>
      <c r="M162" s="40">
        <f t="shared" si="49"/>
        <v>343</v>
      </c>
      <c r="N162" s="30">
        <f t="shared" si="50"/>
        <v>85.75</v>
      </c>
    </row>
    <row r="163" spans="1:14" x14ac:dyDescent="0.25">
      <c r="A163" s="34" t="s">
        <v>14</v>
      </c>
      <c r="B163" s="42">
        <f>SUM(B159:B162)</f>
        <v>366.20000000000005</v>
      </c>
      <c r="C163" s="31">
        <f>SUM(C159:C162)</f>
        <v>355</v>
      </c>
      <c r="D163" s="43">
        <f t="shared" ref="D163:L163" si="51">SUM(D159:D162)</f>
        <v>354</v>
      </c>
      <c r="E163" s="43">
        <f t="shared" si="51"/>
        <v>349</v>
      </c>
      <c r="F163" s="43">
        <f t="shared" si="51"/>
        <v>366</v>
      </c>
      <c r="G163" s="43">
        <f t="shared" si="51"/>
        <v>0</v>
      </c>
      <c r="H163" s="43">
        <f t="shared" si="51"/>
        <v>0</v>
      </c>
      <c r="I163" s="43">
        <f t="shared" si="51"/>
        <v>0</v>
      </c>
      <c r="J163" s="43">
        <f t="shared" si="51"/>
        <v>0</v>
      </c>
      <c r="K163" s="43">
        <f t="shared" si="51"/>
        <v>0</v>
      </c>
      <c r="L163" s="43">
        <f t="shared" si="51"/>
        <v>0</v>
      </c>
      <c r="M163" s="40">
        <f t="shared" si="49"/>
        <v>1424</v>
      </c>
      <c r="N163" s="30"/>
    </row>
    <row r="164" spans="1:14" x14ac:dyDescent="0.25">
      <c r="A164" s="24" t="s">
        <v>65</v>
      </c>
      <c r="B164" s="37"/>
      <c r="C164" s="38"/>
      <c r="D164" s="39"/>
      <c r="E164" s="39"/>
      <c r="F164" s="39"/>
      <c r="G164" s="39"/>
      <c r="H164" s="39"/>
      <c r="I164" s="39"/>
      <c r="J164" s="39"/>
      <c r="K164" s="39"/>
      <c r="L164" s="39"/>
      <c r="M164" s="40"/>
      <c r="N164" s="30"/>
    </row>
    <row r="165" spans="1:14" x14ac:dyDescent="0.25">
      <c r="A165" s="54" t="s">
        <v>25</v>
      </c>
      <c r="B165" s="40">
        <v>90.2</v>
      </c>
      <c r="C165" s="38">
        <v>96</v>
      </c>
      <c r="D165" s="39">
        <v>89</v>
      </c>
      <c r="E165" s="39">
        <v>95</v>
      </c>
      <c r="F165" s="39">
        <v>92</v>
      </c>
      <c r="G165" s="39"/>
      <c r="H165" s="39"/>
      <c r="I165" s="39"/>
      <c r="J165" s="39"/>
      <c r="K165" s="39"/>
      <c r="L165" s="39"/>
      <c r="M165" s="40">
        <f>+SUM(C165-L165)</f>
        <v>96</v>
      </c>
      <c r="N165" s="30">
        <f>IF(COUNT(C165:L165),AVERAGE(C165:L165),"")</f>
        <v>93</v>
      </c>
    </row>
    <row r="166" spans="1:14" x14ac:dyDescent="0.25">
      <c r="A166" s="54" t="s">
        <v>86</v>
      </c>
      <c r="B166" s="42">
        <v>90.8</v>
      </c>
      <c r="C166" s="38">
        <v>88</v>
      </c>
      <c r="D166" s="39">
        <v>89</v>
      </c>
      <c r="E166" s="39">
        <v>88</v>
      </c>
      <c r="F166" s="39">
        <v>89</v>
      </c>
      <c r="G166" s="39"/>
      <c r="H166" s="39"/>
      <c r="I166" s="39"/>
      <c r="J166" s="39"/>
      <c r="K166" s="39"/>
      <c r="L166" s="39"/>
      <c r="M166" s="40">
        <f t="shared" ref="M166:M168" si="52">+SUM(C166-L166)</f>
        <v>88</v>
      </c>
      <c r="N166" s="30">
        <f t="shared" ref="N166:N168" si="53">IF(COUNT(C166:L166),AVERAGE(C166:L166),"")</f>
        <v>88.5</v>
      </c>
    </row>
    <row r="167" spans="1:14" x14ac:dyDescent="0.25">
      <c r="A167" s="56" t="s">
        <v>87</v>
      </c>
      <c r="B167" s="42">
        <v>89</v>
      </c>
      <c r="C167" s="38">
        <v>95</v>
      </c>
      <c r="D167" s="39">
        <v>93</v>
      </c>
      <c r="E167" s="39">
        <v>79</v>
      </c>
      <c r="F167" s="39">
        <v>91</v>
      </c>
      <c r="G167" s="39"/>
      <c r="H167" s="39"/>
      <c r="I167" s="39"/>
      <c r="J167" s="39"/>
      <c r="K167" s="39"/>
      <c r="L167" s="39"/>
      <c r="M167" s="40">
        <f t="shared" si="52"/>
        <v>95</v>
      </c>
      <c r="N167" s="30">
        <f t="shared" si="53"/>
        <v>89.5</v>
      </c>
    </row>
    <row r="168" spans="1:14" ht="24" x14ac:dyDescent="0.25">
      <c r="A168" s="57" t="s">
        <v>79</v>
      </c>
      <c r="B168" s="27">
        <v>93</v>
      </c>
      <c r="C168" s="31">
        <v>91</v>
      </c>
      <c r="D168" s="28">
        <v>94</v>
      </c>
      <c r="E168" s="28">
        <v>94</v>
      </c>
      <c r="F168" s="28">
        <v>92</v>
      </c>
      <c r="G168" s="28"/>
      <c r="H168" s="28"/>
      <c r="I168" s="28"/>
      <c r="J168" s="28"/>
      <c r="K168" s="28"/>
      <c r="L168" s="28"/>
      <c r="M168" s="40">
        <f t="shared" si="52"/>
        <v>91</v>
      </c>
      <c r="N168" s="30">
        <f t="shared" si="53"/>
        <v>92.75</v>
      </c>
    </row>
    <row r="169" spans="1:14" x14ac:dyDescent="0.25">
      <c r="A169" s="34" t="s">
        <v>14</v>
      </c>
      <c r="B169" s="27">
        <f>SUM(B165:B168)</f>
        <v>363</v>
      </c>
      <c r="C169" s="31">
        <f>SUM(C165:C168)</f>
        <v>370</v>
      </c>
      <c r="D169" s="43">
        <f>SUM(D165:D168)</f>
        <v>365</v>
      </c>
      <c r="E169" s="43">
        <f t="shared" ref="E169:L169" si="54">SUM(E165:E168)</f>
        <v>356</v>
      </c>
      <c r="F169" s="43">
        <f t="shared" si="54"/>
        <v>364</v>
      </c>
      <c r="G169" s="43">
        <f t="shared" si="54"/>
        <v>0</v>
      </c>
      <c r="H169" s="43">
        <f t="shared" si="54"/>
        <v>0</v>
      </c>
      <c r="I169" s="43">
        <f t="shared" si="54"/>
        <v>0</v>
      </c>
      <c r="J169" s="43">
        <f t="shared" si="54"/>
        <v>0</v>
      </c>
      <c r="K169" s="43">
        <f t="shared" si="54"/>
        <v>0</v>
      </c>
      <c r="L169" s="43">
        <f t="shared" si="54"/>
        <v>0</v>
      </c>
      <c r="M169" s="29">
        <f>+SUM(C169:L169)</f>
        <v>1455</v>
      </c>
      <c r="N169" s="30"/>
    </row>
    <row r="170" spans="1:14" x14ac:dyDescent="0.25">
      <c r="A170" s="26"/>
      <c r="B170" s="41"/>
      <c r="C170" s="31"/>
      <c r="D170" s="28"/>
      <c r="E170" s="28"/>
      <c r="F170" s="28"/>
      <c r="G170" s="28"/>
      <c r="H170" s="28"/>
      <c r="I170" s="28"/>
      <c r="J170" s="28"/>
      <c r="K170" s="28"/>
      <c r="L170" s="28"/>
      <c r="M170" s="40"/>
      <c r="N170" s="30"/>
    </row>
    <row r="171" spans="1:14" x14ac:dyDescent="0.25">
      <c r="A171" s="45"/>
      <c r="B171" s="42"/>
      <c r="C171" s="38"/>
      <c r="D171" s="39"/>
      <c r="E171" s="39"/>
      <c r="F171" s="39"/>
      <c r="G171" s="39"/>
      <c r="H171" s="39"/>
      <c r="I171" s="39"/>
      <c r="J171" s="39"/>
      <c r="K171" s="39"/>
      <c r="L171" s="39"/>
      <c r="M171" s="40"/>
      <c r="N171" s="30"/>
    </row>
    <row r="172" spans="1:14" x14ac:dyDescent="0.25">
      <c r="A172" s="45"/>
      <c r="B172" s="40"/>
      <c r="C172" s="38"/>
      <c r="D172" s="46" t="s">
        <v>27</v>
      </c>
      <c r="E172" s="47" t="s">
        <v>28</v>
      </c>
      <c r="F172" s="47" t="s">
        <v>29</v>
      </c>
      <c r="G172" s="47" t="s">
        <v>30</v>
      </c>
      <c r="H172" s="47" t="s">
        <v>31</v>
      </c>
      <c r="I172" s="47" t="s">
        <v>11</v>
      </c>
      <c r="J172" s="48"/>
      <c r="K172" s="48"/>
      <c r="L172" s="48"/>
      <c r="M172" s="49"/>
      <c r="N172" s="48"/>
    </row>
    <row r="173" spans="1:14" x14ac:dyDescent="0.25">
      <c r="A173" s="50" t="s">
        <v>61</v>
      </c>
      <c r="B173" s="42">
        <f>+B151</f>
        <v>365.7</v>
      </c>
      <c r="C173" s="31"/>
      <c r="D173" s="28">
        <f>+J138</f>
        <v>4</v>
      </c>
      <c r="E173" s="28">
        <v>3</v>
      </c>
      <c r="F173" s="28">
        <v>0</v>
      </c>
      <c r="G173" s="28">
        <v>1</v>
      </c>
      <c r="H173" s="28">
        <f>+E173*2+F173</f>
        <v>6</v>
      </c>
      <c r="I173" s="51">
        <f>+M151</f>
        <v>1466</v>
      </c>
      <c r="J173" s="48"/>
      <c r="L173" s="48"/>
      <c r="M173" s="49"/>
      <c r="N173" s="48"/>
    </row>
    <row r="174" spans="1:14" x14ac:dyDescent="0.25">
      <c r="A174" s="50" t="s">
        <v>64</v>
      </c>
      <c r="B174" s="42">
        <f>+B169</f>
        <v>363</v>
      </c>
      <c r="C174" s="40"/>
      <c r="D174" s="28">
        <f>+J138</f>
        <v>4</v>
      </c>
      <c r="E174" s="28">
        <v>3</v>
      </c>
      <c r="F174" s="28">
        <v>0</v>
      </c>
      <c r="G174" s="28">
        <v>1</v>
      </c>
      <c r="H174" s="28">
        <f>+E174*2+F174</f>
        <v>6</v>
      </c>
      <c r="I174" s="28">
        <f>+M169</f>
        <v>1455</v>
      </c>
      <c r="M174" s="1"/>
    </row>
    <row r="175" spans="1:14" x14ac:dyDescent="0.25">
      <c r="A175" s="50" t="s">
        <v>63</v>
      </c>
      <c r="B175" s="42">
        <f>+B163</f>
        <v>366.20000000000005</v>
      </c>
      <c r="C175" s="38"/>
      <c r="D175" s="28">
        <f>+J138</f>
        <v>4</v>
      </c>
      <c r="E175" s="28">
        <v>2</v>
      </c>
      <c r="F175" s="28">
        <v>0</v>
      </c>
      <c r="G175" s="28">
        <v>2</v>
      </c>
      <c r="H175" s="28">
        <f>+E175*2+F175</f>
        <v>4</v>
      </c>
      <c r="I175" s="28">
        <f>+M163</f>
        <v>1424</v>
      </c>
      <c r="J175" s="11"/>
      <c r="K175" s="11"/>
      <c r="L175" s="11"/>
      <c r="M175" s="1"/>
      <c r="N175" s="11"/>
    </row>
    <row r="176" spans="1:14" x14ac:dyDescent="0.25">
      <c r="A176" s="50" t="s">
        <v>62</v>
      </c>
      <c r="B176" s="42">
        <f>+B157</f>
        <v>347.6</v>
      </c>
      <c r="C176" s="38"/>
      <c r="D176" s="28">
        <f>+J138</f>
        <v>4</v>
      </c>
      <c r="E176" s="28">
        <v>0</v>
      </c>
      <c r="F176" s="28">
        <v>0</v>
      </c>
      <c r="G176" s="28">
        <v>4</v>
      </c>
      <c r="H176" s="28">
        <v>0</v>
      </c>
      <c r="I176" s="28">
        <f>+M157</f>
        <v>1235</v>
      </c>
      <c r="K176" s="48"/>
      <c r="L176" s="48"/>
      <c r="M176" s="49"/>
      <c r="N176" s="48"/>
    </row>
    <row r="178" spans="1:14" x14ac:dyDescent="0.25">
      <c r="A178" s="71" t="s">
        <v>0</v>
      </c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</row>
    <row r="179" spans="1:14" x14ac:dyDescent="0.25">
      <c r="A179" s="71" t="s">
        <v>1</v>
      </c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</row>
    <row r="180" spans="1:14" x14ac:dyDescent="0.25">
      <c r="A180" s="71" t="s">
        <v>2</v>
      </c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</row>
    <row r="181" spans="1:14" x14ac:dyDescent="0.25">
      <c r="A181" s="71" t="s">
        <v>32</v>
      </c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</row>
    <row r="182" spans="1:14" x14ac:dyDescent="0.25">
      <c r="A182" s="2"/>
      <c r="B182" s="3"/>
      <c r="C182" s="3"/>
      <c r="D182" s="4"/>
      <c r="E182" s="4" t="s">
        <v>60</v>
      </c>
      <c r="F182" s="4"/>
      <c r="G182" s="4"/>
      <c r="H182" s="4"/>
      <c r="I182" s="4" t="s">
        <v>4</v>
      </c>
      <c r="J182" s="4">
        <v>5</v>
      </c>
      <c r="K182" s="4"/>
      <c r="L182" s="4"/>
      <c r="M182" s="3"/>
      <c r="N182" s="4"/>
    </row>
    <row r="183" spans="1:14" x14ac:dyDescent="0.25">
      <c r="B183" s="1"/>
      <c r="C183" s="1"/>
      <c r="F183" s="5"/>
      <c r="J183" s="6"/>
      <c r="M183" s="1"/>
    </row>
    <row r="184" spans="1:14" x14ac:dyDescent="0.25">
      <c r="A184" s="7"/>
      <c r="B184" s="76" t="s">
        <v>62</v>
      </c>
      <c r="C184" s="76"/>
      <c r="D184" s="76"/>
      <c r="E184" s="76"/>
      <c r="F184" s="8">
        <f>G201</f>
        <v>263</v>
      </c>
      <c r="G184" s="74" t="s">
        <v>83</v>
      </c>
      <c r="H184" s="74"/>
      <c r="J184" s="75" t="s">
        <v>61</v>
      </c>
      <c r="K184" s="75"/>
      <c r="L184" s="75"/>
      <c r="M184" s="75"/>
      <c r="N184" s="8">
        <f>G195</f>
        <v>368</v>
      </c>
    </row>
    <row r="185" spans="1:14" x14ac:dyDescent="0.25">
      <c r="A185" s="9"/>
      <c r="B185" s="1"/>
      <c r="C185" s="1"/>
      <c r="H185" s="6"/>
      <c r="J185" s="10"/>
      <c r="L185" s="11"/>
      <c r="M185" s="1"/>
      <c r="N185" s="6"/>
    </row>
    <row r="186" spans="1:14" x14ac:dyDescent="0.25">
      <c r="A186" s="9"/>
      <c r="B186" s="75" t="s">
        <v>63</v>
      </c>
      <c r="C186" s="75"/>
      <c r="D186" s="75"/>
      <c r="E186" s="75"/>
      <c r="F186" s="8">
        <f>G207</f>
        <v>365</v>
      </c>
      <c r="G186" s="74" t="s">
        <v>80</v>
      </c>
      <c r="H186" s="73"/>
      <c r="J186" s="75" t="s">
        <v>64</v>
      </c>
      <c r="K186" s="75"/>
      <c r="L186" s="75"/>
      <c r="M186" s="75"/>
      <c r="N186" s="8">
        <f>G213</f>
        <v>372</v>
      </c>
    </row>
    <row r="187" spans="1:14" x14ac:dyDescent="0.25">
      <c r="A187" s="12"/>
      <c r="B187" s="3"/>
      <c r="C187" s="13"/>
      <c r="D187" s="14"/>
      <c r="E187" s="14"/>
      <c r="F187" s="6"/>
      <c r="H187" s="6"/>
      <c r="M187" s="1"/>
    </row>
    <row r="188" spans="1:14" x14ac:dyDescent="0.25">
      <c r="A188" s="9"/>
      <c r="B188" s="15" t="s">
        <v>8</v>
      </c>
      <c r="C188" s="16" t="s">
        <v>9</v>
      </c>
      <c r="D188" s="14"/>
      <c r="E188" s="14"/>
      <c r="F188" s="11"/>
      <c r="G188" s="11"/>
      <c r="H188" s="17"/>
      <c r="I188" s="11"/>
      <c r="J188" s="11"/>
      <c r="K188" s="11"/>
      <c r="L188" s="11"/>
      <c r="M188" s="1"/>
      <c r="N188" s="11"/>
    </row>
    <row r="189" spans="1:14" x14ac:dyDescent="0.25">
      <c r="A189" s="18"/>
      <c r="B189" s="19" t="s">
        <v>10</v>
      </c>
      <c r="C189" s="20">
        <v>1</v>
      </c>
      <c r="D189" s="21">
        <v>2</v>
      </c>
      <c r="E189" s="21">
        <v>3</v>
      </c>
      <c r="F189" s="21">
        <v>4</v>
      </c>
      <c r="G189" s="21">
        <v>5</v>
      </c>
      <c r="H189" s="21">
        <v>6</v>
      </c>
      <c r="I189" s="21">
        <v>7</v>
      </c>
      <c r="J189" s="21">
        <v>8</v>
      </c>
      <c r="K189" s="21">
        <v>9</v>
      </c>
      <c r="L189" s="21">
        <v>10</v>
      </c>
      <c r="M189" s="22" t="s">
        <v>11</v>
      </c>
      <c r="N189" s="23" t="s">
        <v>10</v>
      </c>
    </row>
    <row r="190" spans="1:14" x14ac:dyDescent="0.25">
      <c r="A190" s="24" t="s">
        <v>61</v>
      </c>
      <c r="B190" s="22"/>
      <c r="C190" s="25"/>
      <c r="D190" s="21"/>
      <c r="E190" s="21"/>
      <c r="F190" s="21"/>
      <c r="G190" s="21"/>
      <c r="H190" s="21"/>
      <c r="I190" s="21"/>
      <c r="J190" s="21"/>
      <c r="K190" s="21"/>
      <c r="L190" s="21"/>
      <c r="M190" s="22"/>
      <c r="N190" s="23"/>
    </row>
    <row r="191" spans="1:14" x14ac:dyDescent="0.25">
      <c r="A191" s="54" t="s">
        <v>66</v>
      </c>
      <c r="B191" s="27">
        <v>93.5</v>
      </c>
      <c r="C191" s="31">
        <v>97</v>
      </c>
      <c r="D191" s="28">
        <v>96</v>
      </c>
      <c r="E191" s="28">
        <v>91</v>
      </c>
      <c r="F191" s="28">
        <v>92</v>
      </c>
      <c r="G191" s="28">
        <v>93</v>
      </c>
      <c r="H191" s="28"/>
      <c r="I191" s="28"/>
      <c r="J191" s="28"/>
      <c r="K191" s="28"/>
      <c r="L191" s="28"/>
      <c r="M191" s="29">
        <f>+SUM(C191:L191)</f>
        <v>469</v>
      </c>
      <c r="N191" s="30">
        <f>IF(COUNT(C191:L191),AVERAGE(C191:L191),"")</f>
        <v>93.8</v>
      </c>
    </row>
    <row r="192" spans="1:14" x14ac:dyDescent="0.25">
      <c r="A192" s="26" t="s">
        <v>67</v>
      </c>
      <c r="B192" s="27">
        <v>93.2</v>
      </c>
      <c r="C192" s="31">
        <v>96</v>
      </c>
      <c r="D192" s="28">
        <v>93</v>
      </c>
      <c r="E192" s="28">
        <v>90</v>
      </c>
      <c r="F192" s="28">
        <v>88</v>
      </c>
      <c r="G192" s="28">
        <v>98</v>
      </c>
      <c r="H192" s="28"/>
      <c r="I192" s="28"/>
      <c r="J192" s="28"/>
      <c r="K192" s="28"/>
      <c r="L192" s="28"/>
      <c r="M192" s="29">
        <f t="shared" ref="M192:M194" si="55">+SUM(C192:L192)</f>
        <v>465</v>
      </c>
      <c r="N192" s="30">
        <f t="shared" ref="N192:N194" si="56">IF(COUNT(C192:L192),AVERAGE(C192:L192),"")</f>
        <v>93</v>
      </c>
    </row>
    <row r="193" spans="1:14" x14ac:dyDescent="0.25">
      <c r="A193" s="26" t="s">
        <v>68</v>
      </c>
      <c r="B193" s="27">
        <v>92.2</v>
      </c>
      <c r="C193" s="31">
        <v>94</v>
      </c>
      <c r="D193" s="28">
        <v>95</v>
      </c>
      <c r="E193" s="28">
        <v>90</v>
      </c>
      <c r="F193" s="28">
        <v>95</v>
      </c>
      <c r="G193" s="28">
        <v>95</v>
      </c>
      <c r="H193" s="28"/>
      <c r="I193" s="28"/>
      <c r="J193" s="28"/>
      <c r="K193" s="28"/>
      <c r="L193" s="28"/>
      <c r="M193" s="29">
        <f t="shared" si="55"/>
        <v>469</v>
      </c>
      <c r="N193" s="30">
        <f t="shared" si="56"/>
        <v>93.8</v>
      </c>
    </row>
    <row r="194" spans="1:14" x14ac:dyDescent="0.25">
      <c r="A194" s="32" t="s">
        <v>69</v>
      </c>
      <c r="B194" s="33">
        <v>86.8</v>
      </c>
      <c r="C194" s="31">
        <v>88</v>
      </c>
      <c r="D194" s="28">
        <v>85</v>
      </c>
      <c r="E194" s="28">
        <v>87</v>
      </c>
      <c r="F194" s="28">
        <v>89</v>
      </c>
      <c r="G194" s="28">
        <v>82</v>
      </c>
      <c r="H194" s="28"/>
      <c r="I194" s="28"/>
      <c r="J194" s="28"/>
      <c r="K194" s="28"/>
      <c r="L194" s="28"/>
      <c r="M194" s="29">
        <f t="shared" si="55"/>
        <v>431</v>
      </c>
      <c r="N194" s="30">
        <f t="shared" si="56"/>
        <v>86.2</v>
      </c>
    </row>
    <row r="195" spans="1:14" x14ac:dyDescent="0.25">
      <c r="A195" s="34" t="s">
        <v>14</v>
      </c>
      <c r="B195" s="33">
        <f>SUM(B191:B194)</f>
        <v>365.7</v>
      </c>
      <c r="C195" s="35">
        <f t="shared" ref="C195:L195" si="57">SUM(C191:C194)</f>
        <v>375</v>
      </c>
      <c r="D195" s="36">
        <f t="shared" si="57"/>
        <v>369</v>
      </c>
      <c r="E195" s="36">
        <f t="shared" si="57"/>
        <v>358</v>
      </c>
      <c r="F195" s="36">
        <f t="shared" si="57"/>
        <v>364</v>
      </c>
      <c r="G195" s="36">
        <f t="shared" si="57"/>
        <v>368</v>
      </c>
      <c r="H195" s="36">
        <f t="shared" si="57"/>
        <v>0</v>
      </c>
      <c r="I195" s="36">
        <f t="shared" si="57"/>
        <v>0</v>
      </c>
      <c r="J195" s="36">
        <f t="shared" si="57"/>
        <v>0</v>
      </c>
      <c r="K195" s="36">
        <f t="shared" si="57"/>
        <v>0</v>
      </c>
      <c r="L195" s="36">
        <f t="shared" si="57"/>
        <v>0</v>
      </c>
      <c r="M195" s="33">
        <f>SUM(C195:L195)</f>
        <v>1834</v>
      </c>
      <c r="N195" s="30"/>
    </row>
    <row r="196" spans="1:14" x14ac:dyDescent="0.25">
      <c r="A196" s="24" t="s">
        <v>62</v>
      </c>
      <c r="B196" s="37"/>
      <c r="C196" s="38"/>
      <c r="D196" s="39"/>
      <c r="E196" s="39"/>
      <c r="F196" s="39"/>
      <c r="G196" s="39"/>
      <c r="H196" s="39"/>
      <c r="I196" s="39"/>
      <c r="J196" s="39"/>
      <c r="K196" s="39"/>
      <c r="L196" s="39"/>
      <c r="M196" s="40"/>
      <c r="N196" s="30" t="str">
        <f t="shared" ref="N196" si="58">IF(COUNT(C196:L196),AVERAGE(C196:L196), " ")</f>
        <v xml:space="preserve"> </v>
      </c>
    </row>
    <row r="197" spans="1:14" x14ac:dyDescent="0.25">
      <c r="A197" s="54" t="s">
        <v>70</v>
      </c>
      <c r="B197" s="27">
        <v>87.6</v>
      </c>
      <c r="C197" s="31">
        <v>74</v>
      </c>
      <c r="D197" s="28">
        <v>91</v>
      </c>
      <c r="E197" s="28">
        <v>90</v>
      </c>
      <c r="F197" s="28">
        <v>87</v>
      </c>
      <c r="G197" s="28">
        <v>87</v>
      </c>
      <c r="H197" s="28"/>
      <c r="I197" s="28"/>
      <c r="J197" s="28"/>
      <c r="K197" s="28"/>
      <c r="L197" s="28"/>
      <c r="M197" s="29">
        <f>+SUM(C197:L197)</f>
        <v>429</v>
      </c>
      <c r="N197" s="30">
        <f>IF(COUNT(C197:L197),AVERAGE(C197:L197),"")</f>
        <v>85.8</v>
      </c>
    </row>
    <row r="198" spans="1:14" x14ac:dyDescent="0.25">
      <c r="A198" s="54" t="s">
        <v>71</v>
      </c>
      <c r="B198" s="41">
        <v>86.4</v>
      </c>
      <c r="C198" s="31">
        <v>87</v>
      </c>
      <c r="D198" s="28">
        <v>90</v>
      </c>
      <c r="E198" s="28">
        <v>93</v>
      </c>
      <c r="F198" s="28">
        <v>87</v>
      </c>
      <c r="G198" s="28">
        <v>88</v>
      </c>
      <c r="H198" s="28"/>
      <c r="I198" s="28"/>
      <c r="J198" s="28"/>
      <c r="K198" s="28"/>
      <c r="L198" s="28"/>
      <c r="M198" s="29">
        <f t="shared" ref="M198:M200" si="59">+SUM(C198:L198)</f>
        <v>445</v>
      </c>
      <c r="N198" s="30">
        <f t="shared" ref="N198:N200" si="60">IF(COUNT(C198:L198),AVERAGE(C198:L198),"")</f>
        <v>89</v>
      </c>
    </row>
    <row r="199" spans="1:14" x14ac:dyDescent="0.25">
      <c r="A199" s="54" t="s">
        <v>72</v>
      </c>
      <c r="B199" s="27">
        <v>87.3</v>
      </c>
      <c r="C199" s="31">
        <v>89</v>
      </c>
      <c r="D199" s="28">
        <v>93</v>
      </c>
      <c r="E199" s="28" t="s">
        <v>89</v>
      </c>
      <c r="F199" s="28" t="s">
        <v>89</v>
      </c>
      <c r="G199" s="28" t="s">
        <v>89</v>
      </c>
      <c r="H199" s="28"/>
      <c r="I199" s="28"/>
      <c r="J199" s="28"/>
      <c r="K199" s="28"/>
      <c r="L199" s="28"/>
      <c r="M199" s="29">
        <f t="shared" si="59"/>
        <v>182</v>
      </c>
      <c r="N199" s="30">
        <f t="shared" si="60"/>
        <v>91</v>
      </c>
    </row>
    <row r="200" spans="1:14" x14ac:dyDescent="0.25">
      <c r="A200" s="44" t="s">
        <v>73</v>
      </c>
      <c r="B200" s="27">
        <v>86.3</v>
      </c>
      <c r="C200" s="31">
        <v>87</v>
      </c>
      <c r="D200" s="28">
        <v>88</v>
      </c>
      <c r="E200" s="28">
        <v>89</v>
      </c>
      <c r="F200" s="28">
        <v>90</v>
      </c>
      <c r="G200" s="28">
        <v>88</v>
      </c>
      <c r="H200" s="28"/>
      <c r="I200" s="28"/>
      <c r="J200" s="28"/>
      <c r="K200" s="28"/>
      <c r="L200" s="28"/>
      <c r="M200" s="29">
        <f t="shared" si="59"/>
        <v>442</v>
      </c>
      <c r="N200" s="30">
        <f t="shared" si="60"/>
        <v>88.4</v>
      </c>
    </row>
    <row r="201" spans="1:14" x14ac:dyDescent="0.25">
      <c r="A201" s="34" t="s">
        <v>14</v>
      </c>
      <c r="B201" s="42">
        <f>SUM(B197:B200)</f>
        <v>347.6</v>
      </c>
      <c r="C201" s="31">
        <f>SUM(C197:C200)</f>
        <v>337</v>
      </c>
      <c r="D201" s="43">
        <f t="shared" ref="D201:L201" si="61">SUM(D197:D200)</f>
        <v>362</v>
      </c>
      <c r="E201" s="43">
        <f t="shared" si="61"/>
        <v>272</v>
      </c>
      <c r="F201" s="43">
        <f t="shared" si="61"/>
        <v>264</v>
      </c>
      <c r="G201" s="43">
        <f t="shared" si="61"/>
        <v>263</v>
      </c>
      <c r="H201" s="43">
        <f t="shared" si="61"/>
        <v>0</v>
      </c>
      <c r="I201" s="43">
        <f t="shared" si="61"/>
        <v>0</v>
      </c>
      <c r="J201" s="43">
        <f t="shared" si="61"/>
        <v>0</v>
      </c>
      <c r="K201" s="43">
        <f t="shared" si="61"/>
        <v>0</v>
      </c>
      <c r="L201" s="43">
        <f t="shared" si="61"/>
        <v>0</v>
      </c>
      <c r="M201" s="29">
        <f>SUM(C201:L201)</f>
        <v>1498</v>
      </c>
      <c r="N201" s="30"/>
    </row>
    <row r="202" spans="1:14" x14ac:dyDescent="0.25">
      <c r="A202" s="24" t="s">
        <v>63</v>
      </c>
      <c r="B202" s="37"/>
      <c r="C202" s="38"/>
      <c r="D202" s="39"/>
      <c r="E202" s="39"/>
      <c r="F202" s="39"/>
      <c r="G202" s="39"/>
      <c r="H202" s="39"/>
      <c r="I202" s="39"/>
      <c r="J202" s="39"/>
      <c r="K202" s="39"/>
      <c r="L202" s="39"/>
      <c r="M202" s="40"/>
      <c r="N202" s="30" t="str">
        <f t="shared" ref="N202" si="62">IF(COUNT(C202:L202),AVERAGE(C202:L202), " ")</f>
        <v xml:space="preserve"> </v>
      </c>
    </row>
    <row r="203" spans="1:14" x14ac:dyDescent="0.25">
      <c r="A203" s="55" t="s">
        <v>74</v>
      </c>
      <c r="B203" s="42">
        <v>91.2</v>
      </c>
      <c r="C203" s="38">
        <v>89</v>
      </c>
      <c r="D203" s="39">
        <v>86</v>
      </c>
      <c r="E203" s="39">
        <v>87</v>
      </c>
      <c r="F203" s="39">
        <v>89</v>
      </c>
      <c r="G203" s="39">
        <v>86</v>
      </c>
      <c r="H203" s="39"/>
      <c r="I203" s="39"/>
      <c r="J203" s="39"/>
      <c r="K203" s="39"/>
      <c r="L203" s="39"/>
      <c r="M203" s="40">
        <f>SUM(C203:L203)</f>
        <v>437</v>
      </c>
      <c r="N203" s="30">
        <f>IF(COUNT(C203:L203),AVERAGE(C203:L203),"")</f>
        <v>87.4</v>
      </c>
    </row>
    <row r="204" spans="1:14" x14ac:dyDescent="0.25">
      <c r="A204" s="54" t="s">
        <v>75</v>
      </c>
      <c r="B204" s="40">
        <v>92.2</v>
      </c>
      <c r="C204" s="38">
        <v>81</v>
      </c>
      <c r="D204" s="39">
        <v>96</v>
      </c>
      <c r="E204" s="39">
        <v>87</v>
      </c>
      <c r="F204" s="39">
        <v>96</v>
      </c>
      <c r="G204" s="39">
        <v>94</v>
      </c>
      <c r="H204" s="39"/>
      <c r="I204" s="39"/>
      <c r="J204" s="39"/>
      <c r="K204" s="39"/>
      <c r="L204" s="39"/>
      <c r="M204" s="40">
        <f t="shared" ref="M204:M207" si="63">SUM(C204:L204)</f>
        <v>454</v>
      </c>
      <c r="N204" s="30">
        <f t="shared" ref="N204:N206" si="64">IF(COUNT(C204:L204),AVERAGE(C204:L204),"")</f>
        <v>90.8</v>
      </c>
    </row>
    <row r="205" spans="1:14" x14ac:dyDescent="0.25">
      <c r="A205" s="54" t="s">
        <v>76</v>
      </c>
      <c r="B205" s="40">
        <v>93.4</v>
      </c>
      <c r="C205" s="38">
        <v>94</v>
      </c>
      <c r="D205" s="39">
        <v>93</v>
      </c>
      <c r="E205" s="39">
        <v>90</v>
      </c>
      <c r="F205" s="39">
        <v>93</v>
      </c>
      <c r="G205" s="39">
        <v>94</v>
      </c>
      <c r="H205" s="39"/>
      <c r="I205" s="39"/>
      <c r="J205" s="39"/>
      <c r="K205" s="39"/>
      <c r="L205" s="39"/>
      <c r="M205" s="40">
        <f t="shared" si="63"/>
        <v>464</v>
      </c>
      <c r="N205" s="30">
        <f t="shared" si="64"/>
        <v>92.8</v>
      </c>
    </row>
    <row r="206" spans="1:14" x14ac:dyDescent="0.25">
      <c r="A206" s="26" t="s">
        <v>84</v>
      </c>
      <c r="B206" s="41">
        <v>89.4</v>
      </c>
      <c r="C206" s="31">
        <v>91</v>
      </c>
      <c r="D206" s="28">
        <v>79</v>
      </c>
      <c r="E206" s="28">
        <v>85</v>
      </c>
      <c r="F206" s="28">
        <v>88</v>
      </c>
      <c r="G206" s="28">
        <v>91</v>
      </c>
      <c r="H206" s="28"/>
      <c r="I206" s="28"/>
      <c r="J206" s="28"/>
      <c r="K206" s="28"/>
      <c r="L206" s="28"/>
      <c r="M206" s="40">
        <f t="shared" si="63"/>
        <v>434</v>
      </c>
      <c r="N206" s="30">
        <f t="shared" si="64"/>
        <v>86.8</v>
      </c>
    </row>
    <row r="207" spans="1:14" x14ac:dyDescent="0.25">
      <c r="A207" s="34" t="s">
        <v>14</v>
      </c>
      <c r="B207" s="42">
        <f>SUM(B203:B206)</f>
        <v>366.20000000000005</v>
      </c>
      <c r="C207" s="31">
        <f>SUM(C203:C206)</f>
        <v>355</v>
      </c>
      <c r="D207" s="43">
        <f t="shared" ref="D207:L207" si="65">SUM(D203:D206)</f>
        <v>354</v>
      </c>
      <c r="E207" s="43">
        <f t="shared" si="65"/>
        <v>349</v>
      </c>
      <c r="F207" s="43">
        <f t="shared" si="65"/>
        <v>366</v>
      </c>
      <c r="G207" s="43">
        <f t="shared" si="65"/>
        <v>365</v>
      </c>
      <c r="H207" s="43">
        <f t="shared" si="65"/>
        <v>0</v>
      </c>
      <c r="I207" s="43">
        <f t="shared" si="65"/>
        <v>0</v>
      </c>
      <c r="J207" s="43">
        <f t="shared" si="65"/>
        <v>0</v>
      </c>
      <c r="K207" s="43">
        <f t="shared" si="65"/>
        <v>0</v>
      </c>
      <c r="L207" s="43">
        <f t="shared" si="65"/>
        <v>0</v>
      </c>
      <c r="M207" s="40">
        <f t="shared" si="63"/>
        <v>1789</v>
      </c>
      <c r="N207" s="30"/>
    </row>
    <row r="208" spans="1:14" x14ac:dyDescent="0.25">
      <c r="A208" s="24" t="s">
        <v>65</v>
      </c>
      <c r="B208" s="37"/>
      <c r="C208" s="38"/>
      <c r="D208" s="39"/>
      <c r="E208" s="39"/>
      <c r="F208" s="39"/>
      <c r="G208" s="39"/>
      <c r="H208" s="39"/>
      <c r="I208" s="39"/>
      <c r="J208" s="39"/>
      <c r="K208" s="39"/>
      <c r="L208" s="39"/>
      <c r="M208" s="40"/>
      <c r="N208" s="30"/>
    </row>
    <row r="209" spans="1:14" x14ac:dyDescent="0.25">
      <c r="A209" s="54" t="s">
        <v>25</v>
      </c>
      <c r="B209" s="40">
        <v>90.2</v>
      </c>
      <c r="C209" s="38">
        <v>96</v>
      </c>
      <c r="D209" s="39">
        <v>89</v>
      </c>
      <c r="E209" s="39">
        <v>95</v>
      </c>
      <c r="F209" s="39">
        <v>92</v>
      </c>
      <c r="G209" s="39">
        <v>93</v>
      </c>
      <c r="H209" s="39"/>
      <c r="I209" s="39"/>
      <c r="J209" s="39"/>
      <c r="K209" s="39"/>
      <c r="L209" s="39"/>
      <c r="M209" s="40">
        <f>+SUM(C209-L209)</f>
        <v>96</v>
      </c>
      <c r="N209" s="30">
        <f>IF(COUNT(C209:L209),AVERAGE(C209:L209),"")</f>
        <v>93</v>
      </c>
    </row>
    <row r="210" spans="1:14" x14ac:dyDescent="0.25">
      <c r="A210" s="54" t="s">
        <v>86</v>
      </c>
      <c r="B210" s="42">
        <v>90.8</v>
      </c>
      <c r="C210" s="38">
        <v>88</v>
      </c>
      <c r="D210" s="39">
        <v>89</v>
      </c>
      <c r="E210" s="39">
        <v>88</v>
      </c>
      <c r="F210" s="39">
        <v>89</v>
      </c>
      <c r="G210" s="39">
        <v>89</v>
      </c>
      <c r="H210" s="39"/>
      <c r="I210" s="39"/>
      <c r="J210" s="39"/>
      <c r="K210" s="39"/>
      <c r="L210" s="39"/>
      <c r="M210" s="40">
        <f t="shared" ref="M210:M212" si="66">+SUM(C210-L210)</f>
        <v>88</v>
      </c>
      <c r="N210" s="30">
        <f t="shared" ref="N210:N212" si="67">IF(COUNT(C210:L210),AVERAGE(C210:L210),"")</f>
        <v>88.6</v>
      </c>
    </row>
    <row r="211" spans="1:14" x14ac:dyDescent="0.25">
      <c r="A211" s="56" t="s">
        <v>87</v>
      </c>
      <c r="B211" s="42">
        <v>89</v>
      </c>
      <c r="C211" s="38">
        <v>95</v>
      </c>
      <c r="D211" s="39">
        <v>93</v>
      </c>
      <c r="E211" s="39">
        <v>79</v>
      </c>
      <c r="F211" s="39">
        <v>91</v>
      </c>
      <c r="G211" s="39">
        <v>92</v>
      </c>
      <c r="H211" s="39"/>
      <c r="I211" s="39"/>
      <c r="J211" s="39"/>
      <c r="K211" s="39"/>
      <c r="L211" s="39"/>
      <c r="M211" s="40">
        <f t="shared" si="66"/>
        <v>95</v>
      </c>
      <c r="N211" s="30">
        <f t="shared" si="67"/>
        <v>90</v>
      </c>
    </row>
    <row r="212" spans="1:14" ht="24" x14ac:dyDescent="0.25">
      <c r="A212" s="57" t="s">
        <v>79</v>
      </c>
      <c r="B212" s="27">
        <v>93</v>
      </c>
      <c r="C212" s="31">
        <v>91</v>
      </c>
      <c r="D212" s="28">
        <v>94</v>
      </c>
      <c r="E212" s="28">
        <v>94</v>
      </c>
      <c r="F212" s="28">
        <v>92</v>
      </c>
      <c r="G212" s="28">
        <v>98</v>
      </c>
      <c r="H212" s="28"/>
      <c r="I212" s="28"/>
      <c r="J212" s="28"/>
      <c r="K212" s="28"/>
      <c r="L212" s="28"/>
      <c r="M212" s="40">
        <f t="shared" si="66"/>
        <v>91</v>
      </c>
      <c r="N212" s="30">
        <f t="shared" si="67"/>
        <v>93.8</v>
      </c>
    </row>
    <row r="213" spans="1:14" x14ac:dyDescent="0.25">
      <c r="A213" s="34" t="s">
        <v>14</v>
      </c>
      <c r="B213" s="27">
        <f>SUM(B209:B212)</f>
        <v>363</v>
      </c>
      <c r="C213" s="31">
        <f>SUM(C209:C212)</f>
        <v>370</v>
      </c>
      <c r="D213" s="43">
        <f>SUM(D209:D212)</f>
        <v>365</v>
      </c>
      <c r="E213" s="43">
        <f t="shared" ref="E213:L213" si="68">SUM(E209:E212)</f>
        <v>356</v>
      </c>
      <c r="F213" s="43">
        <f t="shared" si="68"/>
        <v>364</v>
      </c>
      <c r="G213" s="43">
        <f t="shared" si="68"/>
        <v>372</v>
      </c>
      <c r="H213" s="43">
        <f t="shared" si="68"/>
        <v>0</v>
      </c>
      <c r="I213" s="43">
        <f t="shared" si="68"/>
        <v>0</v>
      </c>
      <c r="J213" s="43">
        <f t="shared" si="68"/>
        <v>0</v>
      </c>
      <c r="K213" s="43">
        <f t="shared" si="68"/>
        <v>0</v>
      </c>
      <c r="L213" s="43">
        <f t="shared" si="68"/>
        <v>0</v>
      </c>
      <c r="M213" s="29">
        <f>+SUM(C213:L213)</f>
        <v>1827</v>
      </c>
      <c r="N213" s="30"/>
    </row>
    <row r="214" spans="1:14" x14ac:dyDescent="0.25">
      <c r="A214" s="26"/>
      <c r="B214" s="41"/>
      <c r="C214" s="31"/>
      <c r="D214" s="28"/>
      <c r="E214" s="28"/>
      <c r="F214" s="28"/>
      <c r="G214" s="28"/>
      <c r="H214" s="28"/>
      <c r="I214" s="28"/>
      <c r="J214" s="28"/>
      <c r="K214" s="28"/>
      <c r="L214" s="28"/>
      <c r="M214" s="40"/>
      <c r="N214" s="30"/>
    </row>
    <row r="215" spans="1:14" x14ac:dyDescent="0.25">
      <c r="A215" s="45"/>
      <c r="B215" s="42"/>
      <c r="C215" s="38"/>
      <c r="D215" s="39"/>
      <c r="E215" s="39"/>
      <c r="F215" s="39"/>
      <c r="G215" s="39"/>
      <c r="H215" s="39"/>
      <c r="I215" s="39"/>
      <c r="J215" s="39"/>
      <c r="K215" s="39"/>
      <c r="L215" s="39"/>
      <c r="M215" s="40"/>
      <c r="N215" s="30"/>
    </row>
    <row r="216" spans="1:14" x14ac:dyDescent="0.25">
      <c r="A216" s="45"/>
      <c r="B216" s="40"/>
      <c r="C216" s="38"/>
      <c r="D216" s="46" t="s">
        <v>27</v>
      </c>
      <c r="E216" s="47" t="s">
        <v>28</v>
      </c>
      <c r="F216" s="47" t="s">
        <v>29</v>
      </c>
      <c r="G216" s="47" t="s">
        <v>30</v>
      </c>
      <c r="H216" s="47" t="s">
        <v>31</v>
      </c>
      <c r="I216" s="47" t="s">
        <v>11</v>
      </c>
      <c r="J216" s="48"/>
      <c r="K216" s="48"/>
      <c r="L216" s="48"/>
      <c r="M216" s="49"/>
      <c r="N216" s="48"/>
    </row>
    <row r="217" spans="1:14" x14ac:dyDescent="0.25">
      <c r="A217" s="50" t="s">
        <v>61</v>
      </c>
      <c r="B217" s="42">
        <f>+B195</f>
        <v>365.7</v>
      </c>
      <c r="C217" s="31"/>
      <c r="D217" s="28">
        <f>+J182</f>
        <v>5</v>
      </c>
      <c r="E217" s="28">
        <v>4</v>
      </c>
      <c r="F217" s="28">
        <v>0</v>
      </c>
      <c r="G217" s="28">
        <v>1</v>
      </c>
      <c r="H217" s="28">
        <f>+E217*2+F217</f>
        <v>8</v>
      </c>
      <c r="I217" s="51">
        <f>+M195</f>
        <v>1834</v>
      </c>
      <c r="J217" s="48"/>
      <c r="L217" s="48"/>
      <c r="M217" s="49"/>
      <c r="N217" s="48"/>
    </row>
    <row r="218" spans="1:14" x14ac:dyDescent="0.25">
      <c r="A218" s="50" t="s">
        <v>64</v>
      </c>
      <c r="B218" s="42">
        <f>+B213</f>
        <v>363</v>
      </c>
      <c r="C218" s="40"/>
      <c r="D218" s="28">
        <f>+J182</f>
        <v>5</v>
      </c>
      <c r="E218" s="28">
        <v>4</v>
      </c>
      <c r="F218" s="28">
        <v>0</v>
      </c>
      <c r="G218" s="28">
        <v>1</v>
      </c>
      <c r="H218" s="28">
        <f>+E218*2+F218</f>
        <v>8</v>
      </c>
      <c r="I218" s="28">
        <f>+M213</f>
        <v>1827</v>
      </c>
      <c r="M218" s="1"/>
    </row>
    <row r="219" spans="1:14" x14ac:dyDescent="0.25">
      <c r="A219" s="50" t="s">
        <v>63</v>
      </c>
      <c r="B219" s="42">
        <f>+B207</f>
        <v>366.20000000000005</v>
      </c>
      <c r="C219" s="38"/>
      <c r="D219" s="28">
        <f>+J182</f>
        <v>5</v>
      </c>
      <c r="E219" s="28">
        <v>2</v>
      </c>
      <c r="F219" s="28">
        <v>0</v>
      </c>
      <c r="G219" s="28">
        <v>3</v>
      </c>
      <c r="H219" s="28">
        <f>+E219*2+F219</f>
        <v>4</v>
      </c>
      <c r="I219" s="28">
        <f>+M207</f>
        <v>1789</v>
      </c>
      <c r="J219" s="11"/>
      <c r="K219" s="11"/>
      <c r="L219" s="11"/>
      <c r="M219" s="1"/>
      <c r="N219" s="11"/>
    </row>
    <row r="220" spans="1:14" x14ac:dyDescent="0.25">
      <c r="A220" s="50" t="s">
        <v>62</v>
      </c>
      <c r="B220" s="42">
        <f>+B201</f>
        <v>347.6</v>
      </c>
      <c r="C220" s="38"/>
      <c r="D220" s="28">
        <f>+J182</f>
        <v>5</v>
      </c>
      <c r="E220" s="28">
        <v>0</v>
      </c>
      <c r="F220" s="28">
        <v>0</v>
      </c>
      <c r="G220" s="28">
        <v>5</v>
      </c>
      <c r="H220" s="28">
        <v>0</v>
      </c>
      <c r="I220" s="28">
        <f>+M201</f>
        <v>1498</v>
      </c>
      <c r="K220" s="48"/>
      <c r="L220" s="48"/>
      <c r="M220" s="49"/>
      <c r="N220" s="48"/>
    </row>
    <row r="222" spans="1:14" x14ac:dyDescent="0.25">
      <c r="A222" s="71" t="s">
        <v>0</v>
      </c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</row>
    <row r="223" spans="1:14" x14ac:dyDescent="0.25">
      <c r="A223" s="71" t="s">
        <v>1</v>
      </c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</row>
    <row r="224" spans="1:14" x14ac:dyDescent="0.25">
      <c r="A224" s="71" t="s">
        <v>2</v>
      </c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</row>
    <row r="225" spans="1:14" x14ac:dyDescent="0.25">
      <c r="A225" s="71" t="s">
        <v>32</v>
      </c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</row>
    <row r="226" spans="1:14" x14ac:dyDescent="0.25">
      <c r="A226" s="2"/>
      <c r="B226" s="3"/>
      <c r="C226" s="3"/>
      <c r="D226" s="4"/>
      <c r="E226" s="4" t="s">
        <v>60</v>
      </c>
      <c r="F226" s="4"/>
      <c r="G226" s="4"/>
      <c r="H226" s="4"/>
      <c r="I226" s="4" t="s">
        <v>4</v>
      </c>
      <c r="J226" s="4">
        <v>6</v>
      </c>
      <c r="K226" s="4"/>
      <c r="L226" s="4"/>
      <c r="M226" s="3"/>
      <c r="N226" s="4"/>
    </row>
    <row r="227" spans="1:14" x14ac:dyDescent="0.25">
      <c r="B227" s="1"/>
      <c r="C227" s="1"/>
      <c r="F227" s="5"/>
      <c r="J227" s="6"/>
      <c r="M227" s="1"/>
    </row>
    <row r="228" spans="1:14" x14ac:dyDescent="0.25">
      <c r="A228" s="7"/>
      <c r="B228" s="76" t="s">
        <v>62</v>
      </c>
      <c r="C228" s="76"/>
      <c r="D228" s="76"/>
      <c r="E228" s="76"/>
      <c r="F228" s="8">
        <f>H245</f>
        <v>371</v>
      </c>
      <c r="G228" s="74" t="s">
        <v>97</v>
      </c>
      <c r="H228" s="74"/>
      <c r="J228" s="75" t="s">
        <v>63</v>
      </c>
      <c r="K228" s="75"/>
      <c r="L228" s="75"/>
      <c r="M228" s="75"/>
      <c r="N228" s="8">
        <f>H251</f>
        <v>370</v>
      </c>
    </row>
    <row r="229" spans="1:14" x14ac:dyDescent="0.25">
      <c r="A229" s="9"/>
      <c r="B229" s="1"/>
      <c r="C229" s="1"/>
      <c r="H229" s="6"/>
      <c r="J229" s="10"/>
      <c r="L229" s="11"/>
      <c r="M229" s="1"/>
      <c r="N229" s="6"/>
    </row>
    <row r="230" spans="1:14" x14ac:dyDescent="0.25">
      <c r="A230" s="9"/>
      <c r="B230" s="75" t="s">
        <v>96</v>
      </c>
      <c r="C230" s="75"/>
      <c r="D230" s="75"/>
      <c r="E230" s="75"/>
      <c r="F230" s="8">
        <f>H239</f>
        <v>358</v>
      </c>
      <c r="G230" s="74" t="s">
        <v>83</v>
      </c>
      <c r="H230" s="73"/>
      <c r="J230" s="75" t="s">
        <v>64</v>
      </c>
      <c r="K230" s="75"/>
      <c r="L230" s="75"/>
      <c r="M230" s="75"/>
      <c r="N230" s="8">
        <f>H257</f>
        <v>363</v>
      </c>
    </row>
    <row r="231" spans="1:14" x14ac:dyDescent="0.25">
      <c r="A231" s="12"/>
      <c r="B231" s="3"/>
      <c r="C231" s="13"/>
      <c r="D231" s="14"/>
      <c r="E231" s="14"/>
      <c r="F231" s="6"/>
      <c r="H231" s="6"/>
      <c r="M231" s="1"/>
    </row>
    <row r="232" spans="1:14" x14ac:dyDescent="0.25">
      <c r="A232" s="9"/>
      <c r="B232" s="15" t="s">
        <v>8</v>
      </c>
      <c r="C232" s="16" t="s">
        <v>9</v>
      </c>
      <c r="D232" s="14"/>
      <c r="E232" s="14"/>
      <c r="F232" s="11"/>
      <c r="G232" s="11"/>
      <c r="H232" s="17"/>
      <c r="I232" s="11"/>
      <c r="J232" s="11"/>
      <c r="K232" s="11"/>
      <c r="L232" s="11"/>
      <c r="M232" s="1"/>
      <c r="N232" s="11"/>
    </row>
    <row r="233" spans="1:14" x14ac:dyDescent="0.25">
      <c r="A233" s="18"/>
      <c r="B233" s="19" t="s">
        <v>10</v>
      </c>
      <c r="C233" s="20">
        <v>1</v>
      </c>
      <c r="D233" s="21">
        <v>2</v>
      </c>
      <c r="E233" s="21">
        <v>3</v>
      </c>
      <c r="F233" s="21">
        <v>4</v>
      </c>
      <c r="G233" s="21">
        <v>5</v>
      </c>
      <c r="H233" s="21">
        <v>6</v>
      </c>
      <c r="I233" s="21">
        <v>7</v>
      </c>
      <c r="J233" s="21">
        <v>8</v>
      </c>
      <c r="K233" s="21">
        <v>9</v>
      </c>
      <c r="L233" s="21">
        <v>10</v>
      </c>
      <c r="M233" s="22" t="s">
        <v>11</v>
      </c>
      <c r="N233" s="23" t="s">
        <v>10</v>
      </c>
    </row>
    <row r="234" spans="1:14" x14ac:dyDescent="0.25">
      <c r="A234" s="24" t="s">
        <v>61</v>
      </c>
      <c r="B234" s="22"/>
      <c r="C234" s="25"/>
      <c r="D234" s="21"/>
      <c r="E234" s="21"/>
      <c r="F234" s="21"/>
      <c r="G234" s="21"/>
      <c r="H234" s="21"/>
      <c r="I234" s="21"/>
      <c r="J234" s="21"/>
      <c r="K234" s="21"/>
      <c r="L234" s="21"/>
      <c r="M234" s="22"/>
      <c r="N234" s="23"/>
    </row>
    <row r="235" spans="1:14" x14ac:dyDescent="0.25">
      <c r="A235" s="54" t="s">
        <v>66</v>
      </c>
      <c r="B235" s="27">
        <v>93.5</v>
      </c>
      <c r="C235" s="31">
        <v>97</v>
      </c>
      <c r="D235" s="28">
        <v>96</v>
      </c>
      <c r="E235" s="28">
        <v>91</v>
      </c>
      <c r="F235" s="28">
        <v>92</v>
      </c>
      <c r="G235" s="28">
        <v>93</v>
      </c>
      <c r="H235" s="28">
        <v>91</v>
      </c>
      <c r="I235" s="28"/>
      <c r="J235" s="28"/>
      <c r="K235" s="28"/>
      <c r="L235" s="28"/>
      <c r="M235" s="29">
        <f>+SUM(C235:L235)</f>
        <v>560</v>
      </c>
      <c r="N235" s="30">
        <f>IF(COUNT(C235:L235),AVERAGE(C235:L235),"")</f>
        <v>93.333333333333329</v>
      </c>
    </row>
    <row r="236" spans="1:14" x14ac:dyDescent="0.25">
      <c r="A236" s="26" t="s">
        <v>67</v>
      </c>
      <c r="B236" s="27">
        <v>93.2</v>
      </c>
      <c r="C236" s="31">
        <v>96</v>
      </c>
      <c r="D236" s="28">
        <v>93</v>
      </c>
      <c r="E236" s="28">
        <v>90</v>
      </c>
      <c r="F236" s="28">
        <v>88</v>
      </c>
      <c r="G236" s="28">
        <v>98</v>
      </c>
      <c r="H236" s="28">
        <v>93</v>
      </c>
      <c r="I236" s="28"/>
      <c r="J236" s="28"/>
      <c r="K236" s="28"/>
      <c r="L236" s="28"/>
      <c r="M236" s="29">
        <f t="shared" ref="M236:M238" si="69">+SUM(C236:L236)</f>
        <v>558</v>
      </c>
      <c r="N236" s="30">
        <f t="shared" ref="N236:N238" si="70">IF(COUNT(C236:L236),AVERAGE(C236:L236),"")</f>
        <v>93</v>
      </c>
    </row>
    <row r="237" spans="1:14" x14ac:dyDescent="0.25">
      <c r="A237" s="26" t="s">
        <v>68</v>
      </c>
      <c r="B237" s="27">
        <v>92.2</v>
      </c>
      <c r="C237" s="31">
        <v>94</v>
      </c>
      <c r="D237" s="28">
        <v>95</v>
      </c>
      <c r="E237" s="28">
        <v>90</v>
      </c>
      <c r="F237" s="28">
        <v>95</v>
      </c>
      <c r="G237" s="28">
        <v>95</v>
      </c>
      <c r="H237" s="28">
        <v>89</v>
      </c>
      <c r="I237" s="28"/>
      <c r="J237" s="28"/>
      <c r="K237" s="28"/>
      <c r="L237" s="28"/>
      <c r="M237" s="29">
        <f t="shared" si="69"/>
        <v>558</v>
      </c>
      <c r="N237" s="30">
        <f t="shared" si="70"/>
        <v>93</v>
      </c>
    </row>
    <row r="238" spans="1:14" x14ac:dyDescent="0.25">
      <c r="A238" s="32" t="s">
        <v>69</v>
      </c>
      <c r="B238" s="33">
        <v>86.8</v>
      </c>
      <c r="C238" s="31">
        <v>88</v>
      </c>
      <c r="D238" s="28">
        <v>85</v>
      </c>
      <c r="E238" s="28">
        <v>87</v>
      </c>
      <c r="F238" s="28">
        <v>89</v>
      </c>
      <c r="G238" s="28">
        <v>82</v>
      </c>
      <c r="H238" s="28">
        <v>85</v>
      </c>
      <c r="I238" s="28"/>
      <c r="J238" s="28"/>
      <c r="K238" s="28"/>
      <c r="L238" s="28"/>
      <c r="M238" s="29">
        <f t="shared" si="69"/>
        <v>516</v>
      </c>
      <c r="N238" s="30">
        <f t="shared" si="70"/>
        <v>86</v>
      </c>
    </row>
    <row r="239" spans="1:14" x14ac:dyDescent="0.25">
      <c r="A239" s="34" t="s">
        <v>14</v>
      </c>
      <c r="B239" s="33">
        <f>SUM(B235:B238)</f>
        <v>365.7</v>
      </c>
      <c r="C239" s="35">
        <f t="shared" ref="C239:L239" si="71">SUM(C235:C238)</f>
        <v>375</v>
      </c>
      <c r="D239" s="36">
        <f t="shared" si="71"/>
        <v>369</v>
      </c>
      <c r="E239" s="36">
        <f t="shared" si="71"/>
        <v>358</v>
      </c>
      <c r="F239" s="36">
        <f t="shared" si="71"/>
        <v>364</v>
      </c>
      <c r="G239" s="36">
        <f t="shared" si="71"/>
        <v>368</v>
      </c>
      <c r="H239" s="36">
        <f t="shared" si="71"/>
        <v>358</v>
      </c>
      <c r="I239" s="36">
        <f t="shared" si="71"/>
        <v>0</v>
      </c>
      <c r="J239" s="36">
        <f t="shared" si="71"/>
        <v>0</v>
      </c>
      <c r="K239" s="36">
        <f t="shared" si="71"/>
        <v>0</v>
      </c>
      <c r="L239" s="36">
        <f t="shared" si="71"/>
        <v>0</v>
      </c>
      <c r="M239" s="33">
        <f>SUM(C239:L239)</f>
        <v>2192</v>
      </c>
      <c r="N239" s="30"/>
    </row>
    <row r="240" spans="1:14" x14ac:dyDescent="0.25">
      <c r="A240" s="24" t="s">
        <v>62</v>
      </c>
      <c r="B240" s="37"/>
      <c r="C240" s="38"/>
      <c r="D240" s="39"/>
      <c r="E240" s="39"/>
      <c r="F240" s="39"/>
      <c r="G240" s="39"/>
      <c r="H240" s="39"/>
      <c r="I240" s="39"/>
      <c r="J240" s="39"/>
      <c r="K240" s="39"/>
      <c r="L240" s="39"/>
      <c r="M240" s="40"/>
      <c r="N240" s="30" t="str">
        <f t="shared" ref="N240" si="72">IF(COUNT(C240:L240),AVERAGE(C240:L240), " ")</f>
        <v xml:space="preserve"> </v>
      </c>
    </row>
    <row r="241" spans="1:14" x14ac:dyDescent="0.25">
      <c r="A241" s="54" t="s">
        <v>70</v>
      </c>
      <c r="B241" s="27">
        <v>87.6</v>
      </c>
      <c r="C241" s="31">
        <v>74</v>
      </c>
      <c r="D241" s="28">
        <v>91</v>
      </c>
      <c r="E241" s="28">
        <v>90</v>
      </c>
      <c r="F241" s="28">
        <v>87</v>
      </c>
      <c r="G241" s="28">
        <v>87</v>
      </c>
      <c r="H241" s="28">
        <v>93</v>
      </c>
      <c r="I241" s="28"/>
      <c r="J241" s="28"/>
      <c r="K241" s="28"/>
      <c r="L241" s="28"/>
      <c r="M241" s="29">
        <f>+SUM(C241:L241)</f>
        <v>522</v>
      </c>
      <c r="N241" s="30">
        <f>IF(COUNT(C241:L241),AVERAGE(C241:L241),"")</f>
        <v>87</v>
      </c>
    </row>
    <row r="242" spans="1:14" x14ac:dyDescent="0.25">
      <c r="A242" s="54" t="s">
        <v>71</v>
      </c>
      <c r="B242" s="41">
        <v>86.4</v>
      </c>
      <c r="C242" s="31">
        <v>87</v>
      </c>
      <c r="D242" s="28">
        <v>90</v>
      </c>
      <c r="E242" s="28">
        <v>93</v>
      </c>
      <c r="F242" s="28">
        <v>87</v>
      </c>
      <c r="G242" s="28">
        <v>88</v>
      </c>
      <c r="H242" s="28">
        <v>94</v>
      </c>
      <c r="I242" s="28"/>
      <c r="J242" s="28"/>
      <c r="K242" s="28"/>
      <c r="L242" s="28"/>
      <c r="M242" s="29">
        <f t="shared" ref="M242:M244" si="73">+SUM(C242:L242)</f>
        <v>539</v>
      </c>
      <c r="N242" s="30">
        <f t="shared" ref="N242:N244" si="74">IF(COUNT(C242:L242),AVERAGE(C242:L242),"")</f>
        <v>89.833333333333329</v>
      </c>
    </row>
    <row r="243" spans="1:14" x14ac:dyDescent="0.25">
      <c r="A243" s="54" t="s">
        <v>72</v>
      </c>
      <c r="B243" s="27">
        <v>87.3</v>
      </c>
      <c r="C243" s="31">
        <v>89</v>
      </c>
      <c r="D243" s="28">
        <v>93</v>
      </c>
      <c r="E243" s="28" t="s">
        <v>89</v>
      </c>
      <c r="F243" s="28" t="s">
        <v>89</v>
      </c>
      <c r="G243" s="28" t="s">
        <v>89</v>
      </c>
      <c r="H243" s="28">
        <v>91</v>
      </c>
      <c r="I243" s="28"/>
      <c r="J243" s="28"/>
      <c r="K243" s="28"/>
      <c r="L243" s="28"/>
      <c r="M243" s="29">
        <f t="shared" si="73"/>
        <v>273</v>
      </c>
      <c r="N243" s="30">
        <f t="shared" si="74"/>
        <v>91</v>
      </c>
    </row>
    <row r="244" spans="1:14" x14ac:dyDescent="0.25">
      <c r="A244" s="44" t="s">
        <v>73</v>
      </c>
      <c r="B244" s="27">
        <v>86.3</v>
      </c>
      <c r="C244" s="31">
        <v>87</v>
      </c>
      <c r="D244" s="28">
        <v>88</v>
      </c>
      <c r="E244" s="28">
        <v>89</v>
      </c>
      <c r="F244" s="28">
        <v>90</v>
      </c>
      <c r="G244" s="28">
        <v>88</v>
      </c>
      <c r="H244" s="28">
        <v>93</v>
      </c>
      <c r="I244" s="28"/>
      <c r="J244" s="28"/>
      <c r="K244" s="28"/>
      <c r="L244" s="28"/>
      <c r="M244" s="29">
        <f t="shared" si="73"/>
        <v>535</v>
      </c>
      <c r="N244" s="30">
        <f t="shared" si="74"/>
        <v>89.166666666666671</v>
      </c>
    </row>
    <row r="245" spans="1:14" x14ac:dyDescent="0.25">
      <c r="A245" s="34" t="s">
        <v>14</v>
      </c>
      <c r="B245" s="42">
        <f>SUM(B241:B244)</f>
        <v>347.6</v>
      </c>
      <c r="C245" s="31">
        <f>SUM(C241:C244)</f>
        <v>337</v>
      </c>
      <c r="D245" s="43">
        <f t="shared" ref="D245:L245" si="75">SUM(D241:D244)</f>
        <v>362</v>
      </c>
      <c r="E245" s="43">
        <f t="shared" si="75"/>
        <v>272</v>
      </c>
      <c r="F245" s="43">
        <f t="shared" si="75"/>
        <v>264</v>
      </c>
      <c r="G245" s="43">
        <f t="shared" si="75"/>
        <v>263</v>
      </c>
      <c r="H245" s="43">
        <f>SUM(H241:H244)</f>
        <v>371</v>
      </c>
      <c r="I245" s="43">
        <f t="shared" si="75"/>
        <v>0</v>
      </c>
      <c r="J245" s="43">
        <f t="shared" si="75"/>
        <v>0</v>
      </c>
      <c r="K245" s="43">
        <f t="shared" si="75"/>
        <v>0</v>
      </c>
      <c r="L245" s="43">
        <f t="shared" si="75"/>
        <v>0</v>
      </c>
      <c r="M245" s="29">
        <f>SUM(C245:L245)</f>
        <v>1869</v>
      </c>
      <c r="N245" s="30"/>
    </row>
    <row r="246" spans="1:14" x14ac:dyDescent="0.25">
      <c r="A246" s="24" t="s">
        <v>63</v>
      </c>
      <c r="B246" s="37"/>
      <c r="C246" s="38"/>
      <c r="D246" s="39"/>
      <c r="E246" s="39"/>
      <c r="F246" s="39"/>
      <c r="G246" s="39"/>
      <c r="H246" s="39"/>
      <c r="I246" s="39"/>
      <c r="J246" s="39"/>
      <c r="K246" s="39"/>
      <c r="L246" s="39"/>
      <c r="M246" s="40"/>
      <c r="N246" s="30" t="str">
        <f t="shared" ref="N246" si="76">IF(COUNT(C246:L246),AVERAGE(C246:L246), " ")</f>
        <v xml:space="preserve"> </v>
      </c>
    </row>
    <row r="247" spans="1:14" x14ac:dyDescent="0.25">
      <c r="A247" s="55" t="s">
        <v>74</v>
      </c>
      <c r="B247" s="42">
        <v>91.2</v>
      </c>
      <c r="C247" s="38">
        <v>89</v>
      </c>
      <c r="D247" s="39">
        <v>86</v>
      </c>
      <c r="E247" s="39">
        <v>87</v>
      </c>
      <c r="F247" s="39">
        <v>89</v>
      </c>
      <c r="G247" s="39">
        <v>86</v>
      </c>
      <c r="H247" s="39">
        <v>96</v>
      </c>
      <c r="I247" s="39"/>
      <c r="J247" s="39"/>
      <c r="K247" s="39"/>
      <c r="L247" s="39"/>
      <c r="M247" s="40">
        <f>SUM(C247:L247)</f>
        <v>533</v>
      </c>
      <c r="N247" s="30">
        <f>IF(COUNT(C247:L247),AVERAGE(C247:L247),"")</f>
        <v>88.833333333333329</v>
      </c>
    </row>
    <row r="248" spans="1:14" x14ac:dyDescent="0.25">
      <c r="A248" s="54" t="s">
        <v>75</v>
      </c>
      <c r="B248" s="40">
        <v>92.2</v>
      </c>
      <c r="C248" s="38">
        <v>81</v>
      </c>
      <c r="D248" s="39">
        <v>96</v>
      </c>
      <c r="E248" s="39">
        <v>87</v>
      </c>
      <c r="F248" s="39">
        <v>96</v>
      </c>
      <c r="G248" s="39">
        <v>94</v>
      </c>
      <c r="H248" s="39">
        <v>90</v>
      </c>
      <c r="I248" s="39"/>
      <c r="J248" s="39"/>
      <c r="K248" s="39"/>
      <c r="L248" s="39"/>
      <c r="M248" s="40">
        <f t="shared" ref="M248:M251" si="77">SUM(C248:L248)</f>
        <v>544</v>
      </c>
      <c r="N248" s="30">
        <f t="shared" ref="N248:N250" si="78">IF(COUNT(C248:L248),AVERAGE(C248:L248),"")</f>
        <v>90.666666666666671</v>
      </c>
    </row>
    <row r="249" spans="1:14" x14ac:dyDescent="0.25">
      <c r="A249" s="54" t="s">
        <v>76</v>
      </c>
      <c r="B249" s="40">
        <v>93.4</v>
      </c>
      <c r="C249" s="38">
        <v>94</v>
      </c>
      <c r="D249" s="39">
        <v>93</v>
      </c>
      <c r="E249" s="39">
        <v>90</v>
      </c>
      <c r="F249" s="39">
        <v>93</v>
      </c>
      <c r="G249" s="39">
        <v>94</v>
      </c>
      <c r="H249" s="39">
        <v>93</v>
      </c>
      <c r="I249" s="39"/>
      <c r="J249" s="39"/>
      <c r="K249" s="39"/>
      <c r="L249" s="39"/>
      <c r="M249" s="40">
        <f t="shared" si="77"/>
        <v>557</v>
      </c>
      <c r="N249" s="30">
        <f t="shared" si="78"/>
        <v>92.833333333333329</v>
      </c>
    </row>
    <row r="250" spans="1:14" x14ac:dyDescent="0.25">
      <c r="A250" s="26" t="s">
        <v>84</v>
      </c>
      <c r="B250" s="41">
        <v>89.4</v>
      </c>
      <c r="C250" s="31">
        <v>91</v>
      </c>
      <c r="D250" s="28">
        <v>79</v>
      </c>
      <c r="E250" s="28">
        <v>85</v>
      </c>
      <c r="F250" s="28">
        <v>88</v>
      </c>
      <c r="G250" s="28">
        <v>91</v>
      </c>
      <c r="H250" s="28">
        <v>91</v>
      </c>
      <c r="I250" s="28"/>
      <c r="J250" s="28"/>
      <c r="K250" s="28"/>
      <c r="L250" s="28"/>
      <c r="M250" s="40">
        <f t="shared" si="77"/>
        <v>525</v>
      </c>
      <c r="N250" s="30">
        <f t="shared" si="78"/>
        <v>87.5</v>
      </c>
    </row>
    <row r="251" spans="1:14" x14ac:dyDescent="0.25">
      <c r="A251" s="34" t="s">
        <v>14</v>
      </c>
      <c r="B251" s="42">
        <f>SUM(B247:B250)</f>
        <v>366.20000000000005</v>
      </c>
      <c r="C251" s="31">
        <f>SUM(C247:C250)</f>
        <v>355</v>
      </c>
      <c r="D251" s="43">
        <f t="shared" ref="D251:L251" si="79">SUM(D247:D250)</f>
        <v>354</v>
      </c>
      <c r="E251" s="43">
        <f t="shared" si="79"/>
        <v>349</v>
      </c>
      <c r="F251" s="43">
        <f t="shared" si="79"/>
        <v>366</v>
      </c>
      <c r="G251" s="43">
        <f t="shared" si="79"/>
        <v>365</v>
      </c>
      <c r="H251" s="43">
        <f t="shared" si="79"/>
        <v>370</v>
      </c>
      <c r="I251" s="43">
        <f t="shared" si="79"/>
        <v>0</v>
      </c>
      <c r="J251" s="43">
        <f t="shared" si="79"/>
        <v>0</v>
      </c>
      <c r="K251" s="43">
        <f t="shared" si="79"/>
        <v>0</v>
      </c>
      <c r="L251" s="43">
        <f t="shared" si="79"/>
        <v>0</v>
      </c>
      <c r="M251" s="40">
        <f t="shared" si="77"/>
        <v>2159</v>
      </c>
      <c r="N251" s="30"/>
    </row>
    <row r="252" spans="1:14" x14ac:dyDescent="0.25">
      <c r="A252" s="24" t="s">
        <v>65</v>
      </c>
      <c r="B252" s="37"/>
      <c r="C252" s="38"/>
      <c r="D252" s="39"/>
      <c r="E252" s="39"/>
      <c r="F252" s="39"/>
      <c r="G252" s="39"/>
      <c r="H252" s="39"/>
      <c r="I252" s="39"/>
      <c r="J252" s="39"/>
      <c r="K252" s="39"/>
      <c r="L252" s="39"/>
      <c r="M252" s="40"/>
      <c r="N252" s="30"/>
    </row>
    <row r="253" spans="1:14" x14ac:dyDescent="0.25">
      <c r="A253" s="54" t="s">
        <v>25</v>
      </c>
      <c r="B253" s="40">
        <v>90.2</v>
      </c>
      <c r="C253" s="38">
        <v>96</v>
      </c>
      <c r="D253" s="39">
        <v>89</v>
      </c>
      <c r="E253" s="39">
        <v>95</v>
      </c>
      <c r="F253" s="39">
        <v>92</v>
      </c>
      <c r="G253" s="39">
        <v>93</v>
      </c>
      <c r="H253" s="39">
        <v>89</v>
      </c>
      <c r="I253" s="39"/>
      <c r="J253" s="39"/>
      <c r="K253" s="39"/>
      <c r="L253" s="39"/>
      <c r="M253" s="40">
        <f>+SUM(C253-L253)</f>
        <v>96</v>
      </c>
      <c r="N253" s="30">
        <f>IF(COUNT(C253:L253),AVERAGE(C253:L253),"")</f>
        <v>92.333333333333329</v>
      </c>
    </row>
    <row r="254" spans="1:14" x14ac:dyDescent="0.25">
      <c r="A254" s="54" t="s">
        <v>86</v>
      </c>
      <c r="B254" s="42">
        <v>90.8</v>
      </c>
      <c r="C254" s="38">
        <v>88</v>
      </c>
      <c r="D254" s="39">
        <v>89</v>
      </c>
      <c r="E254" s="39">
        <v>88</v>
      </c>
      <c r="F254" s="39">
        <v>89</v>
      </c>
      <c r="G254" s="39">
        <v>89</v>
      </c>
      <c r="H254" s="39">
        <v>89</v>
      </c>
      <c r="I254" s="39"/>
      <c r="J254" s="39"/>
      <c r="K254" s="39"/>
      <c r="L254" s="39"/>
      <c r="M254" s="40">
        <f t="shared" ref="M254:M256" si="80">+SUM(C254-L254)</f>
        <v>88</v>
      </c>
      <c r="N254" s="30">
        <f t="shared" ref="N254:N256" si="81">IF(COUNT(C254:L254),AVERAGE(C254:L254),"")</f>
        <v>88.666666666666671</v>
      </c>
    </row>
    <row r="255" spans="1:14" x14ac:dyDescent="0.25">
      <c r="A255" s="56" t="s">
        <v>87</v>
      </c>
      <c r="B255" s="42">
        <v>89</v>
      </c>
      <c r="C255" s="38">
        <v>95</v>
      </c>
      <c r="D255" s="39">
        <v>93</v>
      </c>
      <c r="E255" s="39">
        <v>79</v>
      </c>
      <c r="F255" s="39">
        <v>91</v>
      </c>
      <c r="G255" s="39">
        <v>92</v>
      </c>
      <c r="H255" s="39">
        <v>95</v>
      </c>
      <c r="I255" s="39"/>
      <c r="J255" s="39"/>
      <c r="K255" s="39"/>
      <c r="L255" s="39"/>
      <c r="M255" s="40">
        <f t="shared" si="80"/>
        <v>95</v>
      </c>
      <c r="N255" s="30">
        <f t="shared" si="81"/>
        <v>90.833333333333329</v>
      </c>
    </row>
    <row r="256" spans="1:14" ht="24" x14ac:dyDescent="0.25">
      <c r="A256" s="57" t="s">
        <v>79</v>
      </c>
      <c r="B256" s="27">
        <v>93</v>
      </c>
      <c r="C256" s="31">
        <v>91</v>
      </c>
      <c r="D256" s="28">
        <v>94</v>
      </c>
      <c r="E256" s="28">
        <v>94</v>
      </c>
      <c r="F256" s="28">
        <v>92</v>
      </c>
      <c r="G256" s="28">
        <v>98</v>
      </c>
      <c r="H256" s="28">
        <v>90</v>
      </c>
      <c r="I256" s="28"/>
      <c r="J256" s="28"/>
      <c r="K256" s="28"/>
      <c r="L256" s="28"/>
      <c r="M256" s="40">
        <f t="shared" si="80"/>
        <v>91</v>
      </c>
      <c r="N256" s="30">
        <f t="shared" si="81"/>
        <v>93.166666666666671</v>
      </c>
    </row>
    <row r="257" spans="1:14" x14ac:dyDescent="0.25">
      <c r="A257" s="34" t="s">
        <v>14</v>
      </c>
      <c r="B257" s="27">
        <f>SUM(B253:B256)</f>
        <v>363</v>
      </c>
      <c r="C257" s="31">
        <f>SUM(C253:C256)</f>
        <v>370</v>
      </c>
      <c r="D257" s="43">
        <f>SUM(D253:D256)</f>
        <v>365</v>
      </c>
      <c r="E257" s="43">
        <f t="shared" ref="E257:L257" si="82">SUM(E253:E256)</f>
        <v>356</v>
      </c>
      <c r="F257" s="43">
        <f t="shared" si="82"/>
        <v>364</v>
      </c>
      <c r="G257" s="43">
        <f t="shared" si="82"/>
        <v>372</v>
      </c>
      <c r="H257" s="43">
        <f t="shared" si="82"/>
        <v>363</v>
      </c>
      <c r="I257" s="43">
        <f t="shared" si="82"/>
        <v>0</v>
      </c>
      <c r="J257" s="43">
        <f t="shared" si="82"/>
        <v>0</v>
      </c>
      <c r="K257" s="43">
        <f t="shared" si="82"/>
        <v>0</v>
      </c>
      <c r="L257" s="43">
        <f t="shared" si="82"/>
        <v>0</v>
      </c>
      <c r="M257" s="29">
        <f>+SUM(C257:L257)</f>
        <v>2190</v>
      </c>
      <c r="N257" s="30"/>
    </row>
    <row r="258" spans="1:14" x14ac:dyDescent="0.25">
      <c r="A258" s="26"/>
      <c r="B258" s="41"/>
      <c r="C258" s="31"/>
      <c r="D258" s="28"/>
      <c r="E258" s="28"/>
      <c r="F258" s="28"/>
      <c r="G258" s="28"/>
      <c r="H258" s="28"/>
      <c r="I258" s="28"/>
      <c r="J258" s="28"/>
      <c r="K258" s="28"/>
      <c r="L258" s="28"/>
      <c r="M258" s="40"/>
      <c r="N258" s="30"/>
    </row>
    <row r="259" spans="1:14" x14ac:dyDescent="0.25">
      <c r="A259" s="45"/>
      <c r="B259" s="42"/>
      <c r="C259" s="38"/>
      <c r="D259" s="39"/>
      <c r="E259" s="39"/>
      <c r="F259" s="39"/>
      <c r="G259" s="39"/>
      <c r="H259" s="39"/>
      <c r="I259" s="39"/>
      <c r="J259" s="39"/>
      <c r="K259" s="39"/>
      <c r="L259" s="39"/>
      <c r="M259" s="40"/>
      <c r="N259" s="30"/>
    </row>
    <row r="260" spans="1:14" x14ac:dyDescent="0.25">
      <c r="A260" s="45"/>
      <c r="B260" s="40"/>
      <c r="C260" s="38"/>
      <c r="D260" s="46" t="s">
        <v>27</v>
      </c>
      <c r="E260" s="47" t="s">
        <v>28</v>
      </c>
      <c r="F260" s="47" t="s">
        <v>29</v>
      </c>
      <c r="G260" s="47" t="s">
        <v>30</v>
      </c>
      <c r="H260" s="47" t="s">
        <v>31</v>
      </c>
      <c r="I260" s="47" t="s">
        <v>11</v>
      </c>
      <c r="J260" s="48"/>
      <c r="K260" s="48"/>
      <c r="L260" s="48"/>
      <c r="M260" s="49"/>
      <c r="N260" s="48"/>
    </row>
    <row r="261" spans="1:14" x14ac:dyDescent="0.25">
      <c r="A261" s="50" t="s">
        <v>64</v>
      </c>
      <c r="B261" s="42">
        <f>+B257</f>
        <v>363</v>
      </c>
      <c r="C261" s="38"/>
      <c r="D261" s="28">
        <f>+J226</f>
        <v>6</v>
      </c>
      <c r="E261" s="28">
        <v>5</v>
      </c>
      <c r="F261" s="28">
        <v>0</v>
      </c>
      <c r="G261" s="28">
        <v>1</v>
      </c>
      <c r="H261" s="28">
        <f>+E261*2+F261</f>
        <v>10</v>
      </c>
      <c r="I261" s="28">
        <f>+M257</f>
        <v>2190</v>
      </c>
      <c r="J261" s="48"/>
      <c r="L261" s="48"/>
      <c r="M261" s="49"/>
      <c r="N261" s="48"/>
    </row>
    <row r="262" spans="1:14" x14ac:dyDescent="0.25">
      <c r="A262" s="50" t="s">
        <v>61</v>
      </c>
      <c r="B262" s="42">
        <f>+B239</f>
        <v>365.7</v>
      </c>
      <c r="C262" s="29"/>
      <c r="D262" s="28">
        <f>+J226</f>
        <v>6</v>
      </c>
      <c r="E262" s="28">
        <v>4</v>
      </c>
      <c r="F262" s="28">
        <v>0</v>
      </c>
      <c r="G262" s="28">
        <v>2</v>
      </c>
      <c r="H262" s="28">
        <f>+E262*2+F262</f>
        <v>8</v>
      </c>
      <c r="I262" s="51">
        <f>+M239</f>
        <v>2192</v>
      </c>
      <c r="M262" s="1"/>
    </row>
    <row r="263" spans="1:14" x14ac:dyDescent="0.25">
      <c r="A263" s="50" t="s">
        <v>63</v>
      </c>
      <c r="B263" s="42">
        <f>+B251</f>
        <v>366.20000000000005</v>
      </c>
      <c r="C263" s="38"/>
      <c r="D263" s="28">
        <f>+J226</f>
        <v>6</v>
      </c>
      <c r="E263" s="28">
        <v>2</v>
      </c>
      <c r="F263" s="28">
        <v>0</v>
      </c>
      <c r="G263" s="28">
        <v>4</v>
      </c>
      <c r="H263" s="28">
        <f t="shared" ref="H263:H264" si="83">+E263*2+F263</f>
        <v>4</v>
      </c>
      <c r="I263" s="28">
        <f>+M251</f>
        <v>2159</v>
      </c>
      <c r="J263" s="11"/>
      <c r="K263" s="11"/>
      <c r="L263" s="11"/>
      <c r="M263" s="1"/>
      <c r="N263" s="11"/>
    </row>
    <row r="264" spans="1:14" x14ac:dyDescent="0.25">
      <c r="A264" s="50" t="s">
        <v>62</v>
      </c>
      <c r="B264" s="42">
        <f>+B245</f>
        <v>347.6</v>
      </c>
      <c r="C264" s="38"/>
      <c r="D264" s="28">
        <f>+J226</f>
        <v>6</v>
      </c>
      <c r="E264" s="28">
        <v>1</v>
      </c>
      <c r="F264" s="28">
        <v>0</v>
      </c>
      <c r="G264" s="28">
        <v>5</v>
      </c>
      <c r="H264" s="28">
        <f t="shared" si="83"/>
        <v>2</v>
      </c>
      <c r="I264" s="28">
        <f>+M245</f>
        <v>1869</v>
      </c>
      <c r="K264" s="48"/>
      <c r="L264" s="48"/>
      <c r="M264" s="49"/>
      <c r="N264" s="48"/>
    </row>
    <row r="266" spans="1:14" x14ac:dyDescent="0.25">
      <c r="A266" s="71" t="s">
        <v>0</v>
      </c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</row>
    <row r="267" spans="1:14" x14ac:dyDescent="0.25">
      <c r="A267" s="71" t="s">
        <v>1</v>
      </c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</row>
    <row r="268" spans="1:14" x14ac:dyDescent="0.25">
      <c r="A268" s="71" t="s">
        <v>2</v>
      </c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</row>
    <row r="269" spans="1:14" x14ac:dyDescent="0.25">
      <c r="A269" s="71" t="s">
        <v>32</v>
      </c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</row>
    <row r="270" spans="1:14" x14ac:dyDescent="0.25">
      <c r="A270" s="2"/>
      <c r="B270" s="3"/>
      <c r="C270" s="3"/>
      <c r="D270" s="4"/>
      <c r="E270" s="4" t="s">
        <v>60</v>
      </c>
      <c r="F270" s="4"/>
      <c r="G270" s="4"/>
      <c r="H270" s="4"/>
      <c r="I270" s="4" t="s">
        <v>4</v>
      </c>
      <c r="J270" s="4">
        <v>7</v>
      </c>
      <c r="K270" s="4"/>
      <c r="L270" s="4"/>
      <c r="M270" s="3"/>
      <c r="N270" s="4"/>
    </row>
    <row r="271" spans="1:14" x14ac:dyDescent="0.25">
      <c r="B271" s="1"/>
      <c r="C271" s="1"/>
      <c r="F271" s="5"/>
      <c r="J271" s="6"/>
      <c r="M271" s="1"/>
    </row>
    <row r="272" spans="1:14" x14ac:dyDescent="0.25">
      <c r="A272" s="7"/>
      <c r="B272" s="76" t="s">
        <v>63</v>
      </c>
      <c r="C272" s="76"/>
      <c r="D272" s="76"/>
      <c r="E272" s="76"/>
      <c r="F272" s="8">
        <f>I295</f>
        <v>368</v>
      </c>
      <c r="G272" s="74"/>
      <c r="H272" s="74"/>
      <c r="I272" t="s">
        <v>90</v>
      </c>
      <c r="J272" s="75" t="s">
        <v>61</v>
      </c>
      <c r="K272" s="75"/>
      <c r="L272" s="75"/>
      <c r="M272" s="75"/>
      <c r="N272" s="8">
        <f>I283</f>
        <v>358</v>
      </c>
    </row>
    <row r="273" spans="1:14" x14ac:dyDescent="0.25">
      <c r="A273" s="9"/>
      <c r="B273" s="1"/>
      <c r="C273" s="1"/>
      <c r="H273" s="6"/>
      <c r="J273" s="10"/>
      <c r="L273" s="11"/>
      <c r="M273" s="1"/>
      <c r="N273" s="6"/>
    </row>
    <row r="274" spans="1:14" x14ac:dyDescent="0.25">
      <c r="A274" s="9"/>
      <c r="B274" s="75" t="s">
        <v>62</v>
      </c>
      <c r="C274" s="75"/>
      <c r="D274" s="75"/>
      <c r="E274" s="75"/>
      <c r="F274" s="8">
        <f>I289</f>
        <v>355</v>
      </c>
      <c r="G274" s="74"/>
      <c r="H274" s="73"/>
      <c r="I274" t="s">
        <v>80</v>
      </c>
      <c r="J274" s="75" t="s">
        <v>64</v>
      </c>
      <c r="K274" s="75"/>
      <c r="L274" s="75"/>
      <c r="M274" s="75"/>
      <c r="N274" s="8">
        <f>I301</f>
        <v>367</v>
      </c>
    </row>
    <row r="275" spans="1:14" x14ac:dyDescent="0.25">
      <c r="A275" s="12"/>
      <c r="B275" s="3"/>
      <c r="C275" s="13"/>
      <c r="D275" s="14"/>
      <c r="E275" s="14"/>
      <c r="F275" s="6"/>
      <c r="H275" s="6"/>
      <c r="M275" s="1"/>
    </row>
    <row r="276" spans="1:14" x14ac:dyDescent="0.25">
      <c r="A276" s="9"/>
      <c r="B276" s="15" t="s">
        <v>8</v>
      </c>
      <c r="C276" s="16" t="s">
        <v>9</v>
      </c>
      <c r="D276" s="14"/>
      <c r="E276" s="14"/>
      <c r="F276" s="11"/>
      <c r="G276" s="11"/>
      <c r="H276" s="17"/>
      <c r="I276" s="11"/>
      <c r="J276" s="11"/>
      <c r="K276" s="11"/>
      <c r="L276" s="11"/>
      <c r="M276" s="1"/>
      <c r="N276" s="11"/>
    </row>
    <row r="277" spans="1:14" x14ac:dyDescent="0.25">
      <c r="A277" s="18"/>
      <c r="B277" s="19" t="s">
        <v>10</v>
      </c>
      <c r="C277" s="20">
        <v>1</v>
      </c>
      <c r="D277" s="21">
        <v>2</v>
      </c>
      <c r="E277" s="21">
        <v>3</v>
      </c>
      <c r="F277" s="21">
        <v>4</v>
      </c>
      <c r="G277" s="21">
        <v>5</v>
      </c>
      <c r="H277" s="21">
        <v>6</v>
      </c>
      <c r="I277" s="21">
        <v>7</v>
      </c>
      <c r="J277" s="21">
        <v>8</v>
      </c>
      <c r="K277" s="21">
        <v>9</v>
      </c>
      <c r="L277" s="21">
        <v>10</v>
      </c>
      <c r="M277" s="22" t="s">
        <v>11</v>
      </c>
      <c r="N277" s="23" t="s">
        <v>10</v>
      </c>
    </row>
    <row r="278" spans="1:14" x14ac:dyDescent="0.25">
      <c r="A278" s="24" t="s">
        <v>61</v>
      </c>
      <c r="B278" s="22"/>
      <c r="C278" s="25"/>
      <c r="D278" s="21"/>
      <c r="E278" s="21"/>
      <c r="F278" s="21"/>
      <c r="G278" s="21"/>
      <c r="H278" s="21"/>
      <c r="I278" s="21"/>
      <c r="J278" s="21"/>
      <c r="K278" s="21"/>
      <c r="L278" s="21"/>
      <c r="M278" s="22"/>
      <c r="N278" s="23"/>
    </row>
    <row r="279" spans="1:14" x14ac:dyDescent="0.25">
      <c r="A279" s="54" t="s">
        <v>66</v>
      </c>
      <c r="B279" s="27">
        <v>93.5</v>
      </c>
      <c r="C279" s="31">
        <v>97</v>
      </c>
      <c r="D279" s="28">
        <v>96</v>
      </c>
      <c r="E279" s="28">
        <v>91</v>
      </c>
      <c r="F279" s="28">
        <v>92</v>
      </c>
      <c r="G279" s="28">
        <v>93</v>
      </c>
      <c r="H279" s="28">
        <v>91</v>
      </c>
      <c r="I279" s="28">
        <v>87</v>
      </c>
      <c r="J279" s="28"/>
      <c r="K279" s="28"/>
      <c r="L279" s="28"/>
      <c r="M279" s="29">
        <f>+SUM(C279:L279)</f>
        <v>647</v>
      </c>
      <c r="N279" s="30">
        <f>IF(COUNT(C279:L279),AVERAGE(C279:L279),"")</f>
        <v>92.428571428571431</v>
      </c>
    </row>
    <row r="280" spans="1:14" x14ac:dyDescent="0.25">
      <c r="A280" s="26" t="s">
        <v>67</v>
      </c>
      <c r="B280" s="27">
        <v>93.2</v>
      </c>
      <c r="C280" s="31">
        <v>96</v>
      </c>
      <c r="D280" s="28">
        <v>93</v>
      </c>
      <c r="E280" s="28">
        <v>90</v>
      </c>
      <c r="F280" s="28">
        <v>88</v>
      </c>
      <c r="G280" s="28">
        <v>98</v>
      </c>
      <c r="H280" s="28">
        <v>93</v>
      </c>
      <c r="I280" s="28">
        <v>91</v>
      </c>
      <c r="J280" s="28"/>
      <c r="K280" s="28"/>
      <c r="L280" s="28"/>
      <c r="M280" s="29">
        <f t="shared" ref="M280:M282" si="84">+SUM(C280:L280)</f>
        <v>649</v>
      </c>
      <c r="N280" s="30">
        <f t="shared" ref="N280:N282" si="85">IF(COUNT(C280:L280),AVERAGE(C280:L280),"")</f>
        <v>92.714285714285708</v>
      </c>
    </row>
    <row r="281" spans="1:14" x14ac:dyDescent="0.25">
      <c r="A281" s="26" t="s">
        <v>68</v>
      </c>
      <c r="B281" s="27">
        <v>92.2</v>
      </c>
      <c r="C281" s="31">
        <v>94</v>
      </c>
      <c r="D281" s="28">
        <v>95</v>
      </c>
      <c r="E281" s="28">
        <v>90</v>
      </c>
      <c r="F281" s="28">
        <v>95</v>
      </c>
      <c r="G281" s="28">
        <v>95</v>
      </c>
      <c r="H281" s="28">
        <v>89</v>
      </c>
      <c r="I281" s="28">
        <v>87</v>
      </c>
      <c r="J281" s="28"/>
      <c r="K281" s="28"/>
      <c r="L281" s="28"/>
      <c r="M281" s="29">
        <f t="shared" si="84"/>
        <v>645</v>
      </c>
      <c r="N281" s="30">
        <f t="shared" si="85"/>
        <v>92.142857142857139</v>
      </c>
    </row>
    <row r="282" spans="1:14" x14ac:dyDescent="0.25">
      <c r="A282" s="32" t="s">
        <v>69</v>
      </c>
      <c r="B282" s="33">
        <v>86.8</v>
      </c>
      <c r="C282" s="31">
        <v>88</v>
      </c>
      <c r="D282" s="28">
        <v>85</v>
      </c>
      <c r="E282" s="28">
        <v>87</v>
      </c>
      <c r="F282" s="28">
        <v>89</v>
      </c>
      <c r="G282" s="28">
        <v>82</v>
      </c>
      <c r="H282" s="28">
        <v>85</v>
      </c>
      <c r="I282" s="28">
        <v>93</v>
      </c>
      <c r="J282" s="28"/>
      <c r="K282" s="28"/>
      <c r="L282" s="28"/>
      <c r="M282" s="29">
        <f t="shared" si="84"/>
        <v>609</v>
      </c>
      <c r="N282" s="30">
        <f t="shared" si="85"/>
        <v>87</v>
      </c>
    </row>
    <row r="283" spans="1:14" x14ac:dyDescent="0.25">
      <c r="A283" s="34" t="s">
        <v>14</v>
      </c>
      <c r="B283" s="33">
        <f>SUM(B279:B282)</f>
        <v>365.7</v>
      </c>
      <c r="C283" s="35">
        <f t="shared" ref="C283:L283" si="86">SUM(C279:C282)</f>
        <v>375</v>
      </c>
      <c r="D283" s="36">
        <f t="shared" si="86"/>
        <v>369</v>
      </c>
      <c r="E283" s="36">
        <f t="shared" si="86"/>
        <v>358</v>
      </c>
      <c r="F283" s="36">
        <f t="shared" si="86"/>
        <v>364</v>
      </c>
      <c r="G283" s="36">
        <f t="shared" si="86"/>
        <v>368</v>
      </c>
      <c r="H283" s="36">
        <f t="shared" si="86"/>
        <v>358</v>
      </c>
      <c r="I283" s="66">
        <f t="shared" si="86"/>
        <v>358</v>
      </c>
      <c r="J283" s="36">
        <f t="shared" si="86"/>
        <v>0</v>
      </c>
      <c r="K283" s="36">
        <f t="shared" si="86"/>
        <v>0</v>
      </c>
      <c r="L283" s="36">
        <f t="shared" si="86"/>
        <v>0</v>
      </c>
      <c r="M283" s="33">
        <f>SUM(C283:L283)</f>
        <v>2550</v>
      </c>
      <c r="N283" s="30"/>
    </row>
    <row r="284" spans="1:14" x14ac:dyDescent="0.25">
      <c r="A284" s="24" t="s">
        <v>62</v>
      </c>
      <c r="B284" s="37"/>
      <c r="C284" s="38"/>
      <c r="D284" s="39"/>
      <c r="E284" s="39"/>
      <c r="F284" s="39"/>
      <c r="G284" s="39"/>
      <c r="H284" s="39"/>
      <c r="I284" s="39"/>
      <c r="J284" s="39"/>
      <c r="K284" s="39"/>
      <c r="L284" s="39"/>
      <c r="M284" s="40"/>
      <c r="N284" s="30" t="str">
        <f t="shared" ref="N284" si="87">IF(COUNT(C284:L284),AVERAGE(C284:L284), " ")</f>
        <v xml:space="preserve"> </v>
      </c>
    </row>
    <row r="285" spans="1:14" x14ac:dyDescent="0.25">
      <c r="A285" s="54" t="s">
        <v>70</v>
      </c>
      <c r="B285" s="27">
        <v>87.6</v>
      </c>
      <c r="C285" s="31">
        <v>74</v>
      </c>
      <c r="D285" s="28">
        <v>91</v>
      </c>
      <c r="E285" s="28">
        <v>90</v>
      </c>
      <c r="F285" s="28">
        <v>87</v>
      </c>
      <c r="G285" s="28">
        <v>87</v>
      </c>
      <c r="H285" s="28">
        <v>93</v>
      </c>
      <c r="I285" s="28">
        <v>94</v>
      </c>
      <c r="J285" s="28"/>
      <c r="K285" s="28"/>
      <c r="L285" s="28"/>
      <c r="M285" s="29">
        <f>+SUM(C285:L285)</f>
        <v>616</v>
      </c>
      <c r="N285" s="30">
        <f>IF(COUNT(C285:L285),AVERAGE(C285:L285),"")</f>
        <v>88</v>
      </c>
    </row>
    <row r="286" spans="1:14" x14ac:dyDescent="0.25">
      <c r="A286" s="54" t="s">
        <v>71</v>
      </c>
      <c r="B286" s="41">
        <v>86.4</v>
      </c>
      <c r="C286" s="31">
        <v>87</v>
      </c>
      <c r="D286" s="28">
        <v>90</v>
      </c>
      <c r="E286" s="28">
        <v>93</v>
      </c>
      <c r="F286" s="28">
        <v>87</v>
      </c>
      <c r="G286" s="28">
        <v>88</v>
      </c>
      <c r="H286" s="28">
        <v>94</v>
      </c>
      <c r="I286" s="28">
        <v>90</v>
      </c>
      <c r="J286" s="28"/>
      <c r="K286" s="28"/>
      <c r="L286" s="28"/>
      <c r="M286" s="29">
        <f t="shared" ref="M286:M288" si="88">+SUM(C286:L286)</f>
        <v>629</v>
      </c>
      <c r="N286" s="30">
        <f t="shared" ref="N286:N288" si="89">IF(COUNT(C286:L286),AVERAGE(C286:L286),"")</f>
        <v>89.857142857142861</v>
      </c>
    </row>
    <row r="287" spans="1:14" x14ac:dyDescent="0.25">
      <c r="A287" s="54" t="s">
        <v>72</v>
      </c>
      <c r="B287" s="27">
        <v>87.3</v>
      </c>
      <c r="C287" s="31">
        <v>89</v>
      </c>
      <c r="D287" s="28">
        <v>93</v>
      </c>
      <c r="E287" s="28" t="s">
        <v>89</v>
      </c>
      <c r="F287" s="28" t="s">
        <v>89</v>
      </c>
      <c r="G287" s="28" t="s">
        <v>89</v>
      </c>
      <c r="H287" s="28">
        <v>91</v>
      </c>
      <c r="I287" s="28">
        <v>82</v>
      </c>
      <c r="J287" s="28"/>
      <c r="K287" s="28"/>
      <c r="L287" s="28"/>
      <c r="M287" s="29">
        <f t="shared" si="88"/>
        <v>355</v>
      </c>
      <c r="N287" s="30">
        <f t="shared" si="89"/>
        <v>88.75</v>
      </c>
    </row>
    <row r="288" spans="1:14" x14ac:dyDescent="0.25">
      <c r="A288" s="44" t="s">
        <v>73</v>
      </c>
      <c r="B288" s="27">
        <v>86.3</v>
      </c>
      <c r="C288" s="31">
        <v>87</v>
      </c>
      <c r="D288" s="28">
        <v>88</v>
      </c>
      <c r="E288" s="28">
        <v>89</v>
      </c>
      <c r="F288" s="28">
        <v>90</v>
      </c>
      <c r="G288" s="28">
        <v>88</v>
      </c>
      <c r="H288" s="28">
        <v>93</v>
      </c>
      <c r="I288" s="28">
        <v>89</v>
      </c>
      <c r="J288" s="28"/>
      <c r="K288" s="28"/>
      <c r="L288" s="28"/>
      <c r="M288" s="29">
        <f t="shared" si="88"/>
        <v>624</v>
      </c>
      <c r="N288" s="30">
        <f t="shared" si="89"/>
        <v>89.142857142857139</v>
      </c>
    </row>
    <row r="289" spans="1:14" x14ac:dyDescent="0.25">
      <c r="A289" s="34" t="s">
        <v>14</v>
      </c>
      <c r="B289" s="42">
        <f>SUM(B285:B288)</f>
        <v>347.6</v>
      </c>
      <c r="C289" s="31">
        <f>SUM(C285:C288)</f>
        <v>337</v>
      </c>
      <c r="D289" s="43">
        <f t="shared" ref="D289:G289" si="90">SUM(D285:D288)</f>
        <v>362</v>
      </c>
      <c r="E289" s="43">
        <f t="shared" si="90"/>
        <v>272</v>
      </c>
      <c r="F289" s="43">
        <f t="shared" si="90"/>
        <v>264</v>
      </c>
      <c r="G289" s="43">
        <f t="shared" si="90"/>
        <v>263</v>
      </c>
      <c r="H289" s="43">
        <f>SUM(H285:H288)</f>
        <v>371</v>
      </c>
      <c r="I289" s="43">
        <f t="shared" ref="I289:L289" si="91">SUM(I285:I288)</f>
        <v>355</v>
      </c>
      <c r="J289" s="43">
        <f t="shared" si="91"/>
        <v>0</v>
      </c>
      <c r="K289" s="43">
        <f t="shared" si="91"/>
        <v>0</v>
      </c>
      <c r="L289" s="43">
        <f t="shared" si="91"/>
        <v>0</v>
      </c>
      <c r="M289" s="29">
        <f>SUM(C289:L289)</f>
        <v>2224</v>
      </c>
      <c r="N289" s="30"/>
    </row>
    <row r="290" spans="1:14" x14ac:dyDescent="0.25">
      <c r="A290" s="24" t="s">
        <v>63</v>
      </c>
      <c r="B290" s="37"/>
      <c r="C290" s="38"/>
      <c r="D290" s="39"/>
      <c r="E290" s="39"/>
      <c r="F290" s="39"/>
      <c r="G290" s="39"/>
      <c r="H290" s="39"/>
      <c r="I290" s="39"/>
      <c r="J290" s="39"/>
      <c r="K290" s="39"/>
      <c r="L290" s="39"/>
      <c r="M290" s="40"/>
      <c r="N290" s="30" t="str">
        <f t="shared" ref="N290" si="92">IF(COUNT(C290:L290),AVERAGE(C290:L290), " ")</f>
        <v xml:space="preserve"> </v>
      </c>
    </row>
    <row r="291" spans="1:14" x14ac:dyDescent="0.25">
      <c r="A291" s="55" t="s">
        <v>74</v>
      </c>
      <c r="B291" s="42">
        <v>91.2</v>
      </c>
      <c r="C291" s="38">
        <v>89</v>
      </c>
      <c r="D291" s="39">
        <v>86</v>
      </c>
      <c r="E291" s="39">
        <v>87</v>
      </c>
      <c r="F291" s="39">
        <v>89</v>
      </c>
      <c r="G291" s="39">
        <v>86</v>
      </c>
      <c r="H291" s="39">
        <v>96</v>
      </c>
      <c r="I291" s="39">
        <v>97</v>
      </c>
      <c r="J291" s="39"/>
      <c r="K291" s="39"/>
      <c r="L291" s="39"/>
      <c r="M291" s="40">
        <f>SUM(C291:L291)</f>
        <v>630</v>
      </c>
      <c r="N291" s="30">
        <f>IF(COUNT(C291:L291),AVERAGE(C291:L291),"")</f>
        <v>90</v>
      </c>
    </row>
    <row r="292" spans="1:14" x14ac:dyDescent="0.25">
      <c r="A292" s="54" t="s">
        <v>75</v>
      </c>
      <c r="B292" s="40">
        <v>92.2</v>
      </c>
      <c r="C292" s="38">
        <v>81</v>
      </c>
      <c r="D292" s="39">
        <v>96</v>
      </c>
      <c r="E292" s="39">
        <v>87</v>
      </c>
      <c r="F292" s="39">
        <v>96</v>
      </c>
      <c r="G292" s="39">
        <v>94</v>
      </c>
      <c r="H292" s="39">
        <v>90</v>
      </c>
      <c r="I292" s="39">
        <v>89</v>
      </c>
      <c r="J292" s="39"/>
      <c r="K292" s="39"/>
      <c r="L292" s="39"/>
      <c r="M292" s="40">
        <f t="shared" ref="M292:M295" si="93">SUM(C292:L292)</f>
        <v>633</v>
      </c>
      <c r="N292" s="30">
        <f t="shared" ref="N292:N294" si="94">IF(COUNT(C292:L292),AVERAGE(C292:L292),"")</f>
        <v>90.428571428571431</v>
      </c>
    </row>
    <row r="293" spans="1:14" x14ac:dyDescent="0.25">
      <c r="A293" s="54" t="s">
        <v>76</v>
      </c>
      <c r="B293" s="40">
        <v>93.4</v>
      </c>
      <c r="C293" s="38">
        <v>94</v>
      </c>
      <c r="D293" s="39">
        <v>93</v>
      </c>
      <c r="E293" s="39">
        <v>90</v>
      </c>
      <c r="F293" s="39">
        <v>93</v>
      </c>
      <c r="G293" s="39">
        <v>94</v>
      </c>
      <c r="H293" s="39">
        <v>93</v>
      </c>
      <c r="I293" s="39">
        <v>92</v>
      </c>
      <c r="J293" s="39"/>
      <c r="K293" s="39"/>
      <c r="L293" s="39"/>
      <c r="M293" s="40">
        <f t="shared" si="93"/>
        <v>649</v>
      </c>
      <c r="N293" s="30">
        <f t="shared" si="94"/>
        <v>92.714285714285708</v>
      </c>
    </row>
    <row r="294" spans="1:14" x14ac:dyDescent="0.25">
      <c r="A294" s="26" t="s">
        <v>84</v>
      </c>
      <c r="B294" s="41">
        <v>89.4</v>
      </c>
      <c r="C294" s="31">
        <v>91</v>
      </c>
      <c r="D294" s="28">
        <v>79</v>
      </c>
      <c r="E294" s="28">
        <v>85</v>
      </c>
      <c r="F294" s="28">
        <v>88</v>
      </c>
      <c r="G294" s="28">
        <v>91</v>
      </c>
      <c r="H294" s="28">
        <v>91</v>
      </c>
      <c r="I294" s="28">
        <v>90</v>
      </c>
      <c r="J294" s="28"/>
      <c r="K294" s="28"/>
      <c r="L294" s="28"/>
      <c r="M294" s="40">
        <f t="shared" si="93"/>
        <v>615</v>
      </c>
      <c r="N294" s="30">
        <f t="shared" si="94"/>
        <v>87.857142857142861</v>
      </c>
    </row>
    <row r="295" spans="1:14" x14ac:dyDescent="0.25">
      <c r="A295" s="34" t="s">
        <v>14</v>
      </c>
      <c r="B295" s="42">
        <f>SUM(B291:B294)</f>
        <v>366.20000000000005</v>
      </c>
      <c r="C295" s="31">
        <f>SUM(C291:C294)</f>
        <v>355</v>
      </c>
      <c r="D295" s="43">
        <f t="shared" ref="D295:L295" si="95">SUM(D291:D294)</f>
        <v>354</v>
      </c>
      <c r="E295" s="43">
        <f t="shared" si="95"/>
        <v>349</v>
      </c>
      <c r="F295" s="43">
        <f t="shared" si="95"/>
        <v>366</v>
      </c>
      <c r="G295" s="43">
        <f t="shared" si="95"/>
        <v>365</v>
      </c>
      <c r="H295" s="43">
        <f t="shared" si="95"/>
        <v>370</v>
      </c>
      <c r="I295" s="43">
        <f t="shared" si="95"/>
        <v>368</v>
      </c>
      <c r="J295" s="43">
        <f t="shared" si="95"/>
        <v>0</v>
      </c>
      <c r="K295" s="43">
        <f t="shared" si="95"/>
        <v>0</v>
      </c>
      <c r="L295" s="43">
        <f t="shared" si="95"/>
        <v>0</v>
      </c>
      <c r="M295" s="40">
        <f t="shared" si="93"/>
        <v>2527</v>
      </c>
      <c r="N295" s="30"/>
    </row>
    <row r="296" spans="1:14" x14ac:dyDescent="0.25">
      <c r="A296" s="24" t="s">
        <v>65</v>
      </c>
      <c r="B296" s="37"/>
      <c r="C296" s="38"/>
      <c r="D296" s="39"/>
      <c r="E296" s="39"/>
      <c r="F296" s="39"/>
      <c r="G296" s="39"/>
      <c r="H296" s="39"/>
      <c r="I296" s="39"/>
      <c r="J296" s="39"/>
      <c r="K296" s="39"/>
      <c r="L296" s="39"/>
      <c r="M296" s="40"/>
      <c r="N296" s="30"/>
    </row>
    <row r="297" spans="1:14" x14ac:dyDescent="0.25">
      <c r="A297" s="54" t="s">
        <v>25</v>
      </c>
      <c r="B297" s="40">
        <v>90.2</v>
      </c>
      <c r="C297" s="38">
        <v>96</v>
      </c>
      <c r="D297" s="39">
        <v>89</v>
      </c>
      <c r="E297" s="39">
        <v>95</v>
      </c>
      <c r="F297" s="39">
        <v>92</v>
      </c>
      <c r="G297" s="39">
        <v>93</v>
      </c>
      <c r="H297" s="39">
        <v>89</v>
      </c>
      <c r="I297" s="39">
        <v>95</v>
      </c>
      <c r="J297" s="39"/>
      <c r="K297" s="39"/>
      <c r="L297" s="39"/>
      <c r="M297" s="40">
        <f>+SUM(C297-L297)</f>
        <v>96</v>
      </c>
      <c r="N297" s="30">
        <f>IF(COUNT(C297:L297),AVERAGE(C297:L297),"")</f>
        <v>92.714285714285708</v>
      </c>
    </row>
    <row r="298" spans="1:14" x14ac:dyDescent="0.25">
      <c r="A298" s="54" t="s">
        <v>86</v>
      </c>
      <c r="B298" s="42">
        <v>90.8</v>
      </c>
      <c r="C298" s="38">
        <v>88</v>
      </c>
      <c r="D298" s="39">
        <v>89</v>
      </c>
      <c r="E298" s="39">
        <v>88</v>
      </c>
      <c r="F298" s="39">
        <v>89</v>
      </c>
      <c r="G298" s="39">
        <v>89</v>
      </c>
      <c r="H298" s="39">
        <v>89</v>
      </c>
      <c r="I298" s="39">
        <v>90</v>
      </c>
      <c r="J298" s="39"/>
      <c r="K298" s="39"/>
      <c r="L298" s="39"/>
      <c r="M298" s="40">
        <f t="shared" ref="M298:M300" si="96">+SUM(C298-L298)</f>
        <v>88</v>
      </c>
      <c r="N298" s="30">
        <f t="shared" ref="N298:N300" si="97">IF(COUNT(C298:L298),AVERAGE(C298:L298),"")</f>
        <v>88.857142857142861</v>
      </c>
    </row>
    <row r="299" spans="1:14" x14ac:dyDescent="0.25">
      <c r="A299" s="56" t="s">
        <v>87</v>
      </c>
      <c r="B299" s="42">
        <v>89</v>
      </c>
      <c r="C299" s="38">
        <v>95</v>
      </c>
      <c r="D299" s="39">
        <v>93</v>
      </c>
      <c r="E299" s="39">
        <v>79</v>
      </c>
      <c r="F299" s="39">
        <v>91</v>
      </c>
      <c r="G299" s="39">
        <v>92</v>
      </c>
      <c r="H299" s="39">
        <v>95</v>
      </c>
      <c r="I299" s="39">
        <v>89</v>
      </c>
      <c r="J299" s="39"/>
      <c r="K299" s="39"/>
      <c r="L299" s="39"/>
      <c r="M299" s="40">
        <f t="shared" si="96"/>
        <v>95</v>
      </c>
      <c r="N299" s="30">
        <f t="shared" si="97"/>
        <v>90.571428571428569</v>
      </c>
    </row>
    <row r="300" spans="1:14" ht="24" x14ac:dyDescent="0.25">
      <c r="A300" s="57" t="s">
        <v>79</v>
      </c>
      <c r="B300" s="27">
        <v>93</v>
      </c>
      <c r="C300" s="31">
        <v>91</v>
      </c>
      <c r="D300" s="28">
        <v>94</v>
      </c>
      <c r="E300" s="28">
        <v>94</v>
      </c>
      <c r="F300" s="28">
        <v>92</v>
      </c>
      <c r="G300" s="28">
        <v>98</v>
      </c>
      <c r="H300" s="28">
        <v>90</v>
      </c>
      <c r="I300" s="28">
        <v>93</v>
      </c>
      <c r="J300" s="28"/>
      <c r="K300" s="28"/>
      <c r="L300" s="28"/>
      <c r="M300" s="40">
        <f t="shared" si="96"/>
        <v>91</v>
      </c>
      <c r="N300" s="30">
        <f t="shared" si="97"/>
        <v>93.142857142857139</v>
      </c>
    </row>
    <row r="301" spans="1:14" x14ac:dyDescent="0.25">
      <c r="A301" s="34" t="s">
        <v>14</v>
      </c>
      <c r="B301" s="27">
        <f>SUM(B297:B300)</f>
        <v>363</v>
      </c>
      <c r="C301" s="31">
        <f>SUM(C297:C300)</f>
        <v>370</v>
      </c>
      <c r="D301" s="43">
        <f>SUM(D297:D300)</f>
        <v>365</v>
      </c>
      <c r="E301" s="43">
        <f t="shared" ref="E301:L301" si="98">SUM(E297:E300)</f>
        <v>356</v>
      </c>
      <c r="F301" s="43">
        <f t="shared" si="98"/>
        <v>364</v>
      </c>
      <c r="G301" s="43">
        <f t="shared" si="98"/>
        <v>372</v>
      </c>
      <c r="H301" s="43">
        <f t="shared" si="98"/>
        <v>363</v>
      </c>
      <c r="I301" s="43">
        <f t="shared" si="98"/>
        <v>367</v>
      </c>
      <c r="J301" s="43">
        <f t="shared" si="98"/>
        <v>0</v>
      </c>
      <c r="K301" s="43">
        <f t="shared" si="98"/>
        <v>0</v>
      </c>
      <c r="L301" s="43">
        <f t="shared" si="98"/>
        <v>0</v>
      </c>
      <c r="M301" s="29">
        <f>+SUM(C301:L301)</f>
        <v>2557</v>
      </c>
      <c r="N301" s="30"/>
    </row>
    <row r="302" spans="1:14" x14ac:dyDescent="0.25">
      <c r="A302" s="26"/>
      <c r="B302" s="41"/>
      <c r="C302" s="31"/>
      <c r="D302" s="28"/>
      <c r="E302" s="28"/>
      <c r="F302" s="28"/>
      <c r="G302" s="28"/>
      <c r="H302" s="28"/>
      <c r="I302" s="28"/>
      <c r="J302" s="28"/>
      <c r="K302" s="28"/>
      <c r="L302" s="28"/>
      <c r="M302" s="40"/>
      <c r="N302" s="30"/>
    </row>
    <row r="303" spans="1:14" x14ac:dyDescent="0.25">
      <c r="A303" s="45"/>
      <c r="B303" s="42"/>
      <c r="C303" s="38"/>
      <c r="D303" s="39"/>
      <c r="E303" s="39"/>
      <c r="F303" s="39"/>
      <c r="G303" s="39"/>
      <c r="H303" s="39"/>
      <c r="I303" s="39"/>
      <c r="J303" s="39"/>
      <c r="K303" s="39"/>
      <c r="L303" s="39"/>
      <c r="M303" s="40"/>
      <c r="N303" s="30"/>
    </row>
    <row r="304" spans="1:14" x14ac:dyDescent="0.25">
      <c r="A304" s="45"/>
      <c r="B304" s="40"/>
      <c r="C304" s="38"/>
      <c r="D304" s="46" t="s">
        <v>27</v>
      </c>
      <c r="E304" s="47" t="s">
        <v>28</v>
      </c>
      <c r="F304" s="47" t="s">
        <v>29</v>
      </c>
      <c r="G304" s="47" t="s">
        <v>30</v>
      </c>
      <c r="H304" s="47" t="s">
        <v>31</v>
      </c>
      <c r="I304" s="47" t="s">
        <v>11</v>
      </c>
      <c r="J304" s="48"/>
      <c r="K304" s="48"/>
      <c r="L304" s="48"/>
      <c r="M304" s="49"/>
      <c r="N304" s="48"/>
    </row>
    <row r="305" spans="1:14" x14ac:dyDescent="0.25">
      <c r="A305" s="50" t="s">
        <v>64</v>
      </c>
      <c r="B305" s="42">
        <f>+B301</f>
        <v>363</v>
      </c>
      <c r="C305" s="38"/>
      <c r="D305" s="28">
        <f>+J270</f>
        <v>7</v>
      </c>
      <c r="E305" s="28">
        <v>6</v>
      </c>
      <c r="F305" s="28">
        <v>0</v>
      </c>
      <c r="G305" s="28">
        <v>1</v>
      </c>
      <c r="H305" s="28">
        <f>+E305*2+F305</f>
        <v>12</v>
      </c>
      <c r="I305" s="28">
        <f>+M301</f>
        <v>2557</v>
      </c>
      <c r="J305" s="48"/>
      <c r="L305" s="48"/>
      <c r="M305" s="49"/>
      <c r="N305" s="48"/>
    </row>
    <row r="306" spans="1:14" x14ac:dyDescent="0.25">
      <c r="A306" s="50" t="s">
        <v>61</v>
      </c>
      <c r="B306" s="42">
        <f>+B283</f>
        <v>365.7</v>
      </c>
      <c r="C306" s="29"/>
      <c r="D306" s="28">
        <f>+J270</f>
        <v>7</v>
      </c>
      <c r="E306" s="28">
        <v>4</v>
      </c>
      <c r="F306" s="28">
        <v>0</v>
      </c>
      <c r="G306" s="28">
        <v>3</v>
      </c>
      <c r="H306" s="28">
        <f>+E306*2+F306</f>
        <v>8</v>
      </c>
      <c r="I306" s="51">
        <f>+M283</f>
        <v>2550</v>
      </c>
      <c r="M306" s="1"/>
    </row>
    <row r="307" spans="1:14" x14ac:dyDescent="0.25">
      <c r="A307" s="50" t="s">
        <v>63</v>
      </c>
      <c r="B307" s="42">
        <f>+B295</f>
        <v>366.20000000000005</v>
      </c>
      <c r="C307" s="38"/>
      <c r="D307" s="28">
        <f>+J270</f>
        <v>7</v>
      </c>
      <c r="E307" s="28">
        <v>3</v>
      </c>
      <c r="F307" s="28">
        <v>0</v>
      </c>
      <c r="G307" s="28">
        <v>4</v>
      </c>
      <c r="H307" s="28">
        <f t="shared" ref="H307:H308" si="99">+E307*2+F307</f>
        <v>6</v>
      </c>
      <c r="I307" s="28">
        <f>+M295</f>
        <v>2527</v>
      </c>
      <c r="J307" s="11"/>
      <c r="K307" s="11"/>
      <c r="L307" s="11"/>
      <c r="M307" s="1"/>
      <c r="N307" s="11"/>
    </row>
    <row r="308" spans="1:14" x14ac:dyDescent="0.25">
      <c r="A308" s="50" t="s">
        <v>62</v>
      </c>
      <c r="B308" s="42">
        <f>+B289</f>
        <v>347.6</v>
      </c>
      <c r="C308" s="38"/>
      <c r="D308" s="28">
        <f>+J270</f>
        <v>7</v>
      </c>
      <c r="E308" s="28">
        <v>1</v>
      </c>
      <c r="F308" s="28">
        <v>0</v>
      </c>
      <c r="G308" s="28">
        <v>6</v>
      </c>
      <c r="H308" s="28">
        <f t="shared" si="99"/>
        <v>2</v>
      </c>
      <c r="I308" s="28">
        <f>+M289</f>
        <v>2224</v>
      </c>
      <c r="K308" s="48"/>
      <c r="L308" s="48"/>
      <c r="M308" s="49"/>
      <c r="N308" s="48"/>
    </row>
    <row r="310" spans="1:14" x14ac:dyDescent="0.25">
      <c r="A310" s="71" t="s">
        <v>0</v>
      </c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</row>
    <row r="311" spans="1:14" x14ac:dyDescent="0.25">
      <c r="A311" s="71" t="s">
        <v>1</v>
      </c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</row>
    <row r="312" spans="1:14" x14ac:dyDescent="0.25">
      <c r="A312" s="71" t="s">
        <v>2</v>
      </c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</row>
    <row r="313" spans="1:14" x14ac:dyDescent="0.25">
      <c r="A313" s="71" t="s">
        <v>32</v>
      </c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</row>
    <row r="314" spans="1:14" x14ac:dyDescent="0.25">
      <c r="A314" s="2"/>
      <c r="B314" s="3"/>
      <c r="C314" s="3"/>
      <c r="D314" s="4"/>
      <c r="E314" s="4" t="s">
        <v>60</v>
      </c>
      <c r="F314" s="4"/>
      <c r="G314" s="4"/>
      <c r="H314" s="4"/>
      <c r="I314" s="4" t="s">
        <v>4</v>
      </c>
      <c r="J314" s="4">
        <v>8</v>
      </c>
      <c r="K314" s="4"/>
      <c r="L314" s="4"/>
      <c r="M314" s="3"/>
      <c r="N314" s="4"/>
    </row>
    <row r="315" spans="1:14" x14ac:dyDescent="0.25">
      <c r="B315" s="1"/>
      <c r="C315" s="1"/>
      <c r="F315" s="5"/>
      <c r="J315" s="6"/>
      <c r="M315" s="1"/>
    </row>
    <row r="316" spans="1:14" x14ac:dyDescent="0.25">
      <c r="A316" s="7"/>
      <c r="B316" s="76" t="s">
        <v>63</v>
      </c>
      <c r="C316" s="76"/>
      <c r="D316" s="76"/>
      <c r="E316" s="76"/>
      <c r="F316" s="8">
        <f>J339</f>
        <v>269</v>
      </c>
      <c r="G316" s="74"/>
      <c r="H316" s="74"/>
      <c r="I316" t="s">
        <v>80</v>
      </c>
      <c r="J316" s="75" t="s">
        <v>65</v>
      </c>
      <c r="K316" s="75"/>
      <c r="L316" s="75"/>
      <c r="M316" s="75"/>
      <c r="N316" s="8">
        <f>J345</f>
        <v>366</v>
      </c>
    </row>
    <row r="317" spans="1:14" x14ac:dyDescent="0.25">
      <c r="A317" s="9"/>
      <c r="B317" s="1"/>
      <c r="C317" s="1"/>
      <c r="H317" s="6"/>
      <c r="J317" s="10"/>
      <c r="L317" s="11"/>
      <c r="M317" s="1"/>
      <c r="N317" s="6"/>
    </row>
    <row r="318" spans="1:14" x14ac:dyDescent="0.25">
      <c r="A318" s="9"/>
      <c r="B318" s="75" t="s">
        <v>62</v>
      </c>
      <c r="C318" s="75"/>
      <c r="D318" s="75"/>
      <c r="E318" s="75"/>
      <c r="F318" s="8">
        <f>J333</f>
        <v>174</v>
      </c>
      <c r="G318" s="74"/>
      <c r="H318" s="73"/>
      <c r="I318" t="s">
        <v>83</v>
      </c>
      <c r="J318" s="75" t="s">
        <v>61</v>
      </c>
      <c r="K318" s="75"/>
      <c r="L318" s="75"/>
      <c r="M318" s="75"/>
      <c r="N318" s="8">
        <f>J327</f>
        <v>360</v>
      </c>
    </row>
    <row r="319" spans="1:14" x14ac:dyDescent="0.25">
      <c r="A319" s="12"/>
      <c r="B319" s="3"/>
      <c r="C319" s="13"/>
      <c r="D319" s="14"/>
      <c r="E319" s="14"/>
      <c r="F319" s="6"/>
      <c r="H319" s="6"/>
      <c r="M319" s="1"/>
    </row>
    <row r="320" spans="1:14" x14ac:dyDescent="0.25">
      <c r="A320" s="9"/>
      <c r="B320" s="15" t="s">
        <v>8</v>
      </c>
      <c r="C320" s="16" t="s">
        <v>9</v>
      </c>
      <c r="D320" s="14"/>
      <c r="E320" s="14"/>
      <c r="F320" s="11"/>
      <c r="G320" s="11"/>
      <c r="H320" s="17"/>
      <c r="I320" s="11"/>
      <c r="J320" s="11"/>
      <c r="K320" s="11"/>
      <c r="L320" s="11"/>
      <c r="M320" s="1"/>
      <c r="N320" s="11"/>
    </row>
    <row r="321" spans="1:14" x14ac:dyDescent="0.25">
      <c r="A321" s="18"/>
      <c r="B321" s="19" t="s">
        <v>10</v>
      </c>
      <c r="C321" s="20">
        <v>1</v>
      </c>
      <c r="D321" s="21">
        <v>2</v>
      </c>
      <c r="E321" s="21">
        <v>3</v>
      </c>
      <c r="F321" s="21">
        <v>4</v>
      </c>
      <c r="G321" s="21">
        <v>5</v>
      </c>
      <c r="H321" s="21">
        <v>6</v>
      </c>
      <c r="I321" s="21">
        <v>7</v>
      </c>
      <c r="J321" s="21">
        <v>8</v>
      </c>
      <c r="K321" s="21">
        <v>9</v>
      </c>
      <c r="L321" s="21">
        <v>10</v>
      </c>
      <c r="M321" s="22" t="s">
        <v>11</v>
      </c>
      <c r="N321" s="23" t="s">
        <v>10</v>
      </c>
    </row>
    <row r="322" spans="1:14" x14ac:dyDescent="0.25">
      <c r="A322" s="24" t="s">
        <v>61</v>
      </c>
      <c r="B322" s="22"/>
      <c r="C322" s="25"/>
      <c r="D322" s="21"/>
      <c r="E322" s="21"/>
      <c r="F322" s="21"/>
      <c r="G322" s="21"/>
      <c r="H322" s="21"/>
      <c r="I322" s="21"/>
      <c r="J322" s="21"/>
      <c r="K322" s="21"/>
      <c r="L322" s="21"/>
      <c r="M322" s="22"/>
      <c r="N322" s="23"/>
    </row>
    <row r="323" spans="1:14" x14ac:dyDescent="0.25">
      <c r="A323" s="54" t="s">
        <v>66</v>
      </c>
      <c r="B323" s="27">
        <v>93.5</v>
      </c>
      <c r="C323" s="31">
        <v>97</v>
      </c>
      <c r="D323" s="28">
        <v>96</v>
      </c>
      <c r="E323" s="28">
        <v>91</v>
      </c>
      <c r="F323" s="28">
        <v>92</v>
      </c>
      <c r="G323" s="28">
        <v>93</v>
      </c>
      <c r="H323" s="28">
        <v>91</v>
      </c>
      <c r="I323" s="28">
        <v>87</v>
      </c>
      <c r="J323" s="28">
        <v>87</v>
      </c>
      <c r="K323" s="28"/>
      <c r="L323" s="28"/>
      <c r="M323" s="29">
        <f>+SUM(C323:L323)</f>
        <v>734</v>
      </c>
      <c r="N323" s="30">
        <f>IF(COUNT(C323:L323),AVERAGE(C323:L323),"")</f>
        <v>91.75</v>
      </c>
    </row>
    <row r="324" spans="1:14" x14ac:dyDescent="0.25">
      <c r="A324" s="26" t="s">
        <v>67</v>
      </c>
      <c r="B324" s="27">
        <v>93.2</v>
      </c>
      <c r="C324" s="31">
        <v>96</v>
      </c>
      <c r="D324" s="28">
        <v>93</v>
      </c>
      <c r="E324" s="28">
        <v>90</v>
      </c>
      <c r="F324" s="28">
        <v>88</v>
      </c>
      <c r="G324" s="28">
        <v>98</v>
      </c>
      <c r="H324" s="28">
        <v>93</v>
      </c>
      <c r="I324" s="28">
        <v>91</v>
      </c>
      <c r="J324" s="28">
        <v>94</v>
      </c>
      <c r="K324" s="28"/>
      <c r="L324" s="28"/>
      <c r="M324" s="29">
        <f t="shared" ref="M324:M326" si="100">+SUM(C324:L324)</f>
        <v>743</v>
      </c>
      <c r="N324" s="30">
        <f t="shared" ref="N324:N326" si="101">IF(COUNT(C324:L324),AVERAGE(C324:L324),"")</f>
        <v>92.875</v>
      </c>
    </row>
    <row r="325" spans="1:14" x14ac:dyDescent="0.25">
      <c r="A325" s="26" t="s">
        <v>68</v>
      </c>
      <c r="B325" s="27">
        <v>92.2</v>
      </c>
      <c r="C325" s="31">
        <v>94</v>
      </c>
      <c r="D325" s="28">
        <v>95</v>
      </c>
      <c r="E325" s="28">
        <v>90</v>
      </c>
      <c r="F325" s="28">
        <v>95</v>
      </c>
      <c r="G325" s="28">
        <v>95</v>
      </c>
      <c r="H325" s="28">
        <v>89</v>
      </c>
      <c r="I325" s="28">
        <v>87</v>
      </c>
      <c r="J325" s="28">
        <v>90</v>
      </c>
      <c r="K325" s="28"/>
      <c r="L325" s="28"/>
      <c r="M325" s="29">
        <f t="shared" si="100"/>
        <v>735</v>
      </c>
      <c r="N325" s="30">
        <f t="shared" si="101"/>
        <v>91.875</v>
      </c>
    </row>
    <row r="326" spans="1:14" x14ac:dyDescent="0.25">
      <c r="A326" s="32" t="s">
        <v>69</v>
      </c>
      <c r="B326" s="33">
        <v>86.8</v>
      </c>
      <c r="C326" s="31">
        <v>88</v>
      </c>
      <c r="D326" s="28">
        <v>85</v>
      </c>
      <c r="E326" s="28">
        <v>87</v>
      </c>
      <c r="F326" s="28">
        <v>89</v>
      </c>
      <c r="G326" s="28">
        <v>82</v>
      </c>
      <c r="H326" s="28">
        <v>85</v>
      </c>
      <c r="I326" s="28">
        <v>93</v>
      </c>
      <c r="J326" s="28">
        <v>89</v>
      </c>
      <c r="K326" s="28"/>
      <c r="L326" s="28"/>
      <c r="M326" s="29">
        <f t="shared" si="100"/>
        <v>698</v>
      </c>
      <c r="N326" s="30">
        <f t="shared" si="101"/>
        <v>87.25</v>
      </c>
    </row>
    <row r="327" spans="1:14" x14ac:dyDescent="0.25">
      <c r="A327" s="34" t="s">
        <v>14</v>
      </c>
      <c r="B327" s="33">
        <f>SUM(B323:B326)</f>
        <v>365.7</v>
      </c>
      <c r="C327" s="35">
        <f t="shared" ref="C327:L327" si="102">SUM(C323:C326)</f>
        <v>375</v>
      </c>
      <c r="D327" s="36">
        <f t="shared" si="102"/>
        <v>369</v>
      </c>
      <c r="E327" s="36">
        <f t="shared" si="102"/>
        <v>358</v>
      </c>
      <c r="F327" s="36">
        <f t="shared" si="102"/>
        <v>364</v>
      </c>
      <c r="G327" s="36">
        <f t="shared" si="102"/>
        <v>368</v>
      </c>
      <c r="H327" s="36">
        <f t="shared" si="102"/>
        <v>358</v>
      </c>
      <c r="I327" s="66">
        <f t="shared" si="102"/>
        <v>358</v>
      </c>
      <c r="J327" s="36">
        <f t="shared" si="102"/>
        <v>360</v>
      </c>
      <c r="K327" s="36">
        <f t="shared" si="102"/>
        <v>0</v>
      </c>
      <c r="L327" s="36">
        <f t="shared" si="102"/>
        <v>0</v>
      </c>
      <c r="M327" s="33">
        <f>SUM(C327:L327)</f>
        <v>2910</v>
      </c>
      <c r="N327" s="30"/>
    </row>
    <row r="328" spans="1:14" x14ac:dyDescent="0.25">
      <c r="A328" s="24" t="s">
        <v>62</v>
      </c>
      <c r="B328" s="37"/>
      <c r="C328" s="38"/>
      <c r="D328" s="39"/>
      <c r="E328" s="39"/>
      <c r="F328" s="39"/>
      <c r="G328" s="39"/>
      <c r="H328" s="39"/>
      <c r="I328" s="39"/>
      <c r="J328" s="39"/>
      <c r="K328" s="39"/>
      <c r="L328" s="39"/>
      <c r="M328" s="40"/>
      <c r="N328" s="30" t="str">
        <f t="shared" ref="N328" si="103">IF(COUNT(C328:L328),AVERAGE(C328:L328), " ")</f>
        <v xml:space="preserve"> </v>
      </c>
    </row>
    <row r="329" spans="1:14" x14ac:dyDescent="0.25">
      <c r="A329" s="54" t="s">
        <v>70</v>
      </c>
      <c r="B329" s="27">
        <v>87.6</v>
      </c>
      <c r="C329" s="31">
        <v>74</v>
      </c>
      <c r="D329" s="28">
        <v>91</v>
      </c>
      <c r="E329" s="28">
        <v>90</v>
      </c>
      <c r="F329" s="28">
        <v>87</v>
      </c>
      <c r="G329" s="28">
        <v>87</v>
      </c>
      <c r="H329" s="28">
        <v>93</v>
      </c>
      <c r="I329" s="28">
        <v>94</v>
      </c>
      <c r="J329" s="28" t="s">
        <v>89</v>
      </c>
      <c r="K329" s="28"/>
      <c r="L329" s="28"/>
      <c r="M329" s="29">
        <f>+SUM(C329:L329)</f>
        <v>616</v>
      </c>
      <c r="N329" s="30">
        <f>IF(COUNT(C329:L329),AVERAGE(C329:L329),"")</f>
        <v>88</v>
      </c>
    </row>
    <row r="330" spans="1:14" x14ac:dyDescent="0.25">
      <c r="A330" s="54" t="s">
        <v>71</v>
      </c>
      <c r="B330" s="41">
        <v>86.4</v>
      </c>
      <c r="C330" s="31">
        <v>87</v>
      </c>
      <c r="D330" s="28">
        <v>90</v>
      </c>
      <c r="E330" s="28">
        <v>93</v>
      </c>
      <c r="F330" s="28">
        <v>87</v>
      </c>
      <c r="G330" s="28">
        <v>88</v>
      </c>
      <c r="H330" s="28">
        <v>94</v>
      </c>
      <c r="I330" s="28">
        <v>90</v>
      </c>
      <c r="J330" s="28">
        <v>91</v>
      </c>
      <c r="K330" s="28"/>
      <c r="L330" s="28"/>
      <c r="M330" s="29">
        <f t="shared" ref="M330:M332" si="104">+SUM(C330:L330)</f>
        <v>720</v>
      </c>
      <c r="N330" s="30">
        <f t="shared" ref="N330:N332" si="105">IF(COUNT(C330:L330),AVERAGE(C330:L330),"")</f>
        <v>90</v>
      </c>
    </row>
    <row r="331" spans="1:14" x14ac:dyDescent="0.25">
      <c r="A331" s="54" t="s">
        <v>72</v>
      </c>
      <c r="B331" s="27">
        <v>87.3</v>
      </c>
      <c r="C331" s="31">
        <v>89</v>
      </c>
      <c r="D331" s="28">
        <v>93</v>
      </c>
      <c r="E331" s="28" t="s">
        <v>89</v>
      </c>
      <c r="F331" s="28" t="s">
        <v>89</v>
      </c>
      <c r="G331" s="28" t="s">
        <v>89</v>
      </c>
      <c r="H331" s="28">
        <v>91</v>
      </c>
      <c r="I331" s="28">
        <v>82</v>
      </c>
      <c r="J331" s="28" t="s">
        <v>89</v>
      </c>
      <c r="K331" s="28"/>
      <c r="L331" s="28"/>
      <c r="M331" s="29">
        <f t="shared" si="104"/>
        <v>355</v>
      </c>
      <c r="N331" s="30">
        <f t="shared" si="105"/>
        <v>88.75</v>
      </c>
    </row>
    <row r="332" spans="1:14" x14ac:dyDescent="0.25">
      <c r="A332" s="44" t="s">
        <v>73</v>
      </c>
      <c r="B332" s="27">
        <v>86.3</v>
      </c>
      <c r="C332" s="31">
        <v>87</v>
      </c>
      <c r="D332" s="28">
        <v>88</v>
      </c>
      <c r="E332" s="28">
        <v>89</v>
      </c>
      <c r="F332" s="28">
        <v>90</v>
      </c>
      <c r="G332" s="28">
        <v>88</v>
      </c>
      <c r="H332" s="28">
        <v>93</v>
      </c>
      <c r="I332" s="28">
        <v>89</v>
      </c>
      <c r="J332" s="28">
        <v>83</v>
      </c>
      <c r="K332" s="28"/>
      <c r="L332" s="28"/>
      <c r="M332" s="29">
        <f t="shared" si="104"/>
        <v>707</v>
      </c>
      <c r="N332" s="30">
        <f t="shared" si="105"/>
        <v>88.375</v>
      </c>
    </row>
    <row r="333" spans="1:14" x14ac:dyDescent="0.25">
      <c r="A333" s="34" t="s">
        <v>14</v>
      </c>
      <c r="B333" s="42">
        <f>SUM(B329:B332)</f>
        <v>347.6</v>
      </c>
      <c r="C333" s="31">
        <f>SUM(C329:C332)</f>
        <v>337</v>
      </c>
      <c r="D333" s="43">
        <f t="shared" ref="D333:G333" si="106">SUM(D329:D332)</f>
        <v>362</v>
      </c>
      <c r="E333" s="43">
        <f t="shared" si="106"/>
        <v>272</v>
      </c>
      <c r="F333" s="43">
        <f t="shared" si="106"/>
        <v>264</v>
      </c>
      <c r="G333" s="43">
        <f t="shared" si="106"/>
        <v>263</v>
      </c>
      <c r="H333" s="43">
        <f>SUM(H329:H332)</f>
        <v>371</v>
      </c>
      <c r="I333" s="43">
        <f t="shared" ref="I333:L333" si="107">SUM(I329:I332)</f>
        <v>355</v>
      </c>
      <c r="J333" s="43">
        <f t="shared" si="107"/>
        <v>174</v>
      </c>
      <c r="K333" s="43">
        <f t="shared" si="107"/>
        <v>0</v>
      </c>
      <c r="L333" s="43">
        <f t="shared" si="107"/>
        <v>0</v>
      </c>
      <c r="M333" s="29">
        <f>SUM(C333:L333)</f>
        <v>2398</v>
      </c>
      <c r="N333" s="30"/>
    </row>
    <row r="334" spans="1:14" x14ac:dyDescent="0.25">
      <c r="A334" s="24" t="s">
        <v>63</v>
      </c>
      <c r="B334" s="37"/>
      <c r="C334" s="38"/>
      <c r="D334" s="39"/>
      <c r="E334" s="39"/>
      <c r="F334" s="39"/>
      <c r="G334" s="39"/>
      <c r="H334" s="39"/>
      <c r="I334" s="39"/>
      <c r="J334" s="39"/>
      <c r="K334" s="39"/>
      <c r="L334" s="39"/>
      <c r="M334" s="40"/>
      <c r="N334" s="30" t="str">
        <f t="shared" ref="N334" si="108">IF(COUNT(C334:L334),AVERAGE(C334:L334), " ")</f>
        <v xml:space="preserve"> </v>
      </c>
    </row>
    <row r="335" spans="1:14" x14ac:dyDescent="0.25">
      <c r="A335" s="55" t="s">
        <v>74</v>
      </c>
      <c r="B335" s="42">
        <v>91.2</v>
      </c>
      <c r="C335" s="38">
        <v>89</v>
      </c>
      <c r="D335" s="39">
        <v>86</v>
      </c>
      <c r="E335" s="39">
        <v>87</v>
      </c>
      <c r="F335" s="39">
        <v>89</v>
      </c>
      <c r="G335" s="39">
        <v>86</v>
      </c>
      <c r="H335" s="39">
        <v>96</v>
      </c>
      <c r="I335" s="39">
        <v>97</v>
      </c>
      <c r="J335" s="39">
        <v>89</v>
      </c>
      <c r="K335" s="39"/>
      <c r="L335" s="39"/>
      <c r="M335" s="40">
        <f>SUM(C335:L335)</f>
        <v>719</v>
      </c>
      <c r="N335" s="30">
        <f>IF(COUNT(C335:L335),AVERAGE(C335:L335),"")</f>
        <v>89.875</v>
      </c>
    </row>
    <row r="336" spans="1:14" x14ac:dyDescent="0.25">
      <c r="A336" s="54" t="s">
        <v>75</v>
      </c>
      <c r="B336" s="40">
        <v>92.2</v>
      </c>
      <c r="C336" s="38">
        <v>81</v>
      </c>
      <c r="D336" s="39">
        <v>96</v>
      </c>
      <c r="E336" s="39">
        <v>87</v>
      </c>
      <c r="F336" s="39">
        <v>96</v>
      </c>
      <c r="G336" s="39">
        <v>94</v>
      </c>
      <c r="H336" s="39">
        <v>90</v>
      </c>
      <c r="I336" s="39">
        <v>89</v>
      </c>
      <c r="J336" s="39" t="s">
        <v>89</v>
      </c>
      <c r="K336" s="39"/>
      <c r="L336" s="39"/>
      <c r="M336" s="40">
        <f t="shared" ref="M336:M339" si="109">SUM(C336:L336)</f>
        <v>633</v>
      </c>
      <c r="N336" s="30">
        <f t="shared" ref="N336:N338" si="110">IF(COUNT(C336:L336),AVERAGE(C336:L336),"")</f>
        <v>90.428571428571431</v>
      </c>
    </row>
    <row r="337" spans="1:14" x14ac:dyDescent="0.25">
      <c r="A337" s="54" t="s">
        <v>76</v>
      </c>
      <c r="B337" s="40">
        <v>93.4</v>
      </c>
      <c r="C337" s="38">
        <v>94</v>
      </c>
      <c r="D337" s="39">
        <v>93</v>
      </c>
      <c r="E337" s="39">
        <v>90</v>
      </c>
      <c r="F337" s="39">
        <v>93</v>
      </c>
      <c r="G337" s="39">
        <v>94</v>
      </c>
      <c r="H337" s="39">
        <v>93</v>
      </c>
      <c r="I337" s="39">
        <v>92</v>
      </c>
      <c r="J337" s="39">
        <v>92</v>
      </c>
      <c r="K337" s="39"/>
      <c r="L337" s="39"/>
      <c r="M337" s="40">
        <f t="shared" si="109"/>
        <v>741</v>
      </c>
      <c r="N337" s="30">
        <f t="shared" si="110"/>
        <v>92.625</v>
      </c>
    </row>
    <row r="338" spans="1:14" x14ac:dyDescent="0.25">
      <c r="A338" s="26" t="s">
        <v>84</v>
      </c>
      <c r="B338" s="41">
        <v>89.4</v>
      </c>
      <c r="C338" s="31">
        <v>91</v>
      </c>
      <c r="D338" s="28">
        <v>79</v>
      </c>
      <c r="E338" s="28">
        <v>85</v>
      </c>
      <c r="F338" s="28">
        <v>88</v>
      </c>
      <c r="G338" s="28">
        <v>91</v>
      </c>
      <c r="H338" s="28">
        <v>91</v>
      </c>
      <c r="I338" s="28">
        <v>90</v>
      </c>
      <c r="J338" s="28">
        <v>88</v>
      </c>
      <c r="K338" s="28"/>
      <c r="L338" s="28"/>
      <c r="M338" s="40">
        <f t="shared" si="109"/>
        <v>703</v>
      </c>
      <c r="N338" s="30">
        <f t="shared" si="110"/>
        <v>87.875</v>
      </c>
    </row>
    <row r="339" spans="1:14" x14ac:dyDescent="0.25">
      <c r="A339" s="34" t="s">
        <v>14</v>
      </c>
      <c r="B339" s="42">
        <f>SUM(B335:B338)</f>
        <v>366.20000000000005</v>
      </c>
      <c r="C339" s="31">
        <f>SUM(C335:C338)</f>
        <v>355</v>
      </c>
      <c r="D339" s="43">
        <f t="shared" ref="D339:L339" si="111">SUM(D335:D338)</f>
        <v>354</v>
      </c>
      <c r="E339" s="43">
        <f t="shared" si="111"/>
        <v>349</v>
      </c>
      <c r="F339" s="43">
        <f t="shared" si="111"/>
        <v>366</v>
      </c>
      <c r="G339" s="43">
        <f t="shared" si="111"/>
        <v>365</v>
      </c>
      <c r="H339" s="43">
        <f t="shared" si="111"/>
        <v>370</v>
      </c>
      <c r="I339" s="43">
        <f t="shared" si="111"/>
        <v>368</v>
      </c>
      <c r="J339" s="43">
        <f t="shared" si="111"/>
        <v>269</v>
      </c>
      <c r="K339" s="43">
        <f t="shared" si="111"/>
        <v>0</v>
      </c>
      <c r="L339" s="43">
        <f t="shared" si="111"/>
        <v>0</v>
      </c>
      <c r="M339" s="40">
        <f t="shared" si="109"/>
        <v>2796</v>
      </c>
      <c r="N339" s="30"/>
    </row>
    <row r="340" spans="1:14" x14ac:dyDescent="0.25">
      <c r="A340" s="24" t="s">
        <v>65</v>
      </c>
      <c r="B340" s="37"/>
      <c r="C340" s="38"/>
      <c r="D340" s="39"/>
      <c r="E340" s="39"/>
      <c r="F340" s="39"/>
      <c r="G340" s="39"/>
      <c r="H340" s="39"/>
      <c r="I340" s="39"/>
      <c r="J340" s="39"/>
      <c r="K340" s="39"/>
      <c r="L340" s="39"/>
      <c r="M340" s="40"/>
      <c r="N340" s="30"/>
    </row>
    <row r="341" spans="1:14" x14ac:dyDescent="0.25">
      <c r="A341" s="54" t="s">
        <v>25</v>
      </c>
      <c r="B341" s="40">
        <v>90.2</v>
      </c>
      <c r="C341" s="38">
        <v>96</v>
      </c>
      <c r="D341" s="39">
        <v>89</v>
      </c>
      <c r="E341" s="39">
        <v>95</v>
      </c>
      <c r="F341" s="39">
        <v>92</v>
      </c>
      <c r="G341" s="39">
        <v>93</v>
      </c>
      <c r="H341" s="39">
        <v>89</v>
      </c>
      <c r="I341" s="39">
        <v>95</v>
      </c>
      <c r="J341" s="39">
        <v>98</v>
      </c>
      <c r="K341" s="39"/>
      <c r="L341" s="39"/>
      <c r="M341" s="40">
        <f>+SUM(C341-L341)</f>
        <v>96</v>
      </c>
      <c r="N341" s="30">
        <f>IF(COUNT(C341:L341),AVERAGE(C341:L341),"")</f>
        <v>93.375</v>
      </c>
    </row>
    <row r="342" spans="1:14" x14ac:dyDescent="0.25">
      <c r="A342" s="54" t="s">
        <v>86</v>
      </c>
      <c r="B342" s="42">
        <v>90.8</v>
      </c>
      <c r="C342" s="38">
        <v>88</v>
      </c>
      <c r="D342" s="39">
        <v>89</v>
      </c>
      <c r="E342" s="39">
        <v>88</v>
      </c>
      <c r="F342" s="39">
        <v>89</v>
      </c>
      <c r="G342" s="39">
        <v>89</v>
      </c>
      <c r="H342" s="39">
        <v>89</v>
      </c>
      <c r="I342" s="39">
        <v>90</v>
      </c>
      <c r="J342" s="39">
        <v>94</v>
      </c>
      <c r="K342" s="39"/>
      <c r="L342" s="39"/>
      <c r="M342" s="40">
        <f t="shared" ref="M342:M344" si="112">+SUM(C342-L342)</f>
        <v>88</v>
      </c>
      <c r="N342" s="30">
        <f t="shared" ref="N342:N344" si="113">IF(COUNT(C342:L342),AVERAGE(C342:L342),"")</f>
        <v>89.5</v>
      </c>
    </row>
    <row r="343" spans="1:14" x14ac:dyDescent="0.25">
      <c r="A343" s="56" t="s">
        <v>87</v>
      </c>
      <c r="B343" s="42">
        <v>89</v>
      </c>
      <c r="C343" s="38">
        <v>95</v>
      </c>
      <c r="D343" s="39">
        <v>93</v>
      </c>
      <c r="E343" s="39">
        <v>79</v>
      </c>
      <c r="F343" s="39">
        <v>91</v>
      </c>
      <c r="G343" s="39">
        <v>92</v>
      </c>
      <c r="H343" s="39">
        <v>95</v>
      </c>
      <c r="I343" s="39">
        <v>89</v>
      </c>
      <c r="J343" s="39">
        <v>84</v>
      </c>
      <c r="K343" s="39"/>
      <c r="L343" s="39"/>
      <c r="M343" s="40">
        <f t="shared" si="112"/>
        <v>95</v>
      </c>
      <c r="N343" s="30">
        <f t="shared" si="113"/>
        <v>89.75</v>
      </c>
    </row>
    <row r="344" spans="1:14" ht="24" x14ac:dyDescent="0.25">
      <c r="A344" s="57" t="s">
        <v>79</v>
      </c>
      <c r="B344" s="27">
        <v>93</v>
      </c>
      <c r="C344" s="31">
        <v>91</v>
      </c>
      <c r="D344" s="28">
        <v>94</v>
      </c>
      <c r="E344" s="28">
        <v>94</v>
      </c>
      <c r="F344" s="28">
        <v>92</v>
      </c>
      <c r="G344" s="28">
        <v>98</v>
      </c>
      <c r="H344" s="28">
        <v>90</v>
      </c>
      <c r="I344" s="28">
        <v>93</v>
      </c>
      <c r="J344" s="28">
        <v>90</v>
      </c>
      <c r="K344" s="28"/>
      <c r="L344" s="28"/>
      <c r="M344" s="40">
        <f t="shared" si="112"/>
        <v>91</v>
      </c>
      <c r="N344" s="30">
        <f t="shared" si="113"/>
        <v>92.75</v>
      </c>
    </row>
    <row r="345" spans="1:14" x14ac:dyDescent="0.25">
      <c r="A345" s="34" t="s">
        <v>14</v>
      </c>
      <c r="B345" s="27">
        <f>SUM(B341:B344)</f>
        <v>363</v>
      </c>
      <c r="C345" s="31">
        <f>SUM(C341:C344)</f>
        <v>370</v>
      </c>
      <c r="D345" s="43">
        <f>SUM(D341:D344)</f>
        <v>365</v>
      </c>
      <c r="E345" s="43">
        <f t="shared" ref="E345:L345" si="114">SUM(E341:E344)</f>
        <v>356</v>
      </c>
      <c r="F345" s="43">
        <f t="shared" si="114"/>
        <v>364</v>
      </c>
      <c r="G345" s="43">
        <f t="shared" si="114"/>
        <v>372</v>
      </c>
      <c r="H345" s="43">
        <f t="shared" si="114"/>
        <v>363</v>
      </c>
      <c r="I345" s="43">
        <f t="shared" si="114"/>
        <v>367</v>
      </c>
      <c r="J345" s="43">
        <f t="shared" si="114"/>
        <v>366</v>
      </c>
      <c r="K345" s="43">
        <f t="shared" si="114"/>
        <v>0</v>
      </c>
      <c r="L345" s="43">
        <f t="shared" si="114"/>
        <v>0</v>
      </c>
      <c r="M345" s="29">
        <f>+SUM(C345:L345)</f>
        <v>2923</v>
      </c>
      <c r="N345" s="30"/>
    </row>
    <row r="346" spans="1:14" x14ac:dyDescent="0.25">
      <c r="A346" s="26"/>
      <c r="B346" s="41"/>
      <c r="C346" s="31"/>
      <c r="D346" s="28"/>
      <c r="E346" s="28"/>
      <c r="F346" s="28"/>
      <c r="G346" s="28"/>
      <c r="H346" s="28"/>
      <c r="I346" s="28"/>
      <c r="J346" s="28"/>
      <c r="K346" s="28"/>
      <c r="L346" s="28"/>
      <c r="M346" s="40"/>
      <c r="N346" s="30"/>
    </row>
    <row r="347" spans="1:14" x14ac:dyDescent="0.25">
      <c r="A347" s="45"/>
      <c r="B347" s="42"/>
      <c r="C347" s="38"/>
      <c r="D347" s="39"/>
      <c r="E347" s="39"/>
      <c r="F347" s="39"/>
      <c r="G347" s="39"/>
      <c r="H347" s="39"/>
      <c r="I347" s="39"/>
      <c r="J347" s="39"/>
      <c r="K347" s="39"/>
      <c r="L347" s="39"/>
      <c r="M347" s="40"/>
      <c r="N347" s="30"/>
    </row>
    <row r="348" spans="1:14" x14ac:dyDescent="0.25">
      <c r="A348" s="45"/>
      <c r="B348" s="40"/>
      <c r="C348" s="38"/>
      <c r="D348" s="46" t="s">
        <v>27</v>
      </c>
      <c r="E348" s="47" t="s">
        <v>28</v>
      </c>
      <c r="F348" s="47" t="s">
        <v>29</v>
      </c>
      <c r="G348" s="47" t="s">
        <v>30</v>
      </c>
      <c r="H348" s="47" t="s">
        <v>31</v>
      </c>
      <c r="I348" s="47" t="s">
        <v>11</v>
      </c>
      <c r="J348" s="48"/>
      <c r="K348" s="48"/>
      <c r="L348" s="48"/>
      <c r="M348" s="49"/>
      <c r="N348" s="48"/>
    </row>
    <row r="349" spans="1:14" x14ac:dyDescent="0.25">
      <c r="A349" s="50" t="s">
        <v>64</v>
      </c>
      <c r="B349" s="42">
        <f>+B345</f>
        <v>363</v>
      </c>
      <c r="C349" s="38"/>
      <c r="D349" s="28">
        <f>+J314</f>
        <v>8</v>
      </c>
      <c r="E349" s="28">
        <v>7</v>
      </c>
      <c r="F349" s="28">
        <v>0</v>
      </c>
      <c r="G349" s="28">
        <v>1</v>
      </c>
      <c r="H349" s="28">
        <f>+E349*2+F349</f>
        <v>14</v>
      </c>
      <c r="I349" s="28">
        <f>+M345</f>
        <v>2923</v>
      </c>
      <c r="J349" s="48"/>
      <c r="L349" s="48"/>
      <c r="M349" s="49"/>
      <c r="N349" s="48"/>
    </row>
    <row r="350" spans="1:14" x14ac:dyDescent="0.25">
      <c r="A350" s="50" t="s">
        <v>61</v>
      </c>
      <c r="B350" s="42">
        <f>+B327</f>
        <v>365.7</v>
      </c>
      <c r="C350" s="29"/>
      <c r="D350" s="28">
        <f>+J314</f>
        <v>8</v>
      </c>
      <c r="E350" s="28">
        <v>5</v>
      </c>
      <c r="F350" s="28">
        <v>0</v>
      </c>
      <c r="G350" s="28">
        <v>3</v>
      </c>
      <c r="H350" s="28">
        <f>+E350*2+F350</f>
        <v>10</v>
      </c>
      <c r="I350" s="51">
        <f>+M327</f>
        <v>2910</v>
      </c>
      <c r="M350" s="1"/>
    </row>
    <row r="351" spans="1:14" x14ac:dyDescent="0.25">
      <c r="A351" s="50" t="s">
        <v>63</v>
      </c>
      <c r="B351" s="42">
        <f>+B339</f>
        <v>366.20000000000005</v>
      </c>
      <c r="C351" s="38"/>
      <c r="D351" s="28">
        <f>+J314</f>
        <v>8</v>
      </c>
      <c r="E351" s="28">
        <v>3</v>
      </c>
      <c r="F351" s="28">
        <v>0</v>
      </c>
      <c r="G351" s="28">
        <v>5</v>
      </c>
      <c r="H351" s="28">
        <f t="shared" ref="H351:H352" si="115">+E351*2+F351</f>
        <v>6</v>
      </c>
      <c r="I351" s="28">
        <f>+M339</f>
        <v>2796</v>
      </c>
      <c r="J351" s="11"/>
      <c r="K351" s="11"/>
      <c r="L351" s="11"/>
      <c r="M351" s="1"/>
      <c r="N351" s="11"/>
    </row>
    <row r="352" spans="1:14" x14ac:dyDescent="0.25">
      <c r="A352" s="50" t="s">
        <v>62</v>
      </c>
      <c r="B352" s="42">
        <f>+B333</f>
        <v>347.6</v>
      </c>
      <c r="C352" s="38"/>
      <c r="D352" s="28">
        <f>+J314</f>
        <v>8</v>
      </c>
      <c r="E352" s="28">
        <v>1</v>
      </c>
      <c r="F352" s="28">
        <v>0</v>
      </c>
      <c r="G352" s="28">
        <v>7</v>
      </c>
      <c r="H352" s="28">
        <f t="shared" si="115"/>
        <v>2</v>
      </c>
      <c r="I352" s="28">
        <f>+M333</f>
        <v>2398</v>
      </c>
      <c r="K352" s="48"/>
      <c r="L352" s="48"/>
      <c r="M352" s="49"/>
      <c r="N352" s="48"/>
    </row>
    <row r="353" spans="1:14" x14ac:dyDescent="0.25">
      <c r="A353" s="71" t="s">
        <v>0</v>
      </c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</row>
    <row r="354" spans="1:14" x14ac:dyDescent="0.25">
      <c r="A354" s="71" t="s">
        <v>1</v>
      </c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</row>
    <row r="355" spans="1:14" x14ac:dyDescent="0.25">
      <c r="A355" s="71" t="s">
        <v>2</v>
      </c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</row>
    <row r="356" spans="1:14" x14ac:dyDescent="0.25">
      <c r="A356" s="71" t="s">
        <v>32</v>
      </c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</row>
    <row r="357" spans="1:14" x14ac:dyDescent="0.25">
      <c r="A357" s="2"/>
      <c r="B357" s="3"/>
      <c r="C357" s="3"/>
      <c r="D357" s="4"/>
      <c r="E357" s="4" t="s">
        <v>60</v>
      </c>
      <c r="F357" s="4"/>
      <c r="G357" s="4"/>
      <c r="H357" s="4"/>
      <c r="I357" s="4" t="s">
        <v>4</v>
      </c>
      <c r="J357" s="4">
        <v>9</v>
      </c>
      <c r="K357" s="4"/>
      <c r="L357" s="4"/>
      <c r="M357" s="3"/>
      <c r="N357" s="4"/>
    </row>
    <row r="358" spans="1:14" x14ac:dyDescent="0.25">
      <c r="B358" s="1"/>
      <c r="C358" s="1"/>
      <c r="F358" s="5"/>
      <c r="J358" s="6"/>
      <c r="M358" s="1"/>
    </row>
    <row r="359" spans="1:14" x14ac:dyDescent="0.25">
      <c r="A359" s="7"/>
      <c r="B359" s="76" t="s">
        <v>61</v>
      </c>
      <c r="C359" s="76"/>
      <c r="D359" s="76"/>
      <c r="E359" s="76"/>
      <c r="F359" s="8">
        <f>+K370</f>
        <v>360</v>
      </c>
      <c r="G359" s="74"/>
      <c r="H359" s="74"/>
      <c r="I359" s="68" t="s">
        <v>80</v>
      </c>
      <c r="J359" s="75" t="s">
        <v>65</v>
      </c>
      <c r="K359" s="75"/>
      <c r="L359" s="75"/>
      <c r="M359" s="75"/>
      <c r="N359" s="8">
        <f>+K388</f>
        <v>362</v>
      </c>
    </row>
    <row r="360" spans="1:14" x14ac:dyDescent="0.25">
      <c r="A360" s="9"/>
      <c r="B360" s="1"/>
      <c r="C360" s="1"/>
      <c r="H360" s="6"/>
      <c r="J360" s="10"/>
      <c r="L360" s="11"/>
      <c r="M360" s="1"/>
      <c r="N360" s="6"/>
    </row>
    <row r="361" spans="1:14" x14ac:dyDescent="0.25">
      <c r="A361" s="9"/>
      <c r="B361" s="75" t="s">
        <v>62</v>
      </c>
      <c r="C361" s="75"/>
      <c r="D361" s="75"/>
      <c r="E361" s="75"/>
      <c r="F361" s="8">
        <f>+K376</f>
        <v>350</v>
      </c>
      <c r="G361" s="74"/>
      <c r="H361" s="73"/>
      <c r="I361" s="68" t="s">
        <v>80</v>
      </c>
      <c r="J361" s="75" t="s">
        <v>63</v>
      </c>
      <c r="K361" s="75"/>
      <c r="L361" s="75"/>
      <c r="M361" s="75"/>
      <c r="N361" s="8">
        <f>+K382</f>
        <v>362</v>
      </c>
    </row>
    <row r="362" spans="1:14" x14ac:dyDescent="0.25">
      <c r="A362" s="12"/>
      <c r="B362" s="3"/>
      <c r="C362" s="13"/>
      <c r="D362" s="14"/>
      <c r="E362" s="14"/>
      <c r="F362" s="6"/>
      <c r="H362" s="6"/>
      <c r="M362" s="1"/>
    </row>
    <row r="363" spans="1:14" x14ac:dyDescent="0.25">
      <c r="A363" s="9"/>
      <c r="B363" s="15" t="s">
        <v>8</v>
      </c>
      <c r="C363" s="16" t="s">
        <v>9</v>
      </c>
      <c r="D363" s="14"/>
      <c r="E363" s="14"/>
      <c r="F363" s="11"/>
      <c r="G363" s="11"/>
      <c r="H363" s="17"/>
      <c r="I363" s="11"/>
      <c r="J363" s="11"/>
      <c r="K363" s="11"/>
      <c r="L363" s="11"/>
      <c r="M363" s="1"/>
      <c r="N363" s="11"/>
    </row>
    <row r="364" spans="1:14" x14ac:dyDescent="0.25">
      <c r="A364" s="18"/>
      <c r="B364" s="19" t="s">
        <v>10</v>
      </c>
      <c r="C364" s="20">
        <v>1</v>
      </c>
      <c r="D364" s="21">
        <v>2</v>
      </c>
      <c r="E364" s="21">
        <v>3</v>
      </c>
      <c r="F364" s="21">
        <v>4</v>
      </c>
      <c r="G364" s="21">
        <v>5</v>
      </c>
      <c r="H364" s="21">
        <v>6</v>
      </c>
      <c r="I364" s="21">
        <v>7</v>
      </c>
      <c r="J364" s="21">
        <v>8</v>
      </c>
      <c r="K364" s="21">
        <v>9</v>
      </c>
      <c r="L364" s="21">
        <v>10</v>
      </c>
      <c r="M364" s="22" t="s">
        <v>11</v>
      </c>
      <c r="N364" s="23" t="s">
        <v>10</v>
      </c>
    </row>
    <row r="365" spans="1:14" x14ac:dyDescent="0.25">
      <c r="A365" s="24" t="s">
        <v>61</v>
      </c>
      <c r="B365" s="22"/>
      <c r="C365" s="25"/>
      <c r="D365" s="21"/>
      <c r="E365" s="21"/>
      <c r="F365" s="21"/>
      <c r="G365" s="21"/>
      <c r="H365" s="21"/>
      <c r="I365" s="21"/>
      <c r="J365" s="21"/>
      <c r="K365" s="21"/>
      <c r="L365" s="21"/>
      <c r="M365" s="22"/>
      <c r="N365" s="23"/>
    </row>
    <row r="366" spans="1:14" x14ac:dyDescent="0.25">
      <c r="A366" s="54" t="s">
        <v>66</v>
      </c>
      <c r="B366" s="27">
        <v>93.5</v>
      </c>
      <c r="C366" s="31">
        <v>97</v>
      </c>
      <c r="D366" s="28">
        <v>96</v>
      </c>
      <c r="E366" s="28">
        <v>91</v>
      </c>
      <c r="F366" s="28">
        <v>92</v>
      </c>
      <c r="G366" s="28">
        <v>93</v>
      </c>
      <c r="H366" s="28">
        <v>91</v>
      </c>
      <c r="I366" s="28">
        <v>87</v>
      </c>
      <c r="J366" s="28">
        <v>87</v>
      </c>
      <c r="K366" s="28">
        <v>93</v>
      </c>
      <c r="L366" s="28"/>
      <c r="M366" s="29">
        <f>+SUM(C366:L366)</f>
        <v>827</v>
      </c>
      <c r="N366" s="30">
        <f>IF(COUNT(C366:L366),AVERAGE(C366:L366),"")</f>
        <v>91.888888888888886</v>
      </c>
    </row>
    <row r="367" spans="1:14" x14ac:dyDescent="0.25">
      <c r="A367" s="26" t="s">
        <v>67</v>
      </c>
      <c r="B367" s="27">
        <v>93.2</v>
      </c>
      <c r="C367" s="31">
        <v>96</v>
      </c>
      <c r="D367" s="28">
        <v>93</v>
      </c>
      <c r="E367" s="28">
        <v>90</v>
      </c>
      <c r="F367" s="28">
        <v>88</v>
      </c>
      <c r="G367" s="28">
        <v>98</v>
      </c>
      <c r="H367" s="28">
        <v>93</v>
      </c>
      <c r="I367" s="28">
        <v>91</v>
      </c>
      <c r="J367" s="28">
        <v>94</v>
      </c>
      <c r="K367" s="28">
        <v>89</v>
      </c>
      <c r="L367" s="28"/>
      <c r="M367" s="29">
        <f t="shared" ref="M367:M369" si="116">+SUM(C367:L367)</f>
        <v>832</v>
      </c>
      <c r="N367" s="30">
        <f t="shared" ref="N367:N369" si="117">IF(COUNT(C367:L367),AVERAGE(C367:L367),"")</f>
        <v>92.444444444444443</v>
      </c>
    </row>
    <row r="368" spans="1:14" x14ac:dyDescent="0.25">
      <c r="A368" s="26" t="s">
        <v>68</v>
      </c>
      <c r="B368" s="27">
        <v>92.2</v>
      </c>
      <c r="C368" s="31">
        <v>94</v>
      </c>
      <c r="D368" s="28">
        <v>95</v>
      </c>
      <c r="E368" s="28">
        <v>90</v>
      </c>
      <c r="F368" s="28">
        <v>95</v>
      </c>
      <c r="G368" s="28">
        <v>95</v>
      </c>
      <c r="H368" s="28">
        <v>89</v>
      </c>
      <c r="I368" s="28">
        <v>87</v>
      </c>
      <c r="J368" s="28">
        <v>90</v>
      </c>
      <c r="K368" s="28">
        <v>92</v>
      </c>
      <c r="L368" s="28"/>
      <c r="M368" s="29">
        <f t="shared" si="116"/>
        <v>827</v>
      </c>
      <c r="N368" s="30">
        <f t="shared" si="117"/>
        <v>91.888888888888886</v>
      </c>
    </row>
    <row r="369" spans="1:14" x14ac:dyDescent="0.25">
      <c r="A369" s="32" t="s">
        <v>69</v>
      </c>
      <c r="B369" s="33">
        <v>86.8</v>
      </c>
      <c r="C369" s="31">
        <v>88</v>
      </c>
      <c r="D369" s="28">
        <v>85</v>
      </c>
      <c r="E369" s="28">
        <v>87</v>
      </c>
      <c r="F369" s="28">
        <v>89</v>
      </c>
      <c r="G369" s="28">
        <v>82</v>
      </c>
      <c r="H369" s="28">
        <v>85</v>
      </c>
      <c r="I369" s="28">
        <v>93</v>
      </c>
      <c r="J369" s="28">
        <v>89</v>
      </c>
      <c r="K369" s="28">
        <v>86</v>
      </c>
      <c r="L369" s="28"/>
      <c r="M369" s="29">
        <f t="shared" si="116"/>
        <v>784</v>
      </c>
      <c r="N369" s="30">
        <f t="shared" si="117"/>
        <v>87.111111111111114</v>
      </c>
    </row>
    <row r="370" spans="1:14" x14ac:dyDescent="0.25">
      <c r="A370" s="34" t="s">
        <v>14</v>
      </c>
      <c r="B370" s="33">
        <f>SUM(B366:B369)</f>
        <v>365.7</v>
      </c>
      <c r="C370" s="35">
        <f t="shared" ref="C370:L370" si="118">SUM(C366:C369)</f>
        <v>375</v>
      </c>
      <c r="D370" s="36">
        <f t="shared" si="118"/>
        <v>369</v>
      </c>
      <c r="E370" s="36">
        <f t="shared" si="118"/>
        <v>358</v>
      </c>
      <c r="F370" s="36">
        <f t="shared" si="118"/>
        <v>364</v>
      </c>
      <c r="G370" s="36">
        <f t="shared" si="118"/>
        <v>368</v>
      </c>
      <c r="H370" s="36">
        <f t="shared" si="118"/>
        <v>358</v>
      </c>
      <c r="I370" s="66">
        <f t="shared" si="118"/>
        <v>358</v>
      </c>
      <c r="J370" s="36">
        <f t="shared" si="118"/>
        <v>360</v>
      </c>
      <c r="K370" s="36">
        <f t="shared" si="118"/>
        <v>360</v>
      </c>
      <c r="L370" s="36">
        <f t="shared" si="118"/>
        <v>0</v>
      </c>
      <c r="M370" s="33">
        <f>SUM(C370:L370)</f>
        <v>3270</v>
      </c>
      <c r="N370" s="30"/>
    </row>
    <row r="371" spans="1:14" x14ac:dyDescent="0.25">
      <c r="A371" s="24" t="s">
        <v>62</v>
      </c>
      <c r="B371" s="37"/>
      <c r="C371" s="38"/>
      <c r="D371" s="39"/>
      <c r="E371" s="39"/>
      <c r="F371" s="39"/>
      <c r="G371" s="39"/>
      <c r="H371" s="39"/>
      <c r="I371" s="39"/>
      <c r="J371" s="39"/>
      <c r="K371" s="39"/>
      <c r="L371" s="39"/>
      <c r="M371" s="40"/>
      <c r="N371" s="30" t="str">
        <f t="shared" ref="N371" si="119">IF(COUNT(C371:L371),AVERAGE(C371:L371), " ")</f>
        <v xml:space="preserve"> </v>
      </c>
    </row>
    <row r="372" spans="1:14" x14ac:dyDescent="0.25">
      <c r="A372" s="54" t="s">
        <v>70</v>
      </c>
      <c r="B372" s="27">
        <v>87.6</v>
      </c>
      <c r="C372" s="31">
        <v>74</v>
      </c>
      <c r="D372" s="28">
        <v>91</v>
      </c>
      <c r="E372" s="28">
        <v>90</v>
      </c>
      <c r="F372" s="28">
        <v>87</v>
      </c>
      <c r="G372" s="28">
        <v>87</v>
      </c>
      <c r="H372" s="28">
        <v>93</v>
      </c>
      <c r="I372" s="28">
        <v>94</v>
      </c>
      <c r="J372" s="28" t="s">
        <v>89</v>
      </c>
      <c r="K372" s="28">
        <v>88</v>
      </c>
      <c r="L372" s="28"/>
      <c r="M372" s="29">
        <f>+SUM(C372:L372)</f>
        <v>704</v>
      </c>
      <c r="N372" s="30">
        <f>IF(COUNT(C372:L372),AVERAGE(C372:L372),"")</f>
        <v>88</v>
      </c>
    </row>
    <row r="373" spans="1:14" x14ac:dyDescent="0.25">
      <c r="A373" s="54" t="s">
        <v>71</v>
      </c>
      <c r="B373" s="41">
        <v>86.4</v>
      </c>
      <c r="C373" s="31">
        <v>87</v>
      </c>
      <c r="D373" s="28">
        <v>90</v>
      </c>
      <c r="E373" s="28">
        <v>93</v>
      </c>
      <c r="F373" s="28">
        <v>87</v>
      </c>
      <c r="G373" s="28">
        <v>88</v>
      </c>
      <c r="H373" s="28">
        <v>94</v>
      </c>
      <c r="I373" s="28">
        <v>90</v>
      </c>
      <c r="J373" s="28">
        <v>91</v>
      </c>
      <c r="K373" s="28">
        <v>87</v>
      </c>
      <c r="L373" s="28"/>
      <c r="M373" s="29">
        <f t="shared" ref="M373:M375" si="120">+SUM(C373:L373)</f>
        <v>807</v>
      </c>
      <c r="N373" s="30">
        <f t="shared" ref="N373:N375" si="121">IF(COUNT(C373:L373),AVERAGE(C373:L373),"")</f>
        <v>89.666666666666671</v>
      </c>
    </row>
    <row r="374" spans="1:14" x14ac:dyDescent="0.25">
      <c r="A374" s="54" t="s">
        <v>72</v>
      </c>
      <c r="B374" s="27">
        <v>87.3</v>
      </c>
      <c r="C374" s="31">
        <v>89</v>
      </c>
      <c r="D374" s="28">
        <v>93</v>
      </c>
      <c r="E374" s="28" t="s">
        <v>89</v>
      </c>
      <c r="F374" s="28" t="s">
        <v>89</v>
      </c>
      <c r="G374" s="28" t="s">
        <v>89</v>
      </c>
      <c r="H374" s="28">
        <v>91</v>
      </c>
      <c r="I374" s="28">
        <v>82</v>
      </c>
      <c r="J374" s="28" t="s">
        <v>89</v>
      </c>
      <c r="K374" s="28">
        <v>89</v>
      </c>
      <c r="L374" s="28"/>
      <c r="M374" s="29">
        <f t="shared" si="120"/>
        <v>444</v>
      </c>
      <c r="N374" s="30">
        <f t="shared" si="121"/>
        <v>88.8</v>
      </c>
    </row>
    <row r="375" spans="1:14" x14ac:dyDescent="0.25">
      <c r="A375" s="44" t="s">
        <v>73</v>
      </c>
      <c r="B375" s="27">
        <v>86.3</v>
      </c>
      <c r="C375" s="31">
        <v>87</v>
      </c>
      <c r="D375" s="28">
        <v>88</v>
      </c>
      <c r="E375" s="28">
        <v>89</v>
      </c>
      <c r="F375" s="28">
        <v>90</v>
      </c>
      <c r="G375" s="28">
        <v>88</v>
      </c>
      <c r="H375" s="28">
        <v>93</v>
      </c>
      <c r="I375" s="28">
        <v>89</v>
      </c>
      <c r="J375" s="28">
        <v>83</v>
      </c>
      <c r="K375" s="28">
        <v>86</v>
      </c>
      <c r="L375" s="28"/>
      <c r="M375" s="29">
        <f t="shared" si="120"/>
        <v>793</v>
      </c>
      <c r="N375" s="30">
        <f t="shared" si="121"/>
        <v>88.111111111111114</v>
      </c>
    </row>
    <row r="376" spans="1:14" x14ac:dyDescent="0.25">
      <c r="A376" s="34" t="s">
        <v>14</v>
      </c>
      <c r="B376" s="42">
        <f>SUM(B372:B375)</f>
        <v>347.6</v>
      </c>
      <c r="C376" s="31">
        <f>SUM(C372:C375)</f>
        <v>337</v>
      </c>
      <c r="D376" s="43">
        <f t="shared" ref="D376:G376" si="122">SUM(D372:D375)</f>
        <v>362</v>
      </c>
      <c r="E376" s="43">
        <f t="shared" si="122"/>
        <v>272</v>
      </c>
      <c r="F376" s="43">
        <f t="shared" si="122"/>
        <v>264</v>
      </c>
      <c r="G376" s="43">
        <f t="shared" si="122"/>
        <v>263</v>
      </c>
      <c r="H376" s="43">
        <f>SUM(H372:H375)</f>
        <v>371</v>
      </c>
      <c r="I376" s="43">
        <f t="shared" ref="I376:L376" si="123">SUM(I372:I375)</f>
        <v>355</v>
      </c>
      <c r="J376" s="43">
        <f t="shared" si="123"/>
        <v>174</v>
      </c>
      <c r="K376" s="43">
        <f t="shared" si="123"/>
        <v>350</v>
      </c>
      <c r="L376" s="43">
        <f t="shared" si="123"/>
        <v>0</v>
      </c>
      <c r="M376" s="29">
        <f>SUM(C376:L376)</f>
        <v>2748</v>
      </c>
      <c r="N376" s="30"/>
    </row>
    <row r="377" spans="1:14" x14ac:dyDescent="0.25">
      <c r="A377" s="24" t="s">
        <v>63</v>
      </c>
      <c r="B377" s="37"/>
      <c r="C377" s="38"/>
      <c r="D377" s="39"/>
      <c r="E377" s="39"/>
      <c r="F377" s="39"/>
      <c r="G377" s="39"/>
      <c r="H377" s="39"/>
      <c r="I377" s="39"/>
      <c r="J377" s="39"/>
      <c r="K377" s="39"/>
      <c r="L377" s="39"/>
      <c r="M377" s="40"/>
      <c r="N377" s="30" t="str">
        <f t="shared" ref="N377" si="124">IF(COUNT(C377:L377),AVERAGE(C377:L377), " ")</f>
        <v xml:space="preserve"> </v>
      </c>
    </row>
    <row r="378" spans="1:14" x14ac:dyDescent="0.25">
      <c r="A378" s="55" t="s">
        <v>74</v>
      </c>
      <c r="B378" s="42">
        <v>91.2</v>
      </c>
      <c r="C378" s="38">
        <v>89</v>
      </c>
      <c r="D378" s="39">
        <v>86</v>
      </c>
      <c r="E378" s="39">
        <v>87</v>
      </c>
      <c r="F378" s="39">
        <v>89</v>
      </c>
      <c r="G378" s="39">
        <v>86</v>
      </c>
      <c r="H378" s="39">
        <v>96</v>
      </c>
      <c r="I378" s="39">
        <v>97</v>
      </c>
      <c r="J378" s="39">
        <v>89</v>
      </c>
      <c r="K378" s="39">
        <v>93</v>
      </c>
      <c r="L378" s="39"/>
      <c r="M378" s="40">
        <f>SUM(C378:L378)</f>
        <v>812</v>
      </c>
      <c r="N378" s="30">
        <f>IF(COUNT(C378:L378),AVERAGE(C378:L378),"")</f>
        <v>90.222222222222229</v>
      </c>
    </row>
    <row r="379" spans="1:14" x14ac:dyDescent="0.25">
      <c r="A379" s="54" t="s">
        <v>75</v>
      </c>
      <c r="B379" s="40">
        <v>92.2</v>
      </c>
      <c r="C379" s="38">
        <v>81</v>
      </c>
      <c r="D379" s="39">
        <v>96</v>
      </c>
      <c r="E379" s="39">
        <v>87</v>
      </c>
      <c r="F379" s="39">
        <v>96</v>
      </c>
      <c r="G379" s="39">
        <v>94</v>
      </c>
      <c r="H379" s="39">
        <v>90</v>
      </c>
      <c r="I379" s="39">
        <v>89</v>
      </c>
      <c r="J379" s="39" t="s">
        <v>89</v>
      </c>
      <c r="K379" s="39">
        <v>93</v>
      </c>
      <c r="L379" s="39"/>
      <c r="M379" s="40">
        <f t="shared" ref="M379:M382" si="125">SUM(C379:L379)</f>
        <v>726</v>
      </c>
      <c r="N379" s="30">
        <f t="shared" ref="N379:N381" si="126">IF(COUNT(C379:L379),AVERAGE(C379:L379),"")</f>
        <v>90.75</v>
      </c>
    </row>
    <row r="380" spans="1:14" x14ac:dyDescent="0.25">
      <c r="A380" s="54" t="s">
        <v>76</v>
      </c>
      <c r="B380" s="40">
        <v>93.4</v>
      </c>
      <c r="C380" s="38">
        <v>94</v>
      </c>
      <c r="D380" s="39">
        <v>93</v>
      </c>
      <c r="E380" s="39">
        <v>90</v>
      </c>
      <c r="F380" s="39">
        <v>93</v>
      </c>
      <c r="G380" s="39">
        <v>94</v>
      </c>
      <c r="H380" s="39">
        <v>93</v>
      </c>
      <c r="I380" s="39">
        <v>92</v>
      </c>
      <c r="J380" s="39">
        <v>92</v>
      </c>
      <c r="K380" s="39">
        <v>92</v>
      </c>
      <c r="L380" s="39"/>
      <c r="M380" s="40">
        <f t="shared" si="125"/>
        <v>833</v>
      </c>
      <c r="N380" s="30">
        <f t="shared" si="126"/>
        <v>92.555555555555557</v>
      </c>
    </row>
    <row r="381" spans="1:14" x14ac:dyDescent="0.25">
      <c r="A381" s="26" t="s">
        <v>84</v>
      </c>
      <c r="B381" s="41">
        <v>89.4</v>
      </c>
      <c r="C381" s="31">
        <v>91</v>
      </c>
      <c r="D381" s="28">
        <v>79</v>
      </c>
      <c r="E381" s="28">
        <v>85</v>
      </c>
      <c r="F381" s="28">
        <v>88</v>
      </c>
      <c r="G381" s="28">
        <v>91</v>
      </c>
      <c r="H381" s="28">
        <v>91</v>
      </c>
      <c r="I381" s="28">
        <v>90</v>
      </c>
      <c r="J381" s="28">
        <v>88</v>
      </c>
      <c r="K381" s="28">
        <v>84</v>
      </c>
      <c r="L381" s="28"/>
      <c r="M381" s="40">
        <f t="shared" si="125"/>
        <v>787</v>
      </c>
      <c r="N381" s="30">
        <f t="shared" si="126"/>
        <v>87.444444444444443</v>
      </c>
    </row>
    <row r="382" spans="1:14" x14ac:dyDescent="0.25">
      <c r="A382" s="34" t="s">
        <v>14</v>
      </c>
      <c r="B382" s="42">
        <f>SUM(B378:B381)</f>
        <v>366.20000000000005</v>
      </c>
      <c r="C382" s="31">
        <f>SUM(C378:C381)</f>
        <v>355</v>
      </c>
      <c r="D382" s="43">
        <f t="shared" ref="D382:L382" si="127">SUM(D378:D381)</f>
        <v>354</v>
      </c>
      <c r="E382" s="43">
        <f t="shared" si="127"/>
        <v>349</v>
      </c>
      <c r="F382" s="43">
        <f t="shared" si="127"/>
        <v>366</v>
      </c>
      <c r="G382" s="43">
        <f t="shared" si="127"/>
        <v>365</v>
      </c>
      <c r="H382" s="43">
        <f t="shared" si="127"/>
        <v>370</v>
      </c>
      <c r="I382" s="43">
        <f t="shared" si="127"/>
        <v>368</v>
      </c>
      <c r="J382" s="43">
        <f t="shared" si="127"/>
        <v>269</v>
      </c>
      <c r="K382" s="43">
        <f t="shared" si="127"/>
        <v>362</v>
      </c>
      <c r="L382" s="43">
        <f t="shared" si="127"/>
        <v>0</v>
      </c>
      <c r="M382" s="40">
        <f t="shared" si="125"/>
        <v>3158</v>
      </c>
      <c r="N382" s="30"/>
    </row>
    <row r="383" spans="1:14" x14ac:dyDescent="0.25">
      <c r="A383" s="24" t="s">
        <v>65</v>
      </c>
      <c r="B383" s="37"/>
      <c r="C383" s="38"/>
      <c r="D383" s="39"/>
      <c r="E383" s="39"/>
      <c r="F383" s="39"/>
      <c r="G383" s="39"/>
      <c r="H383" s="39"/>
      <c r="I383" s="39"/>
      <c r="J383" s="39"/>
      <c r="K383" s="39"/>
      <c r="L383" s="39"/>
      <c r="M383" s="40"/>
      <c r="N383" s="30"/>
    </row>
    <row r="384" spans="1:14" x14ac:dyDescent="0.25">
      <c r="A384" s="54" t="s">
        <v>25</v>
      </c>
      <c r="B384" s="40">
        <v>90.2</v>
      </c>
      <c r="C384" s="38">
        <v>96</v>
      </c>
      <c r="D384" s="39">
        <v>89</v>
      </c>
      <c r="E384" s="39">
        <v>95</v>
      </c>
      <c r="F384" s="39">
        <v>92</v>
      </c>
      <c r="G384" s="39">
        <v>93</v>
      </c>
      <c r="H384" s="39">
        <v>89</v>
      </c>
      <c r="I384" s="39">
        <v>95</v>
      </c>
      <c r="J384" s="39">
        <v>98</v>
      </c>
      <c r="K384" s="39">
        <v>95</v>
      </c>
      <c r="L384" s="39"/>
      <c r="M384" s="40">
        <f>+SUM(C384-L384)</f>
        <v>96</v>
      </c>
      <c r="N384" s="30">
        <f>IF(COUNT(C384:L384),AVERAGE(C384:L384),"")</f>
        <v>93.555555555555557</v>
      </c>
    </row>
    <row r="385" spans="1:14" x14ac:dyDescent="0.25">
      <c r="A385" s="54" t="s">
        <v>86</v>
      </c>
      <c r="B385" s="42">
        <v>90.8</v>
      </c>
      <c r="C385" s="38">
        <v>88</v>
      </c>
      <c r="D385" s="39">
        <v>89</v>
      </c>
      <c r="E385" s="39">
        <v>88</v>
      </c>
      <c r="F385" s="39">
        <v>89</v>
      </c>
      <c r="G385" s="39">
        <v>89</v>
      </c>
      <c r="H385" s="39">
        <v>89</v>
      </c>
      <c r="I385" s="39">
        <v>90</v>
      </c>
      <c r="J385" s="39">
        <v>94</v>
      </c>
      <c r="K385" s="39">
        <v>87</v>
      </c>
      <c r="L385" s="39"/>
      <c r="M385" s="40">
        <f t="shared" ref="M385:M387" si="128">+SUM(C385-L385)</f>
        <v>88</v>
      </c>
      <c r="N385" s="30">
        <f t="shared" ref="N385:N387" si="129">IF(COUNT(C385:L385),AVERAGE(C385:L385),"")</f>
        <v>89.222222222222229</v>
      </c>
    </row>
    <row r="386" spans="1:14" x14ac:dyDescent="0.25">
      <c r="A386" s="56" t="s">
        <v>87</v>
      </c>
      <c r="B386" s="42">
        <v>89</v>
      </c>
      <c r="C386" s="38">
        <v>95</v>
      </c>
      <c r="D386" s="39">
        <v>93</v>
      </c>
      <c r="E386" s="39">
        <v>79</v>
      </c>
      <c r="F386" s="39">
        <v>91</v>
      </c>
      <c r="G386" s="39">
        <v>92</v>
      </c>
      <c r="H386" s="39">
        <v>95</v>
      </c>
      <c r="I386" s="39">
        <v>89</v>
      </c>
      <c r="J386" s="39">
        <v>84</v>
      </c>
      <c r="K386" s="39">
        <v>92</v>
      </c>
      <c r="L386" s="39"/>
      <c r="M386" s="40">
        <f t="shared" si="128"/>
        <v>95</v>
      </c>
      <c r="N386" s="30">
        <f t="shared" si="129"/>
        <v>90</v>
      </c>
    </row>
    <row r="387" spans="1:14" ht="24" x14ac:dyDescent="0.25">
      <c r="A387" s="57" t="s">
        <v>79</v>
      </c>
      <c r="B387" s="27">
        <v>93</v>
      </c>
      <c r="C387" s="31">
        <v>91</v>
      </c>
      <c r="D387" s="28">
        <v>94</v>
      </c>
      <c r="E387" s="28">
        <v>94</v>
      </c>
      <c r="F387" s="28">
        <v>92</v>
      </c>
      <c r="G387" s="28">
        <v>98</v>
      </c>
      <c r="H387" s="28">
        <v>90</v>
      </c>
      <c r="I387" s="28">
        <v>93</v>
      </c>
      <c r="J387" s="28">
        <v>90</v>
      </c>
      <c r="K387" s="28">
        <v>88</v>
      </c>
      <c r="L387" s="28"/>
      <c r="M387" s="40">
        <f t="shared" si="128"/>
        <v>91</v>
      </c>
      <c r="N387" s="30">
        <f t="shared" si="129"/>
        <v>92.222222222222229</v>
      </c>
    </row>
    <row r="388" spans="1:14" x14ac:dyDescent="0.25">
      <c r="A388" s="34" t="s">
        <v>14</v>
      </c>
      <c r="B388" s="27">
        <f>SUM(B384:B387)</f>
        <v>363</v>
      </c>
      <c r="C388" s="31">
        <f>SUM(C384:C387)</f>
        <v>370</v>
      </c>
      <c r="D388" s="43">
        <f>SUM(D384:D387)</f>
        <v>365</v>
      </c>
      <c r="E388" s="43">
        <f t="shared" ref="E388:L388" si="130">SUM(E384:E387)</f>
        <v>356</v>
      </c>
      <c r="F388" s="43">
        <f t="shared" si="130"/>
        <v>364</v>
      </c>
      <c r="G388" s="43">
        <f t="shared" si="130"/>
        <v>372</v>
      </c>
      <c r="H388" s="43">
        <f t="shared" si="130"/>
        <v>363</v>
      </c>
      <c r="I388" s="43">
        <f t="shared" si="130"/>
        <v>367</v>
      </c>
      <c r="J388" s="43">
        <f t="shared" si="130"/>
        <v>366</v>
      </c>
      <c r="K388" s="43">
        <f t="shared" si="130"/>
        <v>362</v>
      </c>
      <c r="L388" s="43">
        <f t="shared" si="130"/>
        <v>0</v>
      </c>
      <c r="M388" s="29">
        <f>+SUM(C388:L388)</f>
        <v>3285</v>
      </c>
      <c r="N388" s="30"/>
    </row>
    <row r="389" spans="1:14" x14ac:dyDescent="0.25">
      <c r="A389" s="26"/>
      <c r="B389" s="41"/>
      <c r="C389" s="31"/>
      <c r="D389" s="28"/>
      <c r="E389" s="28"/>
      <c r="F389" s="28"/>
      <c r="G389" s="28"/>
      <c r="H389" s="28"/>
      <c r="I389" s="28"/>
      <c r="J389" s="28"/>
      <c r="K389" s="28"/>
      <c r="L389" s="28"/>
      <c r="M389" s="40"/>
      <c r="N389" s="30"/>
    </row>
    <row r="390" spans="1:14" x14ac:dyDescent="0.25">
      <c r="A390" s="45"/>
      <c r="B390" s="42"/>
      <c r="C390" s="38"/>
      <c r="D390" s="39"/>
      <c r="E390" s="39"/>
      <c r="F390" s="39"/>
      <c r="G390" s="39"/>
      <c r="H390" s="39"/>
      <c r="I390" s="39"/>
      <c r="J390" s="39"/>
      <c r="K390" s="39"/>
      <c r="L390" s="39"/>
      <c r="M390" s="40"/>
      <c r="N390" s="30"/>
    </row>
    <row r="391" spans="1:14" x14ac:dyDescent="0.25">
      <c r="A391" s="45"/>
      <c r="B391" s="40"/>
      <c r="C391" s="38"/>
      <c r="D391" s="46" t="s">
        <v>27</v>
      </c>
      <c r="E391" s="47" t="s">
        <v>28</v>
      </c>
      <c r="F391" s="47" t="s">
        <v>29</v>
      </c>
      <c r="G391" s="47" t="s">
        <v>30</v>
      </c>
      <c r="H391" s="47" t="s">
        <v>31</v>
      </c>
      <c r="I391" s="47" t="s">
        <v>11</v>
      </c>
      <c r="J391" s="48"/>
      <c r="K391" s="48"/>
      <c r="L391" s="48"/>
      <c r="M391" s="49"/>
      <c r="N391" s="48"/>
    </row>
    <row r="392" spans="1:14" x14ac:dyDescent="0.25">
      <c r="A392" s="50" t="s">
        <v>64</v>
      </c>
      <c r="B392" s="42">
        <f>+B388</f>
        <v>363</v>
      </c>
      <c r="C392" s="38"/>
      <c r="D392" s="28">
        <f>+J357</f>
        <v>9</v>
      </c>
      <c r="E392" s="28">
        <v>8</v>
      </c>
      <c r="F392" s="28">
        <v>0</v>
      </c>
      <c r="G392" s="28">
        <v>1</v>
      </c>
      <c r="H392" s="28">
        <f>+E392*2+F392</f>
        <v>16</v>
      </c>
      <c r="I392" s="28">
        <f>+M388</f>
        <v>3285</v>
      </c>
      <c r="J392" s="48"/>
      <c r="L392" s="48"/>
      <c r="M392" s="49"/>
      <c r="N392" s="48"/>
    </row>
    <row r="393" spans="1:14" x14ac:dyDescent="0.25">
      <c r="A393" s="50" t="s">
        <v>61</v>
      </c>
      <c r="B393" s="42">
        <f>+B370</f>
        <v>365.7</v>
      </c>
      <c r="C393" s="29"/>
      <c r="D393" s="28">
        <f>+J357</f>
        <v>9</v>
      </c>
      <c r="E393" s="28">
        <v>5</v>
      </c>
      <c r="F393" s="28">
        <v>0</v>
      </c>
      <c r="G393" s="28">
        <v>4</v>
      </c>
      <c r="H393" s="28">
        <f>+E393*2+F393</f>
        <v>10</v>
      </c>
      <c r="I393" s="51">
        <f>+M370</f>
        <v>3270</v>
      </c>
      <c r="M393" s="1"/>
    </row>
    <row r="394" spans="1:14" x14ac:dyDescent="0.25">
      <c r="A394" s="50" t="s">
        <v>63</v>
      </c>
      <c r="B394" s="42">
        <f>+B382</f>
        <v>366.20000000000005</v>
      </c>
      <c r="C394" s="38"/>
      <c r="D394" s="28">
        <f>+J357</f>
        <v>9</v>
      </c>
      <c r="E394" s="28">
        <v>4</v>
      </c>
      <c r="F394" s="28">
        <v>0</v>
      </c>
      <c r="G394" s="28">
        <v>5</v>
      </c>
      <c r="H394" s="28">
        <f t="shared" ref="H394:H395" si="131">+E394*2+F394</f>
        <v>8</v>
      </c>
      <c r="I394" s="28">
        <f>+M382</f>
        <v>3158</v>
      </c>
      <c r="J394" s="11"/>
      <c r="K394" s="11"/>
      <c r="L394" s="11"/>
      <c r="M394" s="1"/>
      <c r="N394" s="11"/>
    </row>
    <row r="395" spans="1:14" x14ac:dyDescent="0.25">
      <c r="A395" s="50" t="s">
        <v>62</v>
      </c>
      <c r="B395" s="42">
        <f>+B376</f>
        <v>347.6</v>
      </c>
      <c r="C395" s="38"/>
      <c r="D395" s="28">
        <f>+J357</f>
        <v>9</v>
      </c>
      <c r="E395" s="28">
        <v>1</v>
      </c>
      <c r="F395" s="28">
        <v>0</v>
      </c>
      <c r="G395" s="28">
        <v>8</v>
      </c>
      <c r="H395" s="28">
        <f t="shared" si="131"/>
        <v>2</v>
      </c>
      <c r="I395" s="28">
        <f>+M376</f>
        <v>2748</v>
      </c>
      <c r="K395" s="48"/>
      <c r="L395" s="48"/>
      <c r="M395" s="49"/>
      <c r="N395" s="48"/>
    </row>
    <row r="397" spans="1:14" x14ac:dyDescent="0.25">
      <c r="A397" s="71" t="s">
        <v>0</v>
      </c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</row>
    <row r="398" spans="1:14" x14ac:dyDescent="0.25">
      <c r="A398" s="71" t="s">
        <v>1</v>
      </c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</row>
    <row r="399" spans="1:14" x14ac:dyDescent="0.25">
      <c r="A399" s="71" t="s">
        <v>2</v>
      </c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</row>
    <row r="400" spans="1:14" x14ac:dyDescent="0.25">
      <c r="A400" s="71" t="s">
        <v>32</v>
      </c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</row>
    <row r="401" spans="1:14" x14ac:dyDescent="0.25">
      <c r="A401" s="2"/>
      <c r="B401" s="3"/>
      <c r="C401" s="3"/>
      <c r="D401" s="4"/>
      <c r="E401" s="4" t="s">
        <v>60</v>
      </c>
      <c r="F401" s="4"/>
      <c r="G401" s="4"/>
      <c r="H401" s="4"/>
      <c r="I401" s="4" t="s">
        <v>4</v>
      </c>
      <c r="J401" s="4">
        <v>10</v>
      </c>
      <c r="K401" s="4"/>
      <c r="L401" s="4"/>
      <c r="M401" s="3"/>
      <c r="N401" s="4"/>
    </row>
    <row r="402" spans="1:14" x14ac:dyDescent="0.25">
      <c r="A402" s="2"/>
      <c r="B402" s="3"/>
      <c r="C402" s="3"/>
      <c r="D402" s="4"/>
      <c r="E402" s="4"/>
      <c r="F402" s="4"/>
      <c r="G402" s="4"/>
      <c r="H402" s="4"/>
      <c r="I402" s="4"/>
      <c r="J402" s="4"/>
      <c r="K402" s="4"/>
      <c r="L402" s="4"/>
      <c r="M402" s="3"/>
      <c r="N402" s="4"/>
    </row>
    <row r="403" spans="1:14" x14ac:dyDescent="0.25">
      <c r="B403" s="1"/>
      <c r="C403" s="1"/>
      <c r="F403" s="5"/>
      <c r="J403" s="71" t="s">
        <v>101</v>
      </c>
      <c r="K403" s="79"/>
      <c r="M403" s="1"/>
    </row>
    <row r="404" spans="1:14" x14ac:dyDescent="0.25">
      <c r="B404" s="74" t="s">
        <v>96</v>
      </c>
      <c r="C404" s="74"/>
      <c r="D404" s="74"/>
      <c r="E404" s="68"/>
      <c r="F404" s="68"/>
      <c r="G404" s="78">
        <f>+L417</f>
        <v>369</v>
      </c>
      <c r="H404" s="74"/>
      <c r="J404" s="74">
        <v>3</v>
      </c>
      <c r="K404" s="74"/>
    </row>
    <row r="405" spans="1:14" x14ac:dyDescent="0.25">
      <c r="B405" s="74" t="s">
        <v>64</v>
      </c>
      <c r="C405" s="74"/>
      <c r="D405" s="74"/>
      <c r="E405" s="68"/>
      <c r="F405" s="68"/>
      <c r="G405" s="78">
        <f>+L435</f>
        <v>363</v>
      </c>
      <c r="H405" s="74"/>
      <c r="J405" s="74">
        <v>2</v>
      </c>
      <c r="K405" s="74"/>
    </row>
    <row r="406" spans="1:14" x14ac:dyDescent="0.25">
      <c r="B406" s="74" t="s">
        <v>62</v>
      </c>
      <c r="C406" s="74"/>
      <c r="D406" s="74"/>
      <c r="E406" s="68"/>
      <c r="F406" s="68"/>
      <c r="G406" s="78">
        <f>+L423</f>
        <v>360</v>
      </c>
      <c r="H406" s="74"/>
      <c r="J406" s="74">
        <v>1</v>
      </c>
      <c r="K406" s="74"/>
    </row>
    <row r="407" spans="1:14" x14ac:dyDescent="0.25">
      <c r="B407" s="74" t="s">
        <v>63</v>
      </c>
      <c r="C407" s="74"/>
      <c r="D407" s="74"/>
      <c r="E407" s="68"/>
      <c r="F407" s="68"/>
      <c r="G407" s="78">
        <f>+L429</f>
        <v>358</v>
      </c>
      <c r="H407" s="74"/>
      <c r="J407" s="74">
        <v>0</v>
      </c>
      <c r="K407" s="74"/>
    </row>
    <row r="409" spans="1:14" x14ac:dyDescent="0.25">
      <c r="A409" s="12"/>
      <c r="B409" s="3"/>
      <c r="C409" s="13"/>
      <c r="D409" s="14"/>
      <c r="E409" s="14"/>
      <c r="F409" s="6"/>
      <c r="H409" s="6"/>
      <c r="M409" s="1"/>
    </row>
    <row r="410" spans="1:14" x14ac:dyDescent="0.25">
      <c r="A410" s="9"/>
      <c r="B410" s="15" t="s">
        <v>8</v>
      </c>
      <c r="C410" s="16" t="s">
        <v>9</v>
      </c>
      <c r="D410" s="14"/>
      <c r="E410" s="14"/>
      <c r="F410" s="11"/>
      <c r="G410" s="11"/>
      <c r="H410" s="17"/>
      <c r="I410" s="11"/>
      <c r="J410" s="11"/>
      <c r="K410" s="11"/>
      <c r="L410" s="11"/>
      <c r="M410" s="1"/>
      <c r="N410" s="11"/>
    </row>
    <row r="411" spans="1:14" x14ac:dyDescent="0.25">
      <c r="A411" s="18"/>
      <c r="B411" s="19" t="s">
        <v>10</v>
      </c>
      <c r="C411" s="20">
        <v>1</v>
      </c>
      <c r="D411" s="21">
        <v>2</v>
      </c>
      <c r="E411" s="21">
        <v>3</v>
      </c>
      <c r="F411" s="21">
        <v>4</v>
      </c>
      <c r="G411" s="21">
        <v>5</v>
      </c>
      <c r="H411" s="21">
        <v>6</v>
      </c>
      <c r="I411" s="21">
        <v>7</v>
      </c>
      <c r="J411" s="21">
        <v>8</v>
      </c>
      <c r="K411" s="21">
        <v>9</v>
      </c>
      <c r="L411" s="21">
        <v>10</v>
      </c>
      <c r="M411" s="22" t="s">
        <v>11</v>
      </c>
      <c r="N411" s="23" t="s">
        <v>10</v>
      </c>
    </row>
    <row r="412" spans="1:14" x14ac:dyDescent="0.25">
      <c r="A412" s="24" t="s">
        <v>61</v>
      </c>
      <c r="B412" s="22"/>
      <c r="C412" s="25"/>
      <c r="D412" s="21"/>
      <c r="E412" s="21"/>
      <c r="F412" s="21"/>
      <c r="G412" s="21"/>
      <c r="H412" s="21"/>
      <c r="I412" s="21"/>
      <c r="J412" s="21"/>
      <c r="K412" s="21"/>
      <c r="L412" s="21"/>
      <c r="M412" s="22"/>
      <c r="N412" s="23"/>
    </row>
    <row r="413" spans="1:14" x14ac:dyDescent="0.25">
      <c r="A413" s="54" t="s">
        <v>66</v>
      </c>
      <c r="B413" s="27">
        <v>93.5</v>
      </c>
      <c r="C413" s="31">
        <v>97</v>
      </c>
      <c r="D413" s="28">
        <v>96</v>
      </c>
      <c r="E413" s="28">
        <v>91</v>
      </c>
      <c r="F413" s="28">
        <v>92</v>
      </c>
      <c r="G413" s="28">
        <v>93</v>
      </c>
      <c r="H413" s="28">
        <v>91</v>
      </c>
      <c r="I413" s="28">
        <v>87</v>
      </c>
      <c r="J413" s="28">
        <v>87</v>
      </c>
      <c r="K413" s="28">
        <v>93</v>
      </c>
      <c r="L413" s="28">
        <v>93</v>
      </c>
      <c r="M413" s="29">
        <f>+SUM(C413:L413)</f>
        <v>920</v>
      </c>
      <c r="N413" s="30">
        <f>IF(COUNT(C413:L413),AVERAGE(C413:L413),"")</f>
        <v>92</v>
      </c>
    </row>
    <row r="414" spans="1:14" x14ac:dyDescent="0.25">
      <c r="A414" s="26" t="s">
        <v>67</v>
      </c>
      <c r="B414" s="27">
        <v>93.2</v>
      </c>
      <c r="C414" s="31">
        <v>96</v>
      </c>
      <c r="D414" s="28">
        <v>93</v>
      </c>
      <c r="E414" s="28">
        <v>90</v>
      </c>
      <c r="F414" s="28">
        <v>88</v>
      </c>
      <c r="G414" s="28">
        <v>98</v>
      </c>
      <c r="H414" s="28">
        <v>93</v>
      </c>
      <c r="I414" s="28">
        <v>91</v>
      </c>
      <c r="J414" s="28">
        <v>94</v>
      </c>
      <c r="K414" s="28">
        <v>89</v>
      </c>
      <c r="L414" s="28">
        <v>92</v>
      </c>
      <c r="M414" s="29">
        <f t="shared" ref="M414:M416" si="132">+SUM(C414:L414)</f>
        <v>924</v>
      </c>
      <c r="N414" s="30">
        <f t="shared" ref="N414:N416" si="133">IF(COUNT(C414:L414),AVERAGE(C414:L414),"")</f>
        <v>92.4</v>
      </c>
    </row>
    <row r="415" spans="1:14" x14ac:dyDescent="0.25">
      <c r="A415" s="26" t="s">
        <v>68</v>
      </c>
      <c r="B415" s="27">
        <v>92.2</v>
      </c>
      <c r="C415" s="31">
        <v>94</v>
      </c>
      <c r="D415" s="28">
        <v>95</v>
      </c>
      <c r="E415" s="28">
        <v>90</v>
      </c>
      <c r="F415" s="28">
        <v>95</v>
      </c>
      <c r="G415" s="28">
        <v>95</v>
      </c>
      <c r="H415" s="28">
        <v>89</v>
      </c>
      <c r="I415" s="28">
        <v>87</v>
      </c>
      <c r="J415" s="28">
        <v>90</v>
      </c>
      <c r="K415" s="28">
        <v>92</v>
      </c>
      <c r="L415" s="28">
        <v>93</v>
      </c>
      <c r="M415" s="29">
        <f t="shared" si="132"/>
        <v>920</v>
      </c>
      <c r="N415" s="30">
        <f t="shared" si="133"/>
        <v>92</v>
      </c>
    </row>
    <row r="416" spans="1:14" x14ac:dyDescent="0.25">
      <c r="A416" s="32" t="s">
        <v>69</v>
      </c>
      <c r="B416" s="33">
        <v>86.8</v>
      </c>
      <c r="C416" s="31">
        <v>88</v>
      </c>
      <c r="D416" s="28">
        <v>85</v>
      </c>
      <c r="E416" s="28">
        <v>87</v>
      </c>
      <c r="F416" s="28">
        <v>89</v>
      </c>
      <c r="G416" s="28">
        <v>82</v>
      </c>
      <c r="H416" s="28">
        <v>85</v>
      </c>
      <c r="I416" s="28">
        <v>93</v>
      </c>
      <c r="J416" s="28">
        <v>89</v>
      </c>
      <c r="K416" s="28">
        <v>86</v>
      </c>
      <c r="L416" s="28">
        <v>91</v>
      </c>
      <c r="M416" s="29">
        <f t="shared" si="132"/>
        <v>875</v>
      </c>
      <c r="N416" s="30">
        <f t="shared" si="133"/>
        <v>87.5</v>
      </c>
    </row>
    <row r="417" spans="1:14" x14ac:dyDescent="0.25">
      <c r="A417" s="34" t="s">
        <v>14</v>
      </c>
      <c r="B417" s="33">
        <f>SUM(B413:B416)</f>
        <v>365.7</v>
      </c>
      <c r="C417" s="35">
        <f t="shared" ref="C417:L417" si="134">SUM(C413:C416)</f>
        <v>375</v>
      </c>
      <c r="D417" s="36">
        <f t="shared" si="134"/>
        <v>369</v>
      </c>
      <c r="E417" s="36">
        <f t="shared" si="134"/>
        <v>358</v>
      </c>
      <c r="F417" s="36">
        <f t="shared" si="134"/>
        <v>364</v>
      </c>
      <c r="G417" s="36">
        <f t="shared" si="134"/>
        <v>368</v>
      </c>
      <c r="H417" s="36">
        <f t="shared" si="134"/>
        <v>358</v>
      </c>
      <c r="I417" s="66">
        <f t="shared" si="134"/>
        <v>358</v>
      </c>
      <c r="J417" s="36">
        <f t="shared" si="134"/>
        <v>360</v>
      </c>
      <c r="K417" s="36">
        <f t="shared" si="134"/>
        <v>360</v>
      </c>
      <c r="L417" s="36">
        <f t="shared" si="134"/>
        <v>369</v>
      </c>
      <c r="M417" s="33">
        <f>SUM(C417:L417)</f>
        <v>3639</v>
      </c>
      <c r="N417" s="30"/>
    </row>
    <row r="418" spans="1:14" x14ac:dyDescent="0.25">
      <c r="A418" s="24" t="s">
        <v>62</v>
      </c>
      <c r="B418" s="37"/>
      <c r="C418" s="38"/>
      <c r="D418" s="39"/>
      <c r="E418" s="39"/>
      <c r="F418" s="39"/>
      <c r="G418" s="39"/>
      <c r="H418" s="39"/>
      <c r="I418" s="39"/>
      <c r="J418" s="39"/>
      <c r="K418" s="39"/>
      <c r="L418" s="39"/>
      <c r="M418" s="40"/>
      <c r="N418" s="30" t="str">
        <f t="shared" ref="N418" si="135">IF(COUNT(C418:L418),AVERAGE(C418:L418), " ")</f>
        <v xml:space="preserve"> </v>
      </c>
    </row>
    <row r="419" spans="1:14" x14ac:dyDescent="0.25">
      <c r="A419" s="54" t="s">
        <v>70</v>
      </c>
      <c r="B419" s="27">
        <v>87.6</v>
      </c>
      <c r="C419" s="31">
        <v>74</v>
      </c>
      <c r="D419" s="28">
        <v>91</v>
      </c>
      <c r="E419" s="28">
        <v>90</v>
      </c>
      <c r="F419" s="28">
        <v>87</v>
      </c>
      <c r="G419" s="28">
        <v>87</v>
      </c>
      <c r="H419" s="28">
        <v>93</v>
      </c>
      <c r="I419" s="28">
        <v>94</v>
      </c>
      <c r="J419" s="28" t="s">
        <v>89</v>
      </c>
      <c r="K419" s="28">
        <v>88</v>
      </c>
      <c r="L419" s="28">
        <v>92</v>
      </c>
      <c r="M419" s="29">
        <f>+SUM(C419:L419)</f>
        <v>796</v>
      </c>
      <c r="N419" s="30">
        <f>IF(COUNT(C419:L419),AVERAGE(C419:L419),"")</f>
        <v>88.444444444444443</v>
      </c>
    </row>
    <row r="420" spans="1:14" x14ac:dyDescent="0.25">
      <c r="A420" s="54" t="s">
        <v>71</v>
      </c>
      <c r="B420" s="41">
        <v>86.4</v>
      </c>
      <c r="C420" s="31">
        <v>87</v>
      </c>
      <c r="D420" s="28">
        <v>90</v>
      </c>
      <c r="E420" s="28">
        <v>93</v>
      </c>
      <c r="F420" s="28">
        <v>87</v>
      </c>
      <c r="G420" s="28">
        <v>88</v>
      </c>
      <c r="H420" s="28">
        <v>94</v>
      </c>
      <c r="I420" s="28">
        <v>90</v>
      </c>
      <c r="J420" s="28">
        <v>91</v>
      </c>
      <c r="K420" s="28">
        <v>87</v>
      </c>
      <c r="L420" s="28">
        <v>88</v>
      </c>
      <c r="M420" s="29">
        <f t="shared" ref="M420:M422" si="136">+SUM(C420:L420)</f>
        <v>895</v>
      </c>
      <c r="N420" s="30">
        <f t="shared" ref="N420:N422" si="137">IF(COUNT(C420:L420),AVERAGE(C420:L420),"")</f>
        <v>89.5</v>
      </c>
    </row>
    <row r="421" spans="1:14" x14ac:dyDescent="0.25">
      <c r="A421" s="54" t="s">
        <v>72</v>
      </c>
      <c r="B421" s="27">
        <v>87.3</v>
      </c>
      <c r="C421" s="31">
        <v>89</v>
      </c>
      <c r="D421" s="28">
        <v>93</v>
      </c>
      <c r="E421" s="28" t="s">
        <v>89</v>
      </c>
      <c r="F421" s="28" t="s">
        <v>89</v>
      </c>
      <c r="G421" s="28" t="s">
        <v>89</v>
      </c>
      <c r="H421" s="28">
        <v>91</v>
      </c>
      <c r="I421" s="28">
        <v>82</v>
      </c>
      <c r="J421" s="28" t="s">
        <v>89</v>
      </c>
      <c r="K421" s="28">
        <v>89</v>
      </c>
      <c r="L421" s="28">
        <v>94</v>
      </c>
      <c r="M421" s="29">
        <f t="shared" si="136"/>
        <v>538</v>
      </c>
      <c r="N421" s="30">
        <f t="shared" si="137"/>
        <v>89.666666666666671</v>
      </c>
    </row>
    <row r="422" spans="1:14" x14ac:dyDescent="0.25">
      <c r="A422" s="44" t="s">
        <v>73</v>
      </c>
      <c r="B422" s="27">
        <v>86.3</v>
      </c>
      <c r="C422" s="31">
        <v>87</v>
      </c>
      <c r="D422" s="28">
        <v>88</v>
      </c>
      <c r="E422" s="28">
        <v>89</v>
      </c>
      <c r="F422" s="28">
        <v>90</v>
      </c>
      <c r="G422" s="28">
        <v>88</v>
      </c>
      <c r="H422" s="28">
        <v>93</v>
      </c>
      <c r="I422" s="28">
        <v>89</v>
      </c>
      <c r="J422" s="28">
        <v>83</v>
      </c>
      <c r="K422" s="28">
        <v>86</v>
      </c>
      <c r="L422" s="28">
        <v>86</v>
      </c>
      <c r="M422" s="29">
        <f t="shared" si="136"/>
        <v>879</v>
      </c>
      <c r="N422" s="30">
        <f t="shared" si="137"/>
        <v>87.9</v>
      </c>
    </row>
    <row r="423" spans="1:14" x14ac:dyDescent="0.25">
      <c r="A423" s="34" t="s">
        <v>14</v>
      </c>
      <c r="B423" s="42">
        <f>SUM(B419:B422)</f>
        <v>347.6</v>
      </c>
      <c r="C423" s="31">
        <f>SUM(C419:C422)</f>
        <v>337</v>
      </c>
      <c r="D423" s="43">
        <f t="shared" ref="D423:G423" si="138">SUM(D419:D422)</f>
        <v>362</v>
      </c>
      <c r="E423" s="43">
        <f t="shared" si="138"/>
        <v>272</v>
      </c>
      <c r="F423" s="43">
        <f t="shared" si="138"/>
        <v>264</v>
      </c>
      <c r="G423" s="43">
        <f t="shared" si="138"/>
        <v>263</v>
      </c>
      <c r="H423" s="43">
        <f>SUM(H419:H422)</f>
        <v>371</v>
      </c>
      <c r="I423" s="43">
        <f t="shared" ref="I423:L423" si="139">SUM(I419:I422)</f>
        <v>355</v>
      </c>
      <c r="J423" s="43">
        <f t="shared" si="139"/>
        <v>174</v>
      </c>
      <c r="K423" s="43">
        <f t="shared" si="139"/>
        <v>350</v>
      </c>
      <c r="L423" s="43">
        <f t="shared" si="139"/>
        <v>360</v>
      </c>
      <c r="M423" s="29">
        <f>SUM(C423:L423)</f>
        <v>3108</v>
      </c>
      <c r="N423" s="30"/>
    </row>
    <row r="424" spans="1:14" x14ac:dyDescent="0.25">
      <c r="A424" s="24" t="s">
        <v>63</v>
      </c>
      <c r="B424" s="37"/>
      <c r="C424" s="38"/>
      <c r="D424" s="39"/>
      <c r="E424" s="39"/>
      <c r="F424" s="39"/>
      <c r="G424" s="39"/>
      <c r="H424" s="39"/>
      <c r="I424" s="39"/>
      <c r="J424" s="39"/>
      <c r="K424" s="39"/>
      <c r="L424" s="39"/>
      <c r="M424" s="40"/>
      <c r="N424" s="30" t="str">
        <f t="shared" ref="N424" si="140">IF(COUNT(C424:L424),AVERAGE(C424:L424), " ")</f>
        <v xml:space="preserve"> </v>
      </c>
    </row>
    <row r="425" spans="1:14" x14ac:dyDescent="0.25">
      <c r="A425" s="55" t="s">
        <v>74</v>
      </c>
      <c r="B425" s="42">
        <v>91.2</v>
      </c>
      <c r="C425" s="38">
        <v>89</v>
      </c>
      <c r="D425" s="39">
        <v>86</v>
      </c>
      <c r="E425" s="39">
        <v>87</v>
      </c>
      <c r="F425" s="39">
        <v>89</v>
      </c>
      <c r="G425" s="39">
        <v>86</v>
      </c>
      <c r="H425" s="39">
        <v>96</v>
      </c>
      <c r="I425" s="39">
        <v>97</v>
      </c>
      <c r="J425" s="39">
        <v>89</v>
      </c>
      <c r="K425" s="39">
        <v>93</v>
      </c>
      <c r="L425" s="39">
        <v>87</v>
      </c>
      <c r="M425" s="40">
        <f>SUM(C425:L425)</f>
        <v>899</v>
      </c>
      <c r="N425" s="30">
        <f>IF(COUNT(C425:L425),AVERAGE(C425:L425),"")</f>
        <v>89.9</v>
      </c>
    </row>
    <row r="426" spans="1:14" x14ac:dyDescent="0.25">
      <c r="A426" s="54" t="s">
        <v>75</v>
      </c>
      <c r="B426" s="40">
        <v>92.2</v>
      </c>
      <c r="C426" s="38">
        <v>81</v>
      </c>
      <c r="D426" s="39">
        <v>96</v>
      </c>
      <c r="E426" s="39">
        <v>87</v>
      </c>
      <c r="F426" s="39">
        <v>96</v>
      </c>
      <c r="G426" s="39">
        <v>94</v>
      </c>
      <c r="H426" s="39">
        <v>90</v>
      </c>
      <c r="I426" s="39">
        <v>89</v>
      </c>
      <c r="J426" s="39" t="s">
        <v>89</v>
      </c>
      <c r="K426" s="39">
        <v>93</v>
      </c>
      <c r="L426" s="39">
        <v>96</v>
      </c>
      <c r="M426" s="40">
        <f t="shared" ref="M426:M434" si="141">SUM(C426:L426)</f>
        <v>822</v>
      </c>
      <c r="N426" s="30">
        <f t="shared" ref="N426:N428" si="142">IF(COUNT(C426:L426),AVERAGE(C426:L426),"")</f>
        <v>91.333333333333329</v>
      </c>
    </row>
    <row r="427" spans="1:14" x14ac:dyDescent="0.25">
      <c r="A427" s="54" t="s">
        <v>76</v>
      </c>
      <c r="B427" s="40">
        <v>93.4</v>
      </c>
      <c r="C427" s="38">
        <v>94</v>
      </c>
      <c r="D427" s="39">
        <v>93</v>
      </c>
      <c r="E427" s="39">
        <v>90</v>
      </c>
      <c r="F427" s="39">
        <v>93</v>
      </c>
      <c r="G427" s="39">
        <v>94</v>
      </c>
      <c r="H427" s="39">
        <v>93</v>
      </c>
      <c r="I427" s="39">
        <v>92</v>
      </c>
      <c r="J427" s="39">
        <v>92</v>
      </c>
      <c r="K427" s="39">
        <v>92</v>
      </c>
      <c r="L427" s="39">
        <v>94</v>
      </c>
      <c r="M427" s="40">
        <f t="shared" si="141"/>
        <v>927</v>
      </c>
      <c r="N427" s="30">
        <f t="shared" si="142"/>
        <v>92.7</v>
      </c>
    </row>
    <row r="428" spans="1:14" x14ac:dyDescent="0.25">
      <c r="A428" s="26" t="s">
        <v>84</v>
      </c>
      <c r="B428" s="41">
        <v>89.4</v>
      </c>
      <c r="C428" s="31">
        <v>91</v>
      </c>
      <c r="D428" s="28">
        <v>79</v>
      </c>
      <c r="E428" s="28">
        <v>85</v>
      </c>
      <c r="F428" s="28">
        <v>88</v>
      </c>
      <c r="G428" s="28">
        <v>91</v>
      </c>
      <c r="H428" s="28">
        <v>91</v>
      </c>
      <c r="I428" s="28">
        <v>90</v>
      </c>
      <c r="J428" s="28">
        <v>88</v>
      </c>
      <c r="K428" s="28">
        <v>84</v>
      </c>
      <c r="L428" s="28">
        <v>81</v>
      </c>
      <c r="M428" s="40">
        <f t="shared" si="141"/>
        <v>868</v>
      </c>
      <c r="N428" s="30">
        <f t="shared" si="142"/>
        <v>86.8</v>
      </c>
    </row>
    <row r="429" spans="1:14" x14ac:dyDescent="0.25">
      <c r="A429" s="34" t="s">
        <v>14</v>
      </c>
      <c r="B429" s="42">
        <f>SUM(B425:B428)</f>
        <v>366.20000000000005</v>
      </c>
      <c r="C429" s="31">
        <f>SUM(C425:C428)</f>
        <v>355</v>
      </c>
      <c r="D429" s="43">
        <f t="shared" ref="D429:L429" si="143">SUM(D425:D428)</f>
        <v>354</v>
      </c>
      <c r="E429" s="43">
        <f t="shared" si="143"/>
        <v>349</v>
      </c>
      <c r="F429" s="43">
        <f t="shared" si="143"/>
        <v>366</v>
      </c>
      <c r="G429" s="43">
        <f t="shared" si="143"/>
        <v>365</v>
      </c>
      <c r="H429" s="43">
        <f t="shared" si="143"/>
        <v>370</v>
      </c>
      <c r="I429" s="43">
        <f t="shared" si="143"/>
        <v>368</v>
      </c>
      <c r="J429" s="43">
        <f t="shared" si="143"/>
        <v>269</v>
      </c>
      <c r="K429" s="43">
        <f t="shared" si="143"/>
        <v>362</v>
      </c>
      <c r="L429" s="43">
        <f t="shared" si="143"/>
        <v>358</v>
      </c>
      <c r="M429" s="40">
        <f t="shared" si="141"/>
        <v>3516</v>
      </c>
      <c r="N429" s="30"/>
    </row>
    <row r="430" spans="1:14" x14ac:dyDescent="0.25">
      <c r="A430" s="24" t="s">
        <v>65</v>
      </c>
      <c r="B430" s="37"/>
      <c r="C430" s="38"/>
      <c r="D430" s="39"/>
      <c r="E430" s="39"/>
      <c r="F430" s="39"/>
      <c r="G430" s="39"/>
      <c r="H430" s="39"/>
      <c r="I430" s="39"/>
      <c r="J430" s="39"/>
      <c r="K430" s="39"/>
      <c r="L430" s="39"/>
      <c r="M430" s="40">
        <f t="shared" si="141"/>
        <v>0</v>
      </c>
      <c r="N430" s="30"/>
    </row>
    <row r="431" spans="1:14" x14ac:dyDescent="0.25">
      <c r="A431" s="54" t="s">
        <v>25</v>
      </c>
      <c r="B431" s="40">
        <v>90.2</v>
      </c>
      <c r="C431" s="38">
        <v>96</v>
      </c>
      <c r="D431" s="39">
        <v>89</v>
      </c>
      <c r="E431" s="39">
        <v>95</v>
      </c>
      <c r="F431" s="39">
        <v>92</v>
      </c>
      <c r="G431" s="39">
        <v>93</v>
      </c>
      <c r="H431" s="39">
        <v>89</v>
      </c>
      <c r="I431" s="39">
        <v>95</v>
      </c>
      <c r="J431" s="39">
        <v>98</v>
      </c>
      <c r="K431" s="39">
        <v>95</v>
      </c>
      <c r="L431" s="39">
        <v>94</v>
      </c>
      <c r="M431" s="40">
        <f t="shared" si="141"/>
        <v>936</v>
      </c>
      <c r="N431" s="30">
        <f>IF(COUNT(C431:L431),AVERAGE(C431:L431),"")</f>
        <v>93.6</v>
      </c>
    </row>
    <row r="432" spans="1:14" x14ac:dyDescent="0.25">
      <c r="A432" s="54" t="s">
        <v>86</v>
      </c>
      <c r="B432" s="42">
        <v>90.8</v>
      </c>
      <c r="C432" s="38">
        <v>88</v>
      </c>
      <c r="D432" s="39">
        <v>89</v>
      </c>
      <c r="E432" s="39">
        <v>88</v>
      </c>
      <c r="F432" s="39">
        <v>89</v>
      </c>
      <c r="G432" s="39">
        <v>89</v>
      </c>
      <c r="H432" s="39">
        <v>89</v>
      </c>
      <c r="I432" s="39">
        <v>90</v>
      </c>
      <c r="J432" s="39">
        <v>94</v>
      </c>
      <c r="K432" s="39">
        <v>87</v>
      </c>
      <c r="L432" s="39">
        <v>92</v>
      </c>
      <c r="M432" s="40">
        <f t="shared" si="141"/>
        <v>895</v>
      </c>
      <c r="N432" s="30">
        <f t="shared" ref="N432:N434" si="144">IF(COUNT(C432:L432),AVERAGE(C432:L432),"")</f>
        <v>89.5</v>
      </c>
    </row>
    <row r="433" spans="1:14" x14ac:dyDescent="0.25">
      <c r="A433" s="56" t="s">
        <v>87</v>
      </c>
      <c r="B433" s="42">
        <v>89</v>
      </c>
      <c r="C433" s="38">
        <v>95</v>
      </c>
      <c r="D433" s="39">
        <v>93</v>
      </c>
      <c r="E433" s="39">
        <v>79</v>
      </c>
      <c r="F433" s="39">
        <v>91</v>
      </c>
      <c r="G433" s="39">
        <v>92</v>
      </c>
      <c r="H433" s="39">
        <v>95</v>
      </c>
      <c r="I433" s="39">
        <v>89</v>
      </c>
      <c r="J433" s="39">
        <v>84</v>
      </c>
      <c r="K433" s="39">
        <v>92</v>
      </c>
      <c r="L433" s="39">
        <v>90</v>
      </c>
      <c r="M433" s="40">
        <f t="shared" si="141"/>
        <v>900</v>
      </c>
      <c r="N433" s="30">
        <f t="shared" si="144"/>
        <v>90</v>
      </c>
    </row>
    <row r="434" spans="1:14" ht="24" x14ac:dyDescent="0.25">
      <c r="A434" s="57" t="s">
        <v>79</v>
      </c>
      <c r="B434" s="27">
        <v>93</v>
      </c>
      <c r="C434" s="31">
        <v>91</v>
      </c>
      <c r="D434" s="28">
        <v>94</v>
      </c>
      <c r="E434" s="28">
        <v>94</v>
      </c>
      <c r="F434" s="28">
        <v>92</v>
      </c>
      <c r="G434" s="28">
        <v>98</v>
      </c>
      <c r="H434" s="28">
        <v>90</v>
      </c>
      <c r="I434" s="28">
        <v>93</v>
      </c>
      <c r="J434" s="28">
        <v>90</v>
      </c>
      <c r="K434" s="28">
        <v>88</v>
      </c>
      <c r="L434" s="28">
        <v>87</v>
      </c>
      <c r="M434" s="40">
        <f t="shared" si="141"/>
        <v>917</v>
      </c>
      <c r="N434" s="30">
        <f t="shared" si="144"/>
        <v>91.7</v>
      </c>
    </row>
    <row r="435" spans="1:14" x14ac:dyDescent="0.25">
      <c r="A435" s="34" t="s">
        <v>14</v>
      </c>
      <c r="B435" s="27">
        <f>SUM(B431:B434)</f>
        <v>363</v>
      </c>
      <c r="C435" s="31">
        <f>SUM(C431:C434)</f>
        <v>370</v>
      </c>
      <c r="D435" s="43">
        <f>SUM(D431:D434)</f>
        <v>365</v>
      </c>
      <c r="E435" s="43">
        <f t="shared" ref="E435:L435" si="145">SUM(E431:E434)</f>
        <v>356</v>
      </c>
      <c r="F435" s="43">
        <f t="shared" si="145"/>
        <v>364</v>
      </c>
      <c r="G435" s="43">
        <f t="shared" si="145"/>
        <v>372</v>
      </c>
      <c r="H435" s="43">
        <f t="shared" si="145"/>
        <v>363</v>
      </c>
      <c r="I435" s="43">
        <f t="shared" si="145"/>
        <v>367</v>
      </c>
      <c r="J435" s="43">
        <f t="shared" si="145"/>
        <v>366</v>
      </c>
      <c r="K435" s="43">
        <f t="shared" si="145"/>
        <v>362</v>
      </c>
      <c r="L435" s="43">
        <f t="shared" si="145"/>
        <v>363</v>
      </c>
      <c r="M435" s="29">
        <f>+SUM(C435:L435)</f>
        <v>3648</v>
      </c>
      <c r="N435" s="30"/>
    </row>
    <row r="436" spans="1:14" x14ac:dyDescent="0.25">
      <c r="A436" s="26"/>
      <c r="B436" s="41"/>
      <c r="C436" s="31"/>
      <c r="D436" s="28"/>
      <c r="E436" s="28"/>
      <c r="F436" s="28"/>
      <c r="G436" s="28"/>
      <c r="H436" s="28"/>
      <c r="I436" s="28"/>
      <c r="J436" s="28"/>
      <c r="K436" s="28"/>
      <c r="L436" s="28"/>
      <c r="M436" s="40"/>
      <c r="N436" s="30"/>
    </row>
    <row r="437" spans="1:14" x14ac:dyDescent="0.25">
      <c r="A437" s="45"/>
      <c r="B437" s="42"/>
      <c r="C437" s="38"/>
      <c r="D437" s="39"/>
      <c r="E437" s="39"/>
      <c r="F437" s="39"/>
      <c r="G437" s="39"/>
      <c r="H437" s="39"/>
      <c r="I437" s="39"/>
      <c r="J437" s="39"/>
      <c r="K437" s="39"/>
      <c r="L437" s="39"/>
      <c r="M437" s="40"/>
      <c r="N437" s="30"/>
    </row>
    <row r="438" spans="1:14" x14ac:dyDescent="0.25">
      <c r="A438" s="45"/>
      <c r="B438" s="40"/>
      <c r="C438" s="38"/>
      <c r="D438" s="46" t="s">
        <v>27</v>
      </c>
      <c r="E438" s="47" t="s">
        <v>28</v>
      </c>
      <c r="F438" s="47" t="s">
        <v>29</v>
      </c>
      <c r="G438" s="47" t="s">
        <v>30</v>
      </c>
      <c r="H438" s="47" t="s">
        <v>31</v>
      </c>
      <c r="I438" s="47" t="s">
        <v>11</v>
      </c>
      <c r="J438" s="48"/>
      <c r="K438" s="48"/>
      <c r="L438" s="48"/>
      <c r="M438" s="49"/>
      <c r="N438" s="48"/>
    </row>
    <row r="439" spans="1:14" x14ac:dyDescent="0.25">
      <c r="A439" s="50" t="s">
        <v>64</v>
      </c>
      <c r="B439" s="42">
        <f>+B435</f>
        <v>363</v>
      </c>
      <c r="C439" s="38"/>
      <c r="D439" s="28">
        <f>+J401</f>
        <v>10</v>
      </c>
      <c r="E439" s="28">
        <v>8</v>
      </c>
      <c r="F439" s="28">
        <v>0</v>
      </c>
      <c r="G439" s="28">
        <v>1</v>
      </c>
      <c r="H439" s="28">
        <f>+E439*2+F439+2</f>
        <v>18</v>
      </c>
      <c r="I439" s="28">
        <f>+M435</f>
        <v>3648</v>
      </c>
      <c r="J439" s="48"/>
      <c r="L439" s="48"/>
      <c r="M439" s="49"/>
      <c r="N439" s="48"/>
    </row>
    <row r="440" spans="1:14" x14ac:dyDescent="0.25">
      <c r="A440" s="50" t="s">
        <v>61</v>
      </c>
      <c r="B440" s="42">
        <f>+B417</f>
        <v>365.7</v>
      </c>
      <c r="C440" s="29"/>
      <c r="D440" s="28">
        <f>+J401</f>
        <v>10</v>
      </c>
      <c r="E440" s="28">
        <v>5</v>
      </c>
      <c r="F440" s="28">
        <v>0</v>
      </c>
      <c r="G440" s="28">
        <v>4</v>
      </c>
      <c r="H440" s="28">
        <f>+E440*2+F440+3</f>
        <v>13</v>
      </c>
      <c r="I440" s="51">
        <f>+M417</f>
        <v>3639</v>
      </c>
      <c r="M440" s="1"/>
    </row>
    <row r="441" spans="1:14" x14ac:dyDescent="0.25">
      <c r="A441" s="50" t="s">
        <v>63</v>
      </c>
      <c r="B441" s="42">
        <f>+B429</f>
        <v>366.20000000000005</v>
      </c>
      <c r="C441" s="38"/>
      <c r="D441" s="28">
        <f>+J401</f>
        <v>10</v>
      </c>
      <c r="E441" s="28">
        <v>4</v>
      </c>
      <c r="F441" s="28">
        <v>0</v>
      </c>
      <c r="G441" s="28">
        <v>5</v>
      </c>
      <c r="H441" s="28">
        <f t="shared" ref="H441" si="146">+E441*2+F441</f>
        <v>8</v>
      </c>
      <c r="I441" s="28">
        <f>+M429</f>
        <v>3516</v>
      </c>
      <c r="J441" s="11"/>
      <c r="K441" s="11"/>
      <c r="L441" s="11"/>
      <c r="M441" s="1"/>
      <c r="N441" s="11"/>
    </row>
    <row r="442" spans="1:14" x14ac:dyDescent="0.25">
      <c r="A442" s="50" t="s">
        <v>62</v>
      </c>
      <c r="B442" s="42">
        <f>+B423</f>
        <v>347.6</v>
      </c>
      <c r="C442" s="38"/>
      <c r="D442" s="28">
        <f>+J401</f>
        <v>10</v>
      </c>
      <c r="E442" s="28">
        <v>1</v>
      </c>
      <c r="F442" s="28">
        <v>0</v>
      </c>
      <c r="G442" s="28">
        <v>8</v>
      </c>
      <c r="H442" s="28">
        <f>+E442*2+F442+1</f>
        <v>3</v>
      </c>
      <c r="I442" s="28">
        <f>+M423</f>
        <v>3108</v>
      </c>
      <c r="K442" s="48"/>
      <c r="L442" s="48"/>
      <c r="M442" s="49"/>
      <c r="N442" s="48"/>
    </row>
  </sheetData>
  <sortState xmlns:xlrd2="http://schemas.microsoft.com/office/spreadsheetml/2017/richdata2" ref="A261:I262">
    <sortCondition descending="1" ref="H261:H262"/>
  </sortState>
  <mergeCells count="99">
    <mergeCell ref="B318:E318"/>
    <mergeCell ref="G318:H318"/>
    <mergeCell ref="J318:M318"/>
    <mergeCell ref="A310:N310"/>
    <mergeCell ref="A311:N311"/>
    <mergeCell ref="A312:N312"/>
    <mergeCell ref="A313:N313"/>
    <mergeCell ref="B316:E316"/>
    <mergeCell ref="G316:H316"/>
    <mergeCell ref="J316:M316"/>
    <mergeCell ref="B230:E230"/>
    <mergeCell ref="G230:H230"/>
    <mergeCell ref="J230:M230"/>
    <mergeCell ref="A222:N222"/>
    <mergeCell ref="A223:N223"/>
    <mergeCell ref="A224:N224"/>
    <mergeCell ref="A225:N225"/>
    <mergeCell ref="B228:E228"/>
    <mergeCell ref="G228:H228"/>
    <mergeCell ref="J228:M228"/>
    <mergeCell ref="B186:E186"/>
    <mergeCell ref="J186:M186"/>
    <mergeCell ref="A178:N178"/>
    <mergeCell ref="A179:N179"/>
    <mergeCell ref="A180:N180"/>
    <mergeCell ref="A181:N181"/>
    <mergeCell ref="B184:E184"/>
    <mergeCell ref="J184:M184"/>
    <mergeCell ref="G184:H184"/>
    <mergeCell ref="G186:H186"/>
    <mergeCell ref="B142:E142"/>
    <mergeCell ref="J142:M142"/>
    <mergeCell ref="A134:N134"/>
    <mergeCell ref="A135:N135"/>
    <mergeCell ref="A136:N136"/>
    <mergeCell ref="A137:N137"/>
    <mergeCell ref="B140:E140"/>
    <mergeCell ref="J140:M140"/>
    <mergeCell ref="B98:E98"/>
    <mergeCell ref="J98:M98"/>
    <mergeCell ref="A90:N90"/>
    <mergeCell ref="A91:N91"/>
    <mergeCell ref="A92:N92"/>
    <mergeCell ref="A93:N93"/>
    <mergeCell ref="B96:E96"/>
    <mergeCell ref="J96:M96"/>
    <mergeCell ref="B10:E10"/>
    <mergeCell ref="J10:M10"/>
    <mergeCell ref="A2:N2"/>
    <mergeCell ref="A3:N3"/>
    <mergeCell ref="A4:N4"/>
    <mergeCell ref="A5:N5"/>
    <mergeCell ref="B8:E8"/>
    <mergeCell ref="J8:M8"/>
    <mergeCell ref="B54:E54"/>
    <mergeCell ref="J54:M54"/>
    <mergeCell ref="A46:N46"/>
    <mergeCell ref="A47:N47"/>
    <mergeCell ref="A48:N48"/>
    <mergeCell ref="A49:N49"/>
    <mergeCell ref="B52:E52"/>
    <mergeCell ref="J52:M52"/>
    <mergeCell ref="B274:E274"/>
    <mergeCell ref="G274:H274"/>
    <mergeCell ref="J274:M274"/>
    <mergeCell ref="A266:N266"/>
    <mergeCell ref="A267:N267"/>
    <mergeCell ref="A268:N268"/>
    <mergeCell ref="A269:N269"/>
    <mergeCell ref="B272:E272"/>
    <mergeCell ref="G272:H272"/>
    <mergeCell ref="J272:M272"/>
    <mergeCell ref="A353:N353"/>
    <mergeCell ref="A354:N354"/>
    <mergeCell ref="A355:N355"/>
    <mergeCell ref="A356:N356"/>
    <mergeCell ref="B359:E359"/>
    <mergeCell ref="G359:H359"/>
    <mergeCell ref="J359:M359"/>
    <mergeCell ref="A397:N397"/>
    <mergeCell ref="A398:N398"/>
    <mergeCell ref="A399:N399"/>
    <mergeCell ref="A400:N400"/>
    <mergeCell ref="B361:E361"/>
    <mergeCell ref="G361:H361"/>
    <mergeCell ref="J361:M361"/>
    <mergeCell ref="B407:D407"/>
    <mergeCell ref="G404:H404"/>
    <mergeCell ref="G405:H405"/>
    <mergeCell ref="G407:H407"/>
    <mergeCell ref="J403:K403"/>
    <mergeCell ref="J404:K404"/>
    <mergeCell ref="J405:K405"/>
    <mergeCell ref="J406:K406"/>
    <mergeCell ref="J407:K407"/>
    <mergeCell ref="G406:H406"/>
    <mergeCell ref="B404:D404"/>
    <mergeCell ref="B405:D405"/>
    <mergeCell ref="B406:D40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Div 1</vt:lpstr>
      <vt:lpstr>Div 2</vt:lpstr>
      <vt:lpstr>Div 3</vt:lpstr>
      <vt:lpstr>'Div 1'!Print_Area</vt:lpstr>
      <vt:lpstr>'Div 2'!Print_Area</vt:lpstr>
      <vt:lpstr>'Div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 rogers</cp:lastModifiedBy>
  <cp:lastPrinted>2023-03-24T13:48:52Z</cp:lastPrinted>
  <dcterms:created xsi:type="dcterms:W3CDTF">2022-11-01T15:48:55Z</dcterms:created>
  <dcterms:modified xsi:type="dcterms:W3CDTF">2023-03-26T08:57:41Z</dcterms:modified>
</cp:coreProperties>
</file>