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380" yWindow="380" windowWidth="18440" windowHeight="10720"/>
  </bookViews>
  <sheets>
    <sheet name="Division 1" sheetId="1" r:id="rId1"/>
    <sheet name="Division 2" sheetId="2" r:id="rId2"/>
    <sheet name="Division 3" sheetId="3" r:id="rId3"/>
  </sheets>
  <definedNames>
    <definedName name="_xlnm.Print_Area" localSheetId="0">'Division 1'!$A$430:$N$479</definedName>
    <definedName name="_xlnm.Print_Area" localSheetId="1">'Division 2'!$A$391:$N$435</definedName>
    <definedName name="_xlnm.Print_Area" localSheetId="2">'Division 3'!$A$389:$N$433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5" i="1" l="1"/>
  <c r="M455" i="1"/>
  <c r="M416" i="3"/>
  <c r="M417" i="3"/>
  <c r="M418" i="3"/>
  <c r="M419" i="3"/>
  <c r="M420" i="3"/>
  <c r="I430" i="3"/>
  <c r="C414" i="3"/>
  <c r="D414" i="3"/>
  <c r="E414" i="3"/>
  <c r="F414" i="3"/>
  <c r="G414" i="3"/>
  <c r="H414" i="3"/>
  <c r="I414" i="3"/>
  <c r="J414" i="3"/>
  <c r="K414" i="3"/>
  <c r="L414" i="3"/>
  <c r="M414" i="3"/>
  <c r="I429" i="3"/>
  <c r="D430" i="3"/>
  <c r="D429" i="3"/>
  <c r="B408" i="3"/>
  <c r="B431" i="3"/>
  <c r="B414" i="3"/>
  <c r="B429" i="3"/>
  <c r="H431" i="3"/>
  <c r="H430" i="3"/>
  <c r="H429" i="3"/>
  <c r="D434" i="2"/>
  <c r="D433" i="2"/>
  <c r="B428" i="2"/>
  <c r="B433" i="2"/>
  <c r="B422" i="2"/>
  <c r="B434" i="2"/>
  <c r="M418" i="2"/>
  <c r="M419" i="2"/>
  <c r="M420" i="2"/>
  <c r="M421" i="2"/>
  <c r="M422" i="2"/>
  <c r="I434" i="2"/>
  <c r="M424" i="2"/>
  <c r="M425" i="2"/>
  <c r="M426" i="2"/>
  <c r="M427" i="2"/>
  <c r="M428" i="2"/>
  <c r="I433" i="2"/>
  <c r="H433" i="2"/>
  <c r="H432" i="2"/>
  <c r="H431" i="2"/>
  <c r="H475" i="1"/>
  <c r="H474" i="1"/>
  <c r="H472" i="1"/>
  <c r="C449" i="1"/>
  <c r="D449" i="1"/>
  <c r="E449" i="1"/>
  <c r="F449" i="1"/>
  <c r="G449" i="1"/>
  <c r="H449" i="1"/>
  <c r="I449" i="1"/>
  <c r="J449" i="1"/>
  <c r="K449" i="1"/>
  <c r="L449" i="1"/>
  <c r="M449" i="1"/>
  <c r="I472" i="1"/>
  <c r="L456" i="1"/>
  <c r="G439" i="1"/>
  <c r="L462" i="1"/>
  <c r="G438" i="1"/>
  <c r="H432" i="3"/>
  <c r="D432" i="3"/>
  <c r="D431" i="3"/>
  <c r="B420" i="3"/>
  <c r="B430" i="3"/>
  <c r="L426" i="3"/>
  <c r="G398" i="3"/>
  <c r="K426" i="3"/>
  <c r="J426" i="3"/>
  <c r="I426" i="3"/>
  <c r="H426" i="3"/>
  <c r="G426" i="3"/>
  <c r="F426" i="3"/>
  <c r="E426" i="3"/>
  <c r="D426" i="3"/>
  <c r="C426" i="3"/>
  <c r="B426" i="3"/>
  <c r="B432" i="3"/>
  <c r="N425" i="3"/>
  <c r="M425" i="3"/>
  <c r="N424" i="3"/>
  <c r="M424" i="3"/>
  <c r="M423" i="3"/>
  <c r="N422" i="3"/>
  <c r="M422" i="3"/>
  <c r="N421" i="3"/>
  <c r="L420" i="3"/>
  <c r="G396" i="3"/>
  <c r="K420" i="3"/>
  <c r="J420" i="3"/>
  <c r="I420" i="3"/>
  <c r="H420" i="3"/>
  <c r="G420" i="3"/>
  <c r="F420" i="3"/>
  <c r="E420" i="3"/>
  <c r="D420" i="3"/>
  <c r="C420" i="3"/>
  <c r="N419" i="3"/>
  <c r="N418" i="3"/>
  <c r="N417" i="3"/>
  <c r="N416" i="3"/>
  <c r="G395" i="3"/>
  <c r="N413" i="3"/>
  <c r="M413" i="3"/>
  <c r="N412" i="3"/>
  <c r="M412" i="3"/>
  <c r="N411" i="3"/>
  <c r="M411" i="3"/>
  <c r="N410" i="3"/>
  <c r="M410" i="3"/>
  <c r="N409" i="3"/>
  <c r="L408" i="3"/>
  <c r="G397" i="3"/>
  <c r="K408" i="3"/>
  <c r="J408" i="3"/>
  <c r="I408" i="3"/>
  <c r="H408" i="3"/>
  <c r="G408" i="3"/>
  <c r="F408" i="3"/>
  <c r="E408" i="3"/>
  <c r="D408" i="3"/>
  <c r="C408" i="3"/>
  <c r="N407" i="3"/>
  <c r="M407" i="3"/>
  <c r="N406" i="3"/>
  <c r="M406" i="3"/>
  <c r="N405" i="3"/>
  <c r="M405" i="3"/>
  <c r="N404" i="3"/>
  <c r="M404" i="3"/>
  <c r="H434" i="2"/>
  <c r="D432" i="2"/>
  <c r="D431" i="2"/>
  <c r="L428" i="2"/>
  <c r="F397" i="2"/>
  <c r="K428" i="2"/>
  <c r="J428" i="2"/>
  <c r="I428" i="2"/>
  <c r="H428" i="2"/>
  <c r="G428" i="2"/>
  <c r="F428" i="2"/>
  <c r="E428" i="2"/>
  <c r="D428" i="2"/>
  <c r="C428" i="2"/>
  <c r="N427" i="2"/>
  <c r="N426" i="2"/>
  <c r="N425" i="2"/>
  <c r="N424" i="2"/>
  <c r="N423" i="2"/>
  <c r="L422" i="2"/>
  <c r="F400" i="2"/>
  <c r="K422" i="2"/>
  <c r="J422" i="2"/>
  <c r="I422" i="2"/>
  <c r="H422" i="2"/>
  <c r="G422" i="2"/>
  <c r="F422" i="2"/>
  <c r="E422" i="2"/>
  <c r="D422" i="2"/>
  <c r="C422" i="2"/>
  <c r="N421" i="2"/>
  <c r="N420" i="2"/>
  <c r="N419" i="2"/>
  <c r="N418" i="2"/>
  <c r="L416" i="2"/>
  <c r="F399" i="2"/>
  <c r="K416" i="2"/>
  <c r="J416" i="2"/>
  <c r="I416" i="2"/>
  <c r="H416" i="2"/>
  <c r="G416" i="2"/>
  <c r="F416" i="2"/>
  <c r="E416" i="2"/>
  <c r="D416" i="2"/>
  <c r="C416" i="2"/>
  <c r="B416" i="2"/>
  <c r="B432" i="2"/>
  <c r="N415" i="2"/>
  <c r="M415" i="2"/>
  <c r="N414" i="2"/>
  <c r="M414" i="2"/>
  <c r="N413" i="2"/>
  <c r="M413" i="2"/>
  <c r="N412" i="2"/>
  <c r="M412" i="2"/>
  <c r="N411" i="2"/>
  <c r="L410" i="2"/>
  <c r="F398" i="2"/>
  <c r="K410" i="2"/>
  <c r="J410" i="2"/>
  <c r="I410" i="2"/>
  <c r="H410" i="2"/>
  <c r="G410" i="2"/>
  <c r="F410" i="2"/>
  <c r="E410" i="2"/>
  <c r="D410" i="2"/>
  <c r="C410" i="2"/>
  <c r="B410" i="2"/>
  <c r="B431" i="2"/>
  <c r="N409" i="2"/>
  <c r="M409" i="2"/>
  <c r="N408" i="2"/>
  <c r="M408" i="2"/>
  <c r="N407" i="2"/>
  <c r="M407" i="2"/>
  <c r="N406" i="2"/>
  <c r="M406" i="2"/>
  <c r="D475" i="1"/>
  <c r="D474" i="1"/>
  <c r="H473" i="1"/>
  <c r="D473" i="1"/>
  <c r="D472" i="1"/>
  <c r="L468" i="1"/>
  <c r="G437" i="1"/>
  <c r="K468" i="1"/>
  <c r="J468" i="1"/>
  <c r="I468" i="1"/>
  <c r="H468" i="1"/>
  <c r="G468" i="1"/>
  <c r="F468" i="1"/>
  <c r="E468" i="1"/>
  <c r="D468" i="1"/>
  <c r="C468" i="1"/>
  <c r="B468" i="1"/>
  <c r="B475" i="1"/>
  <c r="N467" i="1"/>
  <c r="M467" i="1"/>
  <c r="N466" i="1"/>
  <c r="M466" i="1"/>
  <c r="N465" i="1"/>
  <c r="M465" i="1"/>
  <c r="N464" i="1"/>
  <c r="M464" i="1"/>
  <c r="K462" i="1"/>
  <c r="J462" i="1"/>
  <c r="I462" i="1"/>
  <c r="H462" i="1"/>
  <c r="G462" i="1"/>
  <c r="F462" i="1"/>
  <c r="E462" i="1"/>
  <c r="D462" i="1"/>
  <c r="C462" i="1"/>
  <c r="B462" i="1"/>
  <c r="B474" i="1"/>
  <c r="N461" i="1"/>
  <c r="M461" i="1"/>
  <c r="N460" i="1"/>
  <c r="M460" i="1"/>
  <c r="N459" i="1"/>
  <c r="M459" i="1"/>
  <c r="N458" i="1"/>
  <c r="M458" i="1"/>
  <c r="N457" i="1"/>
  <c r="K456" i="1"/>
  <c r="J456" i="1"/>
  <c r="I456" i="1"/>
  <c r="H456" i="1"/>
  <c r="G456" i="1"/>
  <c r="F456" i="1"/>
  <c r="E456" i="1"/>
  <c r="D456" i="1"/>
  <c r="C456" i="1"/>
  <c r="B456" i="1"/>
  <c r="B473" i="1"/>
  <c r="N454" i="1"/>
  <c r="M454" i="1"/>
  <c r="N453" i="1"/>
  <c r="M453" i="1"/>
  <c r="N452" i="1"/>
  <c r="M452" i="1"/>
  <c r="N451" i="1"/>
  <c r="M451" i="1"/>
  <c r="N450" i="1"/>
  <c r="G436" i="1"/>
  <c r="B449" i="1"/>
  <c r="B472" i="1"/>
  <c r="N448" i="1"/>
  <c r="M448" i="1"/>
  <c r="N447" i="1"/>
  <c r="M447" i="1"/>
  <c r="N446" i="1"/>
  <c r="M446" i="1"/>
  <c r="N445" i="1"/>
  <c r="M445" i="1"/>
  <c r="D386" i="3"/>
  <c r="D385" i="3"/>
  <c r="D384" i="3"/>
  <c r="H387" i="3"/>
  <c r="D387" i="3"/>
  <c r="H385" i="3"/>
  <c r="H384" i="3"/>
  <c r="B384" i="3"/>
  <c r="H386" i="3"/>
  <c r="B386" i="3"/>
  <c r="L381" i="3"/>
  <c r="K381" i="3"/>
  <c r="N354" i="3"/>
  <c r="J381" i="3"/>
  <c r="I381" i="3"/>
  <c r="H381" i="3"/>
  <c r="G381" i="3"/>
  <c r="F381" i="3"/>
  <c r="E381" i="3"/>
  <c r="D381" i="3"/>
  <c r="C381" i="3"/>
  <c r="B381" i="3"/>
  <c r="B387" i="3"/>
  <c r="N380" i="3"/>
  <c r="M380" i="3"/>
  <c r="N379" i="3"/>
  <c r="M379" i="3"/>
  <c r="N378" i="3"/>
  <c r="M378" i="3"/>
  <c r="N377" i="3"/>
  <c r="M377" i="3"/>
  <c r="N376" i="3"/>
  <c r="L375" i="3"/>
  <c r="K375" i="3"/>
  <c r="F354" i="3"/>
  <c r="J375" i="3"/>
  <c r="I375" i="3"/>
  <c r="H375" i="3"/>
  <c r="G375" i="3"/>
  <c r="F375" i="3"/>
  <c r="E375" i="3"/>
  <c r="D375" i="3"/>
  <c r="C375" i="3"/>
  <c r="B375" i="3"/>
  <c r="N374" i="3"/>
  <c r="M374" i="3"/>
  <c r="N373" i="3"/>
  <c r="M373" i="3"/>
  <c r="N372" i="3"/>
  <c r="M372" i="3"/>
  <c r="N371" i="3"/>
  <c r="M371" i="3"/>
  <c r="L369" i="3"/>
  <c r="K369" i="3"/>
  <c r="F352" i="3"/>
  <c r="J369" i="3"/>
  <c r="I369" i="3"/>
  <c r="H369" i="3"/>
  <c r="G369" i="3"/>
  <c r="F369" i="3"/>
  <c r="E369" i="3"/>
  <c r="D369" i="3"/>
  <c r="C369" i="3"/>
  <c r="B369" i="3"/>
  <c r="B385" i="3"/>
  <c r="N368" i="3"/>
  <c r="M368" i="3"/>
  <c r="N367" i="3"/>
  <c r="M367" i="3"/>
  <c r="N366" i="3"/>
  <c r="M366" i="3"/>
  <c r="N365" i="3"/>
  <c r="M365" i="3"/>
  <c r="N364" i="3"/>
  <c r="L363" i="3"/>
  <c r="K363" i="3"/>
  <c r="N352" i="3"/>
  <c r="J363" i="3"/>
  <c r="I363" i="3"/>
  <c r="H363" i="3"/>
  <c r="G363" i="3"/>
  <c r="F363" i="3"/>
  <c r="E363" i="3"/>
  <c r="D363" i="3"/>
  <c r="C363" i="3"/>
  <c r="B363" i="3"/>
  <c r="N362" i="3"/>
  <c r="M362" i="3"/>
  <c r="N361" i="3"/>
  <c r="M361" i="3"/>
  <c r="N360" i="3"/>
  <c r="M360" i="3"/>
  <c r="N359" i="3"/>
  <c r="M359" i="3"/>
  <c r="H389" i="2"/>
  <c r="D389" i="2"/>
  <c r="H388" i="2"/>
  <c r="D388" i="2"/>
  <c r="H387" i="2"/>
  <c r="D387" i="2"/>
  <c r="H386" i="2"/>
  <c r="D386" i="2"/>
  <c r="L383" i="2"/>
  <c r="K383" i="2"/>
  <c r="N356" i="2"/>
  <c r="J383" i="2"/>
  <c r="I383" i="2"/>
  <c r="H383" i="2"/>
  <c r="G383" i="2"/>
  <c r="F383" i="2"/>
  <c r="E383" i="2"/>
  <c r="D383" i="2"/>
  <c r="C383" i="2"/>
  <c r="B383" i="2"/>
  <c r="B389" i="2"/>
  <c r="N382" i="2"/>
  <c r="M382" i="2"/>
  <c r="N381" i="2"/>
  <c r="M381" i="2"/>
  <c r="N380" i="2"/>
  <c r="M380" i="2"/>
  <c r="N379" i="2"/>
  <c r="M379" i="2"/>
  <c r="N378" i="2"/>
  <c r="L377" i="2"/>
  <c r="K377" i="2"/>
  <c r="F356" i="2"/>
  <c r="J377" i="2"/>
  <c r="I377" i="2"/>
  <c r="H377" i="2"/>
  <c r="G377" i="2"/>
  <c r="F377" i="2"/>
  <c r="E377" i="2"/>
  <c r="D377" i="2"/>
  <c r="C377" i="2"/>
  <c r="B377" i="2"/>
  <c r="B388" i="2"/>
  <c r="N376" i="2"/>
  <c r="M376" i="2"/>
  <c r="N375" i="2"/>
  <c r="M375" i="2"/>
  <c r="N374" i="2"/>
  <c r="M374" i="2"/>
  <c r="N373" i="2"/>
  <c r="M373" i="2"/>
  <c r="L371" i="2"/>
  <c r="K371" i="2"/>
  <c r="N354" i="2"/>
  <c r="J371" i="2"/>
  <c r="I371" i="2"/>
  <c r="H371" i="2"/>
  <c r="G371" i="2"/>
  <c r="F371" i="2"/>
  <c r="E371" i="2"/>
  <c r="D371" i="2"/>
  <c r="C371" i="2"/>
  <c r="B371" i="2"/>
  <c r="B387" i="2"/>
  <c r="N370" i="2"/>
  <c r="M370" i="2"/>
  <c r="N369" i="2"/>
  <c r="M369" i="2"/>
  <c r="N368" i="2"/>
  <c r="M368" i="2"/>
  <c r="N367" i="2"/>
  <c r="M367" i="2"/>
  <c r="N366" i="2"/>
  <c r="L365" i="2"/>
  <c r="K365" i="2"/>
  <c r="F354" i="2"/>
  <c r="J365" i="2"/>
  <c r="I365" i="2"/>
  <c r="H365" i="2"/>
  <c r="G365" i="2"/>
  <c r="F365" i="2"/>
  <c r="E365" i="2"/>
  <c r="D365" i="2"/>
  <c r="C365" i="2"/>
  <c r="B365" i="2"/>
  <c r="B386" i="2"/>
  <c r="N364" i="2"/>
  <c r="M364" i="2"/>
  <c r="N363" i="2"/>
  <c r="M363" i="2"/>
  <c r="N362" i="2"/>
  <c r="M362" i="2"/>
  <c r="N361" i="2"/>
  <c r="M361" i="2"/>
  <c r="H425" i="1"/>
  <c r="D425" i="1"/>
  <c r="H424" i="1"/>
  <c r="D424" i="1"/>
  <c r="H423" i="1"/>
  <c r="D423" i="1"/>
  <c r="H422" i="1"/>
  <c r="D422" i="1"/>
  <c r="L418" i="1"/>
  <c r="K418" i="1"/>
  <c r="N388" i="1"/>
  <c r="J418" i="1"/>
  <c r="I418" i="1"/>
  <c r="H418" i="1"/>
  <c r="G418" i="1"/>
  <c r="F418" i="1"/>
  <c r="E418" i="1"/>
  <c r="D418" i="1"/>
  <c r="C418" i="1"/>
  <c r="B418" i="1"/>
  <c r="B425" i="1"/>
  <c r="N417" i="1"/>
  <c r="M417" i="1"/>
  <c r="N416" i="1"/>
  <c r="M416" i="1"/>
  <c r="N415" i="1"/>
  <c r="M415" i="1"/>
  <c r="N414" i="1"/>
  <c r="M414" i="1"/>
  <c r="L412" i="1"/>
  <c r="K412" i="1"/>
  <c r="F388" i="1"/>
  <c r="J412" i="1"/>
  <c r="I412" i="1"/>
  <c r="H412" i="1"/>
  <c r="G412" i="1"/>
  <c r="F412" i="1"/>
  <c r="E412" i="1"/>
  <c r="D412" i="1"/>
  <c r="C412" i="1"/>
  <c r="B412" i="1"/>
  <c r="B424" i="1"/>
  <c r="N411" i="1"/>
  <c r="M411" i="1"/>
  <c r="N410" i="1"/>
  <c r="M410" i="1"/>
  <c r="N409" i="1"/>
  <c r="M409" i="1"/>
  <c r="N408" i="1"/>
  <c r="M408" i="1"/>
  <c r="N407" i="1"/>
  <c r="L406" i="1"/>
  <c r="K406" i="1"/>
  <c r="N390" i="1"/>
  <c r="J406" i="1"/>
  <c r="I406" i="1"/>
  <c r="H406" i="1"/>
  <c r="G406" i="1"/>
  <c r="F406" i="1"/>
  <c r="E406" i="1"/>
  <c r="D406" i="1"/>
  <c r="C406" i="1"/>
  <c r="B406" i="1"/>
  <c r="B423" i="1"/>
  <c r="N404" i="1"/>
  <c r="M404" i="1"/>
  <c r="N403" i="1"/>
  <c r="M403" i="1"/>
  <c r="N402" i="1"/>
  <c r="M402" i="1"/>
  <c r="N401" i="1"/>
  <c r="M401" i="1"/>
  <c r="N400" i="1"/>
  <c r="L399" i="1"/>
  <c r="K399" i="1"/>
  <c r="F390" i="1"/>
  <c r="J399" i="1"/>
  <c r="I399" i="1"/>
  <c r="H399" i="1"/>
  <c r="G399" i="1"/>
  <c r="F399" i="1"/>
  <c r="E399" i="1"/>
  <c r="D399" i="1"/>
  <c r="C399" i="1"/>
  <c r="B399" i="1"/>
  <c r="B422" i="1"/>
  <c r="N398" i="1"/>
  <c r="M398" i="1"/>
  <c r="N397" i="1"/>
  <c r="M397" i="1"/>
  <c r="N396" i="1"/>
  <c r="M396" i="1"/>
  <c r="N395" i="1"/>
  <c r="M395" i="1"/>
  <c r="H345" i="3"/>
  <c r="D345" i="3"/>
  <c r="H344" i="3"/>
  <c r="D344" i="3"/>
  <c r="H343" i="3"/>
  <c r="D343" i="3"/>
  <c r="H342" i="3"/>
  <c r="D342" i="3"/>
  <c r="L339" i="3"/>
  <c r="K339" i="3"/>
  <c r="J339" i="3"/>
  <c r="N312" i="3"/>
  <c r="I339" i="3"/>
  <c r="H339" i="3"/>
  <c r="G339" i="3"/>
  <c r="F339" i="3"/>
  <c r="E339" i="3"/>
  <c r="D339" i="3"/>
  <c r="C339" i="3"/>
  <c r="B339" i="3"/>
  <c r="B345" i="3"/>
  <c r="N338" i="3"/>
  <c r="M338" i="3"/>
  <c r="N337" i="3"/>
  <c r="M337" i="3"/>
  <c r="N336" i="3"/>
  <c r="M336" i="3"/>
  <c r="N335" i="3"/>
  <c r="M335" i="3"/>
  <c r="N334" i="3"/>
  <c r="L333" i="3"/>
  <c r="K333" i="3"/>
  <c r="J333" i="3"/>
  <c r="F310" i="3"/>
  <c r="I333" i="3"/>
  <c r="H333" i="3"/>
  <c r="G333" i="3"/>
  <c r="F333" i="3"/>
  <c r="E333" i="3"/>
  <c r="D333" i="3"/>
  <c r="C333" i="3"/>
  <c r="B333" i="3"/>
  <c r="B343" i="3"/>
  <c r="N332" i="3"/>
  <c r="M332" i="3"/>
  <c r="N331" i="3"/>
  <c r="M331" i="3"/>
  <c r="N330" i="3"/>
  <c r="M330" i="3"/>
  <c r="N329" i="3"/>
  <c r="M329" i="3"/>
  <c r="L327" i="3"/>
  <c r="K327" i="3"/>
  <c r="J327" i="3"/>
  <c r="F312" i="3"/>
  <c r="I327" i="3"/>
  <c r="H327" i="3"/>
  <c r="G327" i="3"/>
  <c r="F327" i="3"/>
  <c r="E327" i="3"/>
  <c r="D327" i="3"/>
  <c r="C327" i="3"/>
  <c r="B327" i="3"/>
  <c r="B344" i="3"/>
  <c r="N326" i="3"/>
  <c r="M326" i="3"/>
  <c r="N325" i="3"/>
  <c r="M325" i="3"/>
  <c r="N324" i="3"/>
  <c r="M324" i="3"/>
  <c r="N323" i="3"/>
  <c r="M323" i="3"/>
  <c r="N322" i="3"/>
  <c r="L321" i="3"/>
  <c r="K321" i="3"/>
  <c r="J321" i="3"/>
  <c r="N310" i="3"/>
  <c r="I321" i="3"/>
  <c r="H321" i="3"/>
  <c r="G321" i="3"/>
  <c r="F321" i="3"/>
  <c r="E321" i="3"/>
  <c r="D321" i="3"/>
  <c r="C321" i="3"/>
  <c r="B321" i="3"/>
  <c r="B342" i="3"/>
  <c r="N320" i="3"/>
  <c r="M320" i="3"/>
  <c r="N319" i="3"/>
  <c r="M319" i="3"/>
  <c r="N318" i="3"/>
  <c r="M318" i="3"/>
  <c r="N317" i="3"/>
  <c r="M317" i="3"/>
  <c r="H347" i="2"/>
  <c r="D347" i="2"/>
  <c r="H346" i="2"/>
  <c r="D346" i="2"/>
  <c r="H345" i="2"/>
  <c r="D345" i="2"/>
  <c r="H344" i="2"/>
  <c r="D344" i="2"/>
  <c r="L341" i="2"/>
  <c r="K341" i="2"/>
  <c r="J341" i="2"/>
  <c r="N314" i="2"/>
  <c r="I341" i="2"/>
  <c r="H341" i="2"/>
  <c r="G341" i="2"/>
  <c r="F341" i="2"/>
  <c r="E341" i="2"/>
  <c r="D341" i="2"/>
  <c r="C341" i="2"/>
  <c r="B341" i="2"/>
  <c r="B347" i="2"/>
  <c r="N340" i="2"/>
  <c r="M340" i="2"/>
  <c r="N339" i="2"/>
  <c r="M339" i="2"/>
  <c r="N338" i="2"/>
  <c r="M338" i="2"/>
  <c r="N337" i="2"/>
  <c r="M337" i="2"/>
  <c r="N336" i="2"/>
  <c r="L335" i="2"/>
  <c r="K335" i="2"/>
  <c r="J335" i="2"/>
  <c r="N312" i="2"/>
  <c r="I335" i="2"/>
  <c r="H335" i="2"/>
  <c r="G335" i="2"/>
  <c r="F335" i="2"/>
  <c r="E335" i="2"/>
  <c r="D335" i="2"/>
  <c r="C335" i="2"/>
  <c r="B335" i="2"/>
  <c r="B346" i="2"/>
  <c r="N334" i="2"/>
  <c r="M334" i="2"/>
  <c r="N333" i="2"/>
  <c r="M333" i="2"/>
  <c r="N332" i="2"/>
  <c r="M332" i="2"/>
  <c r="N331" i="2"/>
  <c r="M331" i="2"/>
  <c r="L329" i="2"/>
  <c r="K329" i="2"/>
  <c r="J329" i="2"/>
  <c r="F314" i="2"/>
  <c r="I329" i="2"/>
  <c r="H329" i="2"/>
  <c r="G329" i="2"/>
  <c r="F329" i="2"/>
  <c r="E329" i="2"/>
  <c r="D329" i="2"/>
  <c r="C329" i="2"/>
  <c r="B329" i="2"/>
  <c r="B345" i="2"/>
  <c r="N328" i="2"/>
  <c r="M328" i="2"/>
  <c r="N327" i="2"/>
  <c r="M327" i="2"/>
  <c r="N326" i="2"/>
  <c r="M326" i="2"/>
  <c r="N325" i="2"/>
  <c r="M325" i="2"/>
  <c r="N324" i="2"/>
  <c r="L323" i="2"/>
  <c r="K323" i="2"/>
  <c r="J323" i="2"/>
  <c r="F312" i="2"/>
  <c r="I323" i="2"/>
  <c r="H323" i="2"/>
  <c r="G323" i="2"/>
  <c r="F323" i="2"/>
  <c r="E323" i="2"/>
  <c r="D323" i="2"/>
  <c r="C323" i="2"/>
  <c r="B323" i="2"/>
  <c r="B344" i="2"/>
  <c r="N322" i="2"/>
  <c r="M322" i="2"/>
  <c r="N321" i="2"/>
  <c r="M321" i="2"/>
  <c r="N320" i="2"/>
  <c r="M320" i="2"/>
  <c r="N319" i="2"/>
  <c r="M319" i="2"/>
  <c r="H377" i="1"/>
  <c r="D377" i="1"/>
  <c r="H376" i="1"/>
  <c r="D376" i="1"/>
  <c r="H375" i="1"/>
  <c r="D375" i="1"/>
  <c r="H374" i="1"/>
  <c r="D374" i="1"/>
  <c r="L370" i="1"/>
  <c r="K370" i="1"/>
  <c r="J370" i="1"/>
  <c r="N340" i="1"/>
  <c r="I370" i="1"/>
  <c r="H370" i="1"/>
  <c r="G370" i="1"/>
  <c r="F370" i="1"/>
  <c r="E370" i="1"/>
  <c r="D370" i="1"/>
  <c r="C370" i="1"/>
  <c r="B370" i="1"/>
  <c r="B377" i="1"/>
  <c r="N369" i="1"/>
  <c r="M369" i="1"/>
  <c r="N368" i="1"/>
  <c r="M368" i="1"/>
  <c r="N367" i="1"/>
  <c r="M367" i="1"/>
  <c r="N366" i="1"/>
  <c r="M366" i="1"/>
  <c r="L364" i="1"/>
  <c r="K364" i="1"/>
  <c r="J364" i="1"/>
  <c r="N342" i="1"/>
  <c r="I364" i="1"/>
  <c r="H364" i="1"/>
  <c r="G364" i="1"/>
  <c r="F364" i="1"/>
  <c r="E364" i="1"/>
  <c r="D364" i="1"/>
  <c r="C364" i="1"/>
  <c r="B364" i="1"/>
  <c r="B376" i="1"/>
  <c r="N363" i="1"/>
  <c r="M363" i="1"/>
  <c r="N362" i="1"/>
  <c r="M362" i="1"/>
  <c r="N361" i="1"/>
  <c r="M361" i="1"/>
  <c r="N360" i="1"/>
  <c r="M360" i="1"/>
  <c r="N359" i="1"/>
  <c r="L358" i="1"/>
  <c r="K358" i="1"/>
  <c r="J358" i="1"/>
  <c r="F340" i="1"/>
  <c r="I358" i="1"/>
  <c r="H358" i="1"/>
  <c r="G358" i="1"/>
  <c r="F358" i="1"/>
  <c r="E358" i="1"/>
  <c r="D358" i="1"/>
  <c r="C358" i="1"/>
  <c r="B358" i="1"/>
  <c r="B375" i="1"/>
  <c r="N356" i="1"/>
  <c r="M356" i="1"/>
  <c r="N355" i="1"/>
  <c r="M355" i="1"/>
  <c r="N354" i="1"/>
  <c r="M354" i="1"/>
  <c r="N353" i="1"/>
  <c r="M353" i="1"/>
  <c r="N352" i="1"/>
  <c r="L351" i="1"/>
  <c r="K351" i="1"/>
  <c r="J351" i="1"/>
  <c r="F342" i="1"/>
  <c r="I351" i="1"/>
  <c r="H351" i="1"/>
  <c r="G351" i="1"/>
  <c r="F351" i="1"/>
  <c r="E351" i="1"/>
  <c r="D351" i="1"/>
  <c r="C351" i="1"/>
  <c r="B351" i="1"/>
  <c r="B374" i="1"/>
  <c r="N350" i="1"/>
  <c r="M350" i="1"/>
  <c r="N349" i="1"/>
  <c r="M349" i="1"/>
  <c r="N348" i="1"/>
  <c r="M348" i="1"/>
  <c r="N347" i="1"/>
  <c r="M347" i="1"/>
  <c r="D302" i="2"/>
  <c r="D301" i="2"/>
  <c r="D329" i="1"/>
  <c r="D328" i="1"/>
  <c r="D300" i="3"/>
  <c r="D299" i="3"/>
  <c r="M375" i="3"/>
  <c r="I384" i="3"/>
  <c r="M339" i="3"/>
  <c r="I345" i="3"/>
  <c r="N456" i="1"/>
  <c r="M456" i="1"/>
  <c r="I473" i="1"/>
  <c r="N414" i="3"/>
  <c r="M412" i="1"/>
  <c r="I424" i="1"/>
  <c r="N449" i="1"/>
  <c r="M462" i="1"/>
  <c r="I474" i="1"/>
  <c r="M406" i="1"/>
  <c r="I423" i="1"/>
  <c r="N462" i="1"/>
  <c r="M369" i="3"/>
  <c r="I385" i="3"/>
  <c r="N420" i="3"/>
  <c r="N426" i="3"/>
  <c r="M426" i="3"/>
  <c r="I432" i="3"/>
  <c r="M408" i="3"/>
  <c r="I431" i="3"/>
  <c r="N408" i="3"/>
  <c r="N422" i="2"/>
  <c r="N410" i="2"/>
  <c r="N416" i="2"/>
  <c r="M377" i="2"/>
  <c r="I388" i="2"/>
  <c r="M416" i="2"/>
  <c r="I432" i="2"/>
  <c r="M410" i="2"/>
  <c r="I431" i="2"/>
  <c r="N428" i="2"/>
  <c r="N468" i="1"/>
  <c r="M468" i="1"/>
  <c r="I475" i="1"/>
  <c r="M383" i="2"/>
  <c r="I389" i="2"/>
  <c r="N383" i="2"/>
  <c r="N377" i="2"/>
  <c r="N412" i="1"/>
  <c r="N381" i="3"/>
  <c r="M381" i="3"/>
  <c r="I387" i="3"/>
  <c r="M363" i="3"/>
  <c r="I386" i="3"/>
  <c r="N363" i="3"/>
  <c r="N369" i="3"/>
  <c r="N371" i="2"/>
  <c r="M371" i="2"/>
  <c r="I387" i="2"/>
  <c r="N418" i="1"/>
  <c r="M418" i="1"/>
  <c r="I425" i="1"/>
  <c r="N406" i="1"/>
  <c r="N375" i="3"/>
  <c r="M365" i="2"/>
  <c r="I386" i="2"/>
  <c r="N365" i="2"/>
  <c r="N399" i="1"/>
  <c r="M399" i="1"/>
  <c r="I422" i="1"/>
  <c r="N339" i="3"/>
  <c r="N321" i="3"/>
  <c r="M321" i="3"/>
  <c r="I342" i="3"/>
  <c r="M333" i="3"/>
  <c r="I343" i="3"/>
  <c r="N333" i="3"/>
  <c r="N323" i="2"/>
  <c r="M323" i="2"/>
  <c r="I344" i="2"/>
  <c r="N351" i="1"/>
  <c r="M351" i="1"/>
  <c r="I374" i="1"/>
  <c r="M327" i="3"/>
  <c r="I344" i="3"/>
  <c r="N327" i="3"/>
  <c r="N358" i="1"/>
  <c r="M358" i="1"/>
  <c r="I375" i="1"/>
  <c r="M341" i="2"/>
  <c r="I347" i="2"/>
  <c r="N341" i="2"/>
  <c r="M335" i="2"/>
  <c r="I346" i="2"/>
  <c r="N335" i="2"/>
  <c r="N364" i="1"/>
  <c r="M364" i="1"/>
  <c r="I376" i="1"/>
  <c r="N329" i="2"/>
  <c r="M329" i="2"/>
  <c r="I345" i="2"/>
  <c r="N370" i="1"/>
  <c r="M370" i="1"/>
  <c r="I377" i="1"/>
  <c r="H302" i="3"/>
  <c r="D302" i="3"/>
  <c r="H301" i="3"/>
  <c r="D301" i="3"/>
  <c r="H299" i="3"/>
  <c r="H300" i="3"/>
  <c r="L296" i="3"/>
  <c r="K296" i="3"/>
  <c r="J296" i="3"/>
  <c r="I296" i="3"/>
  <c r="F267" i="3"/>
  <c r="H296" i="3"/>
  <c r="G296" i="3"/>
  <c r="F296" i="3"/>
  <c r="E296" i="3"/>
  <c r="D296" i="3"/>
  <c r="C296" i="3"/>
  <c r="B296" i="3"/>
  <c r="B302" i="3"/>
  <c r="N295" i="3"/>
  <c r="M295" i="3"/>
  <c r="N294" i="3"/>
  <c r="M294" i="3"/>
  <c r="N293" i="3"/>
  <c r="M293" i="3"/>
  <c r="N292" i="3"/>
  <c r="M292" i="3"/>
  <c r="N291" i="3"/>
  <c r="L290" i="3"/>
  <c r="K290" i="3"/>
  <c r="J290" i="3"/>
  <c r="I290" i="3"/>
  <c r="N269" i="3"/>
  <c r="H290" i="3"/>
  <c r="G290" i="3"/>
  <c r="F290" i="3"/>
  <c r="E290" i="3"/>
  <c r="D290" i="3"/>
  <c r="C290" i="3"/>
  <c r="B290" i="3"/>
  <c r="B300" i="3"/>
  <c r="N289" i="3"/>
  <c r="M289" i="3"/>
  <c r="N288" i="3"/>
  <c r="M288" i="3"/>
  <c r="N287" i="3"/>
  <c r="M287" i="3"/>
  <c r="N286" i="3"/>
  <c r="M286" i="3"/>
  <c r="L284" i="3"/>
  <c r="K284" i="3"/>
  <c r="J284" i="3"/>
  <c r="I284" i="3"/>
  <c r="F269" i="3"/>
  <c r="H284" i="3"/>
  <c r="G284" i="3"/>
  <c r="F284" i="3"/>
  <c r="E284" i="3"/>
  <c r="D284" i="3"/>
  <c r="C284" i="3"/>
  <c r="B284" i="3"/>
  <c r="B301" i="3"/>
  <c r="N283" i="3"/>
  <c r="M283" i="3"/>
  <c r="N282" i="3"/>
  <c r="M282" i="3"/>
  <c r="N281" i="3"/>
  <c r="M281" i="3"/>
  <c r="N280" i="3"/>
  <c r="M280" i="3"/>
  <c r="N279" i="3"/>
  <c r="L278" i="3"/>
  <c r="K278" i="3"/>
  <c r="J278" i="3"/>
  <c r="I278" i="3"/>
  <c r="N267" i="3"/>
  <c r="H278" i="3"/>
  <c r="G278" i="3"/>
  <c r="F278" i="3"/>
  <c r="E278" i="3"/>
  <c r="D278" i="3"/>
  <c r="C278" i="3"/>
  <c r="B278" i="3"/>
  <c r="B299" i="3"/>
  <c r="N277" i="3"/>
  <c r="M277" i="3"/>
  <c r="N276" i="3"/>
  <c r="M276" i="3"/>
  <c r="N275" i="3"/>
  <c r="M275" i="3"/>
  <c r="N274" i="3"/>
  <c r="M274" i="3"/>
  <c r="H304" i="2"/>
  <c r="D304" i="2"/>
  <c r="H303" i="2"/>
  <c r="D303" i="2"/>
  <c r="H301" i="2"/>
  <c r="H302" i="2"/>
  <c r="L298" i="2"/>
  <c r="K298" i="2"/>
  <c r="J298" i="2"/>
  <c r="I298" i="2"/>
  <c r="N269" i="2"/>
  <c r="H298" i="2"/>
  <c r="G298" i="2"/>
  <c r="F298" i="2"/>
  <c r="E298" i="2"/>
  <c r="D298" i="2"/>
  <c r="C298" i="2"/>
  <c r="B298" i="2"/>
  <c r="B304" i="2"/>
  <c r="N297" i="2"/>
  <c r="M297" i="2"/>
  <c r="N296" i="2"/>
  <c r="M296" i="2"/>
  <c r="N295" i="2"/>
  <c r="M295" i="2"/>
  <c r="N294" i="2"/>
  <c r="M294" i="2"/>
  <c r="N293" i="2"/>
  <c r="L292" i="2"/>
  <c r="K292" i="2"/>
  <c r="J292" i="2"/>
  <c r="I292" i="2"/>
  <c r="N271" i="2"/>
  <c r="H292" i="2"/>
  <c r="G292" i="2"/>
  <c r="F292" i="2"/>
  <c r="E292" i="2"/>
  <c r="D292" i="2"/>
  <c r="C292" i="2"/>
  <c r="B292" i="2"/>
  <c r="B303" i="2"/>
  <c r="N291" i="2"/>
  <c r="M291" i="2"/>
  <c r="N290" i="2"/>
  <c r="M290" i="2"/>
  <c r="N289" i="2"/>
  <c r="M289" i="2"/>
  <c r="N288" i="2"/>
  <c r="M288" i="2"/>
  <c r="L286" i="2"/>
  <c r="K286" i="2"/>
  <c r="J286" i="2"/>
  <c r="I286" i="2"/>
  <c r="F271" i="2"/>
  <c r="H286" i="2"/>
  <c r="G286" i="2"/>
  <c r="F286" i="2"/>
  <c r="E286" i="2"/>
  <c r="D286" i="2"/>
  <c r="C286" i="2"/>
  <c r="B286" i="2"/>
  <c r="B302" i="2"/>
  <c r="N285" i="2"/>
  <c r="M285" i="2"/>
  <c r="N284" i="2"/>
  <c r="M284" i="2"/>
  <c r="N283" i="2"/>
  <c r="M283" i="2"/>
  <c r="N282" i="2"/>
  <c r="M282" i="2"/>
  <c r="N281" i="2"/>
  <c r="L280" i="2"/>
  <c r="K280" i="2"/>
  <c r="J280" i="2"/>
  <c r="I280" i="2"/>
  <c r="F269" i="2"/>
  <c r="H280" i="2"/>
  <c r="G280" i="2"/>
  <c r="F280" i="2"/>
  <c r="E280" i="2"/>
  <c r="D280" i="2"/>
  <c r="C280" i="2"/>
  <c r="B280" i="2"/>
  <c r="B301" i="2"/>
  <c r="N279" i="2"/>
  <c r="M279" i="2"/>
  <c r="N278" i="2"/>
  <c r="M278" i="2"/>
  <c r="N277" i="2"/>
  <c r="M277" i="2"/>
  <c r="N276" i="2"/>
  <c r="M276" i="2"/>
  <c r="D326" i="1"/>
  <c r="H328" i="1"/>
  <c r="H329" i="1"/>
  <c r="H327" i="1"/>
  <c r="D327" i="1"/>
  <c r="H326" i="1"/>
  <c r="L322" i="1"/>
  <c r="K322" i="1"/>
  <c r="J322" i="1"/>
  <c r="I322" i="1"/>
  <c r="N294" i="1"/>
  <c r="H322" i="1"/>
  <c r="G322" i="1"/>
  <c r="F322" i="1"/>
  <c r="E322" i="1"/>
  <c r="D322" i="1"/>
  <c r="C322" i="1"/>
  <c r="B322" i="1"/>
  <c r="B329" i="1"/>
  <c r="N321" i="1"/>
  <c r="M321" i="1"/>
  <c r="N320" i="1"/>
  <c r="M320" i="1"/>
  <c r="N319" i="1"/>
  <c r="M319" i="1"/>
  <c r="N318" i="1"/>
  <c r="M318" i="1"/>
  <c r="L316" i="1"/>
  <c r="K316" i="1"/>
  <c r="J316" i="1"/>
  <c r="I316" i="1"/>
  <c r="N292" i="1"/>
  <c r="H316" i="1"/>
  <c r="G316" i="1"/>
  <c r="F316" i="1"/>
  <c r="E316" i="1"/>
  <c r="D316" i="1"/>
  <c r="C316" i="1"/>
  <c r="B316" i="1"/>
  <c r="B328" i="1"/>
  <c r="N315" i="1"/>
  <c r="M315" i="1"/>
  <c r="N314" i="1"/>
  <c r="M314" i="1"/>
  <c r="N313" i="1"/>
  <c r="M313" i="1"/>
  <c r="N312" i="1"/>
  <c r="M312" i="1"/>
  <c r="N311" i="1"/>
  <c r="L310" i="1"/>
  <c r="K310" i="1"/>
  <c r="J310" i="1"/>
  <c r="I310" i="1"/>
  <c r="F292" i="1"/>
  <c r="H310" i="1"/>
  <c r="G310" i="1"/>
  <c r="F310" i="1"/>
  <c r="E310" i="1"/>
  <c r="D310" i="1"/>
  <c r="C310" i="1"/>
  <c r="B310" i="1"/>
  <c r="B327" i="1"/>
  <c r="N308" i="1"/>
  <c r="M308" i="1"/>
  <c r="N307" i="1"/>
  <c r="M307" i="1"/>
  <c r="N306" i="1"/>
  <c r="M306" i="1"/>
  <c r="N305" i="1"/>
  <c r="M305" i="1"/>
  <c r="N304" i="1"/>
  <c r="L303" i="1"/>
  <c r="K303" i="1"/>
  <c r="J303" i="1"/>
  <c r="I303" i="1"/>
  <c r="F294" i="1"/>
  <c r="H303" i="1"/>
  <c r="G303" i="1"/>
  <c r="F303" i="1"/>
  <c r="E303" i="1"/>
  <c r="D303" i="1"/>
  <c r="C303" i="1"/>
  <c r="B303" i="1"/>
  <c r="B326" i="1"/>
  <c r="N302" i="1"/>
  <c r="M302" i="1"/>
  <c r="N301" i="1"/>
  <c r="M301" i="1"/>
  <c r="N300" i="1"/>
  <c r="M300" i="1"/>
  <c r="N299" i="1"/>
  <c r="M299" i="1"/>
  <c r="D281" i="1"/>
  <c r="D280" i="1"/>
  <c r="L262" i="1"/>
  <c r="K262" i="1"/>
  <c r="J262" i="1"/>
  <c r="I262" i="1"/>
  <c r="H262" i="1"/>
  <c r="N280" i="2"/>
  <c r="M298" i="2"/>
  <c r="I304" i="2"/>
  <c r="N298" i="2"/>
  <c r="M292" i="2"/>
  <c r="I303" i="2"/>
  <c r="N292" i="2"/>
  <c r="M316" i="1"/>
  <c r="I328" i="1"/>
  <c r="N316" i="1"/>
  <c r="N296" i="3"/>
  <c r="M296" i="3"/>
  <c r="I302" i="3"/>
  <c r="N278" i="3"/>
  <c r="M278" i="3"/>
  <c r="I299" i="3"/>
  <c r="N310" i="1"/>
  <c r="M310" i="1"/>
  <c r="I327" i="1"/>
  <c r="M322" i="1"/>
  <c r="I329" i="1"/>
  <c r="N322" i="1"/>
  <c r="M290" i="3"/>
  <c r="I300" i="3"/>
  <c r="N290" i="3"/>
  <c r="M280" i="2"/>
  <c r="I301" i="2"/>
  <c r="N303" i="1"/>
  <c r="M303" i="1"/>
  <c r="I326" i="1"/>
  <c r="N284" i="3"/>
  <c r="M284" i="3"/>
  <c r="I301" i="3"/>
  <c r="N286" i="2"/>
  <c r="M286" i="2"/>
  <c r="I302" i="2"/>
  <c r="H259" i="3"/>
  <c r="D259" i="3"/>
  <c r="H258" i="3"/>
  <c r="D258" i="3"/>
  <c r="H257" i="3"/>
  <c r="D257" i="3"/>
  <c r="B235" i="3"/>
  <c r="B257" i="3"/>
  <c r="H256" i="3"/>
  <c r="D256" i="3"/>
  <c r="L253" i="3"/>
  <c r="K253" i="3"/>
  <c r="J253" i="3"/>
  <c r="I253" i="3"/>
  <c r="H253" i="3"/>
  <c r="F224" i="3"/>
  <c r="G253" i="3"/>
  <c r="F253" i="3"/>
  <c r="E253" i="3"/>
  <c r="D253" i="3"/>
  <c r="C253" i="3"/>
  <c r="B253" i="3"/>
  <c r="B259" i="3"/>
  <c r="N252" i="3"/>
  <c r="M252" i="3"/>
  <c r="N251" i="3"/>
  <c r="M251" i="3"/>
  <c r="N250" i="3"/>
  <c r="M250" i="3"/>
  <c r="N249" i="3"/>
  <c r="M249" i="3"/>
  <c r="N248" i="3"/>
  <c r="L247" i="3"/>
  <c r="K247" i="3"/>
  <c r="J247" i="3"/>
  <c r="I247" i="3"/>
  <c r="H247" i="3"/>
  <c r="N224" i="3"/>
  <c r="G247" i="3"/>
  <c r="F247" i="3"/>
  <c r="E247" i="3"/>
  <c r="D247" i="3"/>
  <c r="C247" i="3"/>
  <c r="B247" i="3"/>
  <c r="B256" i="3"/>
  <c r="N246" i="3"/>
  <c r="M246" i="3"/>
  <c r="N245" i="3"/>
  <c r="M245" i="3"/>
  <c r="N244" i="3"/>
  <c r="M244" i="3"/>
  <c r="N243" i="3"/>
  <c r="M243" i="3"/>
  <c r="L241" i="3"/>
  <c r="K241" i="3"/>
  <c r="J241" i="3"/>
  <c r="I241" i="3"/>
  <c r="H241" i="3"/>
  <c r="F226" i="3"/>
  <c r="G241" i="3"/>
  <c r="F241" i="3"/>
  <c r="E241" i="3"/>
  <c r="D241" i="3"/>
  <c r="C241" i="3"/>
  <c r="B241" i="3"/>
  <c r="B258" i="3"/>
  <c r="N240" i="3"/>
  <c r="M240" i="3"/>
  <c r="N239" i="3"/>
  <c r="M239" i="3"/>
  <c r="N238" i="3"/>
  <c r="M238" i="3"/>
  <c r="N237" i="3"/>
  <c r="M237" i="3"/>
  <c r="N236" i="3"/>
  <c r="L235" i="3"/>
  <c r="K235" i="3"/>
  <c r="J235" i="3"/>
  <c r="I235" i="3"/>
  <c r="H235" i="3"/>
  <c r="N226" i="3"/>
  <c r="G235" i="3"/>
  <c r="F235" i="3"/>
  <c r="E235" i="3"/>
  <c r="D235" i="3"/>
  <c r="C235" i="3"/>
  <c r="N234" i="3"/>
  <c r="M234" i="3"/>
  <c r="N233" i="3"/>
  <c r="M233" i="3"/>
  <c r="N232" i="3"/>
  <c r="M232" i="3"/>
  <c r="N231" i="3"/>
  <c r="M231" i="3"/>
  <c r="H261" i="2"/>
  <c r="D261" i="2"/>
  <c r="H260" i="2"/>
  <c r="D260" i="2"/>
  <c r="H259" i="2"/>
  <c r="D259" i="2"/>
  <c r="H258" i="2"/>
  <c r="D258" i="2"/>
  <c r="L255" i="2"/>
  <c r="K255" i="2"/>
  <c r="J255" i="2"/>
  <c r="I255" i="2"/>
  <c r="H255" i="2"/>
  <c r="F228" i="2"/>
  <c r="G255" i="2"/>
  <c r="F255" i="2"/>
  <c r="E255" i="2"/>
  <c r="D255" i="2"/>
  <c r="C255" i="2"/>
  <c r="B255" i="2"/>
  <c r="B261" i="2"/>
  <c r="N254" i="2"/>
  <c r="M254" i="2"/>
  <c r="N253" i="2"/>
  <c r="M253" i="2"/>
  <c r="N252" i="2"/>
  <c r="M252" i="2"/>
  <c r="N251" i="2"/>
  <c r="M251" i="2"/>
  <c r="N250" i="2"/>
  <c r="L249" i="2"/>
  <c r="K249" i="2"/>
  <c r="J249" i="2"/>
  <c r="I249" i="2"/>
  <c r="H249" i="2"/>
  <c r="N228" i="2"/>
  <c r="G249" i="2"/>
  <c r="F249" i="2"/>
  <c r="E249" i="2"/>
  <c r="D249" i="2"/>
  <c r="C249" i="2"/>
  <c r="B249" i="2"/>
  <c r="B260" i="2"/>
  <c r="N248" i="2"/>
  <c r="M248" i="2"/>
  <c r="N247" i="2"/>
  <c r="M247" i="2"/>
  <c r="N246" i="2"/>
  <c r="M246" i="2"/>
  <c r="N245" i="2"/>
  <c r="M245" i="2"/>
  <c r="L243" i="2"/>
  <c r="K243" i="2"/>
  <c r="J243" i="2"/>
  <c r="I243" i="2"/>
  <c r="H243" i="2"/>
  <c r="N226" i="2"/>
  <c r="G243" i="2"/>
  <c r="F243" i="2"/>
  <c r="E243" i="2"/>
  <c r="D243" i="2"/>
  <c r="C243" i="2"/>
  <c r="B243" i="2"/>
  <c r="B258" i="2"/>
  <c r="N242" i="2"/>
  <c r="M242" i="2"/>
  <c r="N241" i="2"/>
  <c r="M241" i="2"/>
  <c r="N240" i="2"/>
  <c r="M240" i="2"/>
  <c r="N239" i="2"/>
  <c r="M239" i="2"/>
  <c r="N238" i="2"/>
  <c r="L237" i="2"/>
  <c r="K237" i="2"/>
  <c r="J237" i="2"/>
  <c r="I237" i="2"/>
  <c r="H237" i="2"/>
  <c r="F226" i="2"/>
  <c r="G237" i="2"/>
  <c r="F237" i="2"/>
  <c r="E237" i="2"/>
  <c r="D237" i="2"/>
  <c r="C237" i="2"/>
  <c r="B237" i="2"/>
  <c r="B259" i="2"/>
  <c r="N236" i="2"/>
  <c r="M236" i="2"/>
  <c r="N235" i="2"/>
  <c r="M235" i="2"/>
  <c r="N234" i="2"/>
  <c r="M234" i="2"/>
  <c r="N233" i="2"/>
  <c r="M233" i="2"/>
  <c r="H280" i="1"/>
  <c r="H281" i="1"/>
  <c r="H279" i="1"/>
  <c r="D279" i="1"/>
  <c r="H278" i="1"/>
  <c r="L274" i="1"/>
  <c r="K274" i="1"/>
  <c r="J274" i="1"/>
  <c r="I274" i="1"/>
  <c r="H274" i="1"/>
  <c r="F244" i="1"/>
  <c r="G274" i="1"/>
  <c r="F274" i="1"/>
  <c r="E274" i="1"/>
  <c r="D274" i="1"/>
  <c r="C274" i="1"/>
  <c r="B274" i="1"/>
  <c r="B280" i="1"/>
  <c r="N273" i="1"/>
  <c r="M273" i="1"/>
  <c r="N272" i="1"/>
  <c r="M272" i="1"/>
  <c r="N271" i="1"/>
  <c r="M271" i="1"/>
  <c r="N270" i="1"/>
  <c r="M270" i="1"/>
  <c r="L268" i="1"/>
  <c r="K268" i="1"/>
  <c r="J268" i="1"/>
  <c r="I268" i="1"/>
  <c r="H268" i="1"/>
  <c r="N244" i="1"/>
  <c r="G268" i="1"/>
  <c r="F268" i="1"/>
  <c r="E268" i="1"/>
  <c r="D268" i="1"/>
  <c r="C268" i="1"/>
  <c r="B268" i="1"/>
  <c r="B281" i="1"/>
  <c r="N267" i="1"/>
  <c r="M267" i="1"/>
  <c r="N266" i="1"/>
  <c r="M266" i="1"/>
  <c r="N265" i="1"/>
  <c r="M265" i="1"/>
  <c r="N264" i="1"/>
  <c r="M264" i="1"/>
  <c r="N263" i="1"/>
  <c r="N246" i="1"/>
  <c r="G262" i="1"/>
  <c r="F262" i="1"/>
  <c r="E262" i="1"/>
  <c r="D262" i="1"/>
  <c r="C262" i="1"/>
  <c r="B262" i="1"/>
  <c r="B279" i="1"/>
  <c r="N260" i="1"/>
  <c r="M260" i="1"/>
  <c r="N259" i="1"/>
  <c r="M259" i="1"/>
  <c r="N258" i="1"/>
  <c r="M258" i="1"/>
  <c r="N257" i="1"/>
  <c r="M257" i="1"/>
  <c r="N256" i="1"/>
  <c r="L255" i="1"/>
  <c r="K255" i="1"/>
  <c r="J255" i="1"/>
  <c r="I255" i="1"/>
  <c r="H255" i="1"/>
  <c r="F246" i="1"/>
  <c r="G255" i="1"/>
  <c r="F255" i="1"/>
  <c r="E255" i="1"/>
  <c r="D255" i="1"/>
  <c r="C255" i="1"/>
  <c r="B255" i="1"/>
  <c r="B278" i="1"/>
  <c r="N254" i="1"/>
  <c r="M254" i="1"/>
  <c r="N253" i="1"/>
  <c r="M253" i="1"/>
  <c r="N252" i="1"/>
  <c r="M252" i="1"/>
  <c r="N251" i="1"/>
  <c r="M251" i="1"/>
  <c r="D214" i="3"/>
  <c r="D213" i="3"/>
  <c r="M241" i="3"/>
  <c r="I258" i="3"/>
  <c r="N255" i="2"/>
  <c r="M255" i="2"/>
  <c r="I261" i="2"/>
  <c r="M249" i="2"/>
  <c r="I260" i="2"/>
  <c r="N249" i="2"/>
  <c r="M253" i="3"/>
  <c r="I259" i="3"/>
  <c r="N253" i="3"/>
  <c r="M235" i="3"/>
  <c r="I257" i="3"/>
  <c r="N235" i="3"/>
  <c r="N241" i="3"/>
  <c r="N243" i="2"/>
  <c r="N262" i="1"/>
  <c r="M247" i="3"/>
  <c r="I256" i="3"/>
  <c r="N247" i="3"/>
  <c r="M237" i="2"/>
  <c r="I259" i="2"/>
  <c r="N237" i="2"/>
  <c r="N255" i="1"/>
  <c r="M255" i="1"/>
  <c r="I278" i="1"/>
  <c r="M243" i="2"/>
  <c r="I258" i="2"/>
  <c r="M268" i="1"/>
  <c r="I281" i="1"/>
  <c r="N268" i="1"/>
  <c r="N274" i="1"/>
  <c r="M274" i="1"/>
  <c r="I280" i="1"/>
  <c r="D216" i="3"/>
  <c r="D215" i="3"/>
  <c r="H216" i="3"/>
  <c r="H215" i="3"/>
  <c r="H213" i="3"/>
  <c r="H214" i="3"/>
  <c r="L210" i="3"/>
  <c r="K210" i="3"/>
  <c r="J210" i="3"/>
  <c r="I210" i="3"/>
  <c r="H210" i="3"/>
  <c r="G210" i="3"/>
  <c r="N183" i="3"/>
  <c r="F210" i="3"/>
  <c r="E210" i="3"/>
  <c r="D210" i="3"/>
  <c r="C210" i="3"/>
  <c r="B210" i="3"/>
  <c r="B216" i="3"/>
  <c r="N209" i="3"/>
  <c r="M209" i="3"/>
  <c r="N208" i="3"/>
  <c r="M208" i="3"/>
  <c r="N207" i="3"/>
  <c r="M207" i="3"/>
  <c r="N206" i="3"/>
  <c r="M206" i="3"/>
  <c r="N205" i="3"/>
  <c r="L204" i="3"/>
  <c r="K204" i="3"/>
  <c r="J204" i="3"/>
  <c r="I204" i="3"/>
  <c r="H204" i="3"/>
  <c r="G204" i="3"/>
  <c r="N181" i="3"/>
  <c r="F204" i="3"/>
  <c r="E204" i="3"/>
  <c r="D204" i="3"/>
  <c r="C204" i="3"/>
  <c r="B204" i="3"/>
  <c r="B213" i="3"/>
  <c r="N203" i="3"/>
  <c r="M203" i="3"/>
  <c r="N202" i="3"/>
  <c r="M202" i="3"/>
  <c r="N201" i="3"/>
  <c r="M201" i="3"/>
  <c r="N200" i="3"/>
  <c r="M200" i="3"/>
  <c r="L198" i="3"/>
  <c r="K198" i="3"/>
  <c r="J198" i="3"/>
  <c r="I198" i="3"/>
  <c r="H198" i="3"/>
  <c r="G198" i="3"/>
  <c r="F183" i="3"/>
  <c r="F198" i="3"/>
  <c r="E198" i="3"/>
  <c r="D198" i="3"/>
  <c r="C198" i="3"/>
  <c r="B198" i="3"/>
  <c r="B215" i="3"/>
  <c r="N197" i="3"/>
  <c r="M197" i="3"/>
  <c r="N196" i="3"/>
  <c r="M196" i="3"/>
  <c r="N195" i="3"/>
  <c r="M195" i="3"/>
  <c r="N194" i="3"/>
  <c r="M194" i="3"/>
  <c r="N193" i="3"/>
  <c r="L192" i="3"/>
  <c r="K192" i="3"/>
  <c r="J192" i="3"/>
  <c r="I192" i="3"/>
  <c r="H192" i="3"/>
  <c r="G192" i="3"/>
  <c r="F181" i="3"/>
  <c r="F192" i="3"/>
  <c r="E192" i="3"/>
  <c r="D192" i="3"/>
  <c r="C192" i="3"/>
  <c r="B192" i="3"/>
  <c r="B214" i="3"/>
  <c r="N191" i="3"/>
  <c r="M191" i="3"/>
  <c r="N190" i="3"/>
  <c r="M190" i="3"/>
  <c r="N189" i="3"/>
  <c r="M189" i="3"/>
  <c r="N188" i="3"/>
  <c r="M188" i="3"/>
  <c r="H218" i="2"/>
  <c r="D218" i="2"/>
  <c r="H217" i="2"/>
  <c r="D217" i="2"/>
  <c r="H216" i="2"/>
  <c r="D216" i="2"/>
  <c r="H215" i="2"/>
  <c r="D215" i="2"/>
  <c r="L212" i="2"/>
  <c r="K212" i="2"/>
  <c r="J212" i="2"/>
  <c r="I212" i="2"/>
  <c r="H212" i="2"/>
  <c r="G212" i="2"/>
  <c r="F185" i="2"/>
  <c r="F212" i="2"/>
  <c r="E212" i="2"/>
  <c r="D212" i="2"/>
  <c r="C212" i="2"/>
  <c r="B212" i="2"/>
  <c r="B218" i="2"/>
  <c r="N211" i="2"/>
  <c r="M211" i="2"/>
  <c r="N210" i="2"/>
  <c r="M210" i="2"/>
  <c r="N209" i="2"/>
  <c r="M209" i="2"/>
  <c r="N208" i="2"/>
  <c r="M208" i="2"/>
  <c r="N207" i="2"/>
  <c r="L206" i="2"/>
  <c r="K206" i="2"/>
  <c r="J206" i="2"/>
  <c r="I206" i="2"/>
  <c r="H206" i="2"/>
  <c r="G206" i="2"/>
  <c r="N183" i="2"/>
  <c r="F206" i="2"/>
  <c r="E206" i="2"/>
  <c r="D206" i="2"/>
  <c r="C206" i="2"/>
  <c r="B206" i="2"/>
  <c r="B217" i="2"/>
  <c r="N205" i="2"/>
  <c r="M205" i="2"/>
  <c r="N204" i="2"/>
  <c r="M204" i="2"/>
  <c r="N203" i="2"/>
  <c r="M203" i="2"/>
  <c r="N202" i="2"/>
  <c r="M202" i="2"/>
  <c r="L200" i="2"/>
  <c r="K200" i="2"/>
  <c r="J200" i="2"/>
  <c r="I200" i="2"/>
  <c r="H200" i="2"/>
  <c r="G200" i="2"/>
  <c r="N185" i="2"/>
  <c r="F200" i="2"/>
  <c r="E200" i="2"/>
  <c r="D200" i="2"/>
  <c r="C200" i="2"/>
  <c r="B200" i="2"/>
  <c r="B215" i="2"/>
  <c r="N199" i="2"/>
  <c r="M199" i="2"/>
  <c r="N198" i="2"/>
  <c r="M198" i="2"/>
  <c r="N197" i="2"/>
  <c r="M197" i="2"/>
  <c r="N196" i="2"/>
  <c r="M196" i="2"/>
  <c r="N195" i="2"/>
  <c r="L194" i="2"/>
  <c r="K194" i="2"/>
  <c r="J194" i="2"/>
  <c r="I194" i="2"/>
  <c r="G194" i="2"/>
  <c r="F183" i="2"/>
  <c r="F194" i="2"/>
  <c r="E194" i="2"/>
  <c r="D194" i="2"/>
  <c r="C194" i="2"/>
  <c r="B194" i="2"/>
  <c r="B216" i="2"/>
  <c r="N193" i="2"/>
  <c r="M193" i="2"/>
  <c r="N192" i="2"/>
  <c r="M192" i="2"/>
  <c r="N191" i="2"/>
  <c r="M191" i="2"/>
  <c r="N190" i="2"/>
  <c r="M190" i="2"/>
  <c r="D233" i="1"/>
  <c r="D232" i="1"/>
  <c r="H233" i="1"/>
  <c r="H232" i="1"/>
  <c r="H231" i="1"/>
  <c r="D231" i="1"/>
  <c r="H230" i="1"/>
  <c r="D230" i="1"/>
  <c r="L226" i="1"/>
  <c r="K226" i="1"/>
  <c r="J226" i="1"/>
  <c r="I226" i="1"/>
  <c r="H226" i="1"/>
  <c r="G226" i="1"/>
  <c r="F197" i="1"/>
  <c r="F226" i="1"/>
  <c r="E226" i="1"/>
  <c r="D226" i="1"/>
  <c r="C226" i="1"/>
  <c r="B226" i="1"/>
  <c r="B233" i="1"/>
  <c r="N225" i="1"/>
  <c r="M225" i="1"/>
  <c r="N224" i="1"/>
  <c r="M224" i="1"/>
  <c r="N223" i="1"/>
  <c r="M223" i="1"/>
  <c r="N222" i="1"/>
  <c r="M222" i="1"/>
  <c r="L220" i="1"/>
  <c r="K220" i="1"/>
  <c r="J220" i="1"/>
  <c r="I220" i="1"/>
  <c r="H220" i="1"/>
  <c r="G220" i="1"/>
  <c r="N199" i="1"/>
  <c r="F220" i="1"/>
  <c r="E220" i="1"/>
  <c r="D220" i="1"/>
  <c r="C220" i="1"/>
  <c r="B220" i="1"/>
  <c r="B232" i="1"/>
  <c r="N219" i="1"/>
  <c r="M219" i="1"/>
  <c r="N218" i="1"/>
  <c r="M218" i="1"/>
  <c r="N217" i="1"/>
  <c r="M217" i="1"/>
  <c r="N216" i="1"/>
  <c r="M216" i="1"/>
  <c r="N215" i="1"/>
  <c r="L214" i="1"/>
  <c r="K214" i="1"/>
  <c r="J214" i="1"/>
  <c r="I214" i="1"/>
  <c r="H214" i="1"/>
  <c r="G214" i="1"/>
  <c r="N197" i="1"/>
  <c r="F214" i="1"/>
  <c r="E214" i="1"/>
  <c r="D214" i="1"/>
  <c r="C214" i="1"/>
  <c r="B214" i="1"/>
  <c r="B231" i="1"/>
  <c r="N213" i="1"/>
  <c r="M213" i="1"/>
  <c r="N212" i="1"/>
  <c r="M212" i="1"/>
  <c r="N211" i="1"/>
  <c r="M211" i="1"/>
  <c r="N210" i="1"/>
  <c r="M210" i="1"/>
  <c r="N209" i="1"/>
  <c r="L208" i="1"/>
  <c r="K208" i="1"/>
  <c r="J208" i="1"/>
  <c r="I208" i="1"/>
  <c r="H208" i="1"/>
  <c r="G208" i="1"/>
  <c r="F199" i="1"/>
  <c r="F208" i="1"/>
  <c r="E208" i="1"/>
  <c r="D208" i="1"/>
  <c r="C208" i="1"/>
  <c r="B208" i="1"/>
  <c r="B230" i="1"/>
  <c r="N207" i="1"/>
  <c r="M207" i="1"/>
  <c r="N206" i="1"/>
  <c r="M206" i="1"/>
  <c r="N205" i="1"/>
  <c r="M205" i="1"/>
  <c r="N204" i="1"/>
  <c r="M204" i="1"/>
  <c r="H173" i="3"/>
  <c r="D173" i="3"/>
  <c r="H171" i="3"/>
  <c r="D171" i="3"/>
  <c r="H172" i="3"/>
  <c r="D172" i="3"/>
  <c r="H170" i="3"/>
  <c r="D170" i="3"/>
  <c r="L167" i="3"/>
  <c r="K167" i="3"/>
  <c r="J167" i="3"/>
  <c r="I167" i="3"/>
  <c r="H167" i="3"/>
  <c r="G167" i="3"/>
  <c r="F167" i="3"/>
  <c r="N138" i="3"/>
  <c r="E167" i="3"/>
  <c r="D167" i="3"/>
  <c r="C167" i="3"/>
  <c r="B167" i="3"/>
  <c r="B173" i="3"/>
  <c r="N166" i="3"/>
  <c r="M166" i="3"/>
  <c r="N165" i="3"/>
  <c r="M165" i="3"/>
  <c r="N164" i="3"/>
  <c r="M164" i="3"/>
  <c r="N163" i="3"/>
  <c r="M163" i="3"/>
  <c r="N162" i="3"/>
  <c r="L161" i="3"/>
  <c r="K161" i="3"/>
  <c r="J161" i="3"/>
  <c r="I161" i="3"/>
  <c r="H161" i="3"/>
  <c r="G161" i="3"/>
  <c r="F161" i="3"/>
  <c r="N140" i="3"/>
  <c r="E161" i="3"/>
  <c r="D161" i="3"/>
  <c r="C161" i="3"/>
  <c r="B161" i="3"/>
  <c r="B171" i="3"/>
  <c r="N160" i="3"/>
  <c r="M160" i="3"/>
  <c r="N159" i="3"/>
  <c r="M159" i="3"/>
  <c r="N158" i="3"/>
  <c r="M158" i="3"/>
  <c r="N157" i="3"/>
  <c r="M157" i="3"/>
  <c r="L155" i="3"/>
  <c r="K155" i="3"/>
  <c r="J155" i="3"/>
  <c r="I155" i="3"/>
  <c r="H155" i="3"/>
  <c r="G155" i="3"/>
  <c r="F155" i="3"/>
  <c r="F140" i="3"/>
  <c r="E155" i="3"/>
  <c r="D155" i="3"/>
  <c r="C155" i="3"/>
  <c r="B155" i="3"/>
  <c r="B172" i="3"/>
  <c r="N154" i="3"/>
  <c r="M154" i="3"/>
  <c r="N153" i="3"/>
  <c r="M153" i="3"/>
  <c r="N152" i="3"/>
  <c r="M152" i="3"/>
  <c r="N151" i="3"/>
  <c r="M151" i="3"/>
  <c r="N150" i="3"/>
  <c r="L149" i="3"/>
  <c r="K149" i="3"/>
  <c r="J149" i="3"/>
  <c r="I149" i="3"/>
  <c r="H149" i="3"/>
  <c r="G149" i="3"/>
  <c r="F149" i="3"/>
  <c r="F138" i="3"/>
  <c r="E149" i="3"/>
  <c r="D149" i="3"/>
  <c r="C149" i="3"/>
  <c r="B149" i="3"/>
  <c r="B170" i="3"/>
  <c r="N148" i="3"/>
  <c r="M148" i="3"/>
  <c r="N147" i="3"/>
  <c r="M147" i="3"/>
  <c r="N146" i="3"/>
  <c r="M146" i="3"/>
  <c r="N145" i="3"/>
  <c r="M145" i="3"/>
  <c r="H174" i="2"/>
  <c r="D174" i="2"/>
  <c r="H173" i="2"/>
  <c r="D173" i="2"/>
  <c r="H172" i="2"/>
  <c r="D172" i="2"/>
  <c r="H171" i="2"/>
  <c r="D171" i="2"/>
  <c r="L168" i="2"/>
  <c r="K168" i="2"/>
  <c r="J168" i="2"/>
  <c r="I168" i="2"/>
  <c r="H168" i="2"/>
  <c r="G168" i="2"/>
  <c r="F168" i="2"/>
  <c r="N139" i="2"/>
  <c r="E168" i="2"/>
  <c r="D168" i="2"/>
  <c r="C168" i="2"/>
  <c r="B168" i="2"/>
  <c r="B174" i="2"/>
  <c r="N167" i="2"/>
  <c r="M167" i="2"/>
  <c r="N166" i="2"/>
  <c r="M166" i="2"/>
  <c r="N165" i="2"/>
  <c r="M165" i="2"/>
  <c r="N164" i="2"/>
  <c r="M164" i="2"/>
  <c r="N163" i="2"/>
  <c r="L162" i="2"/>
  <c r="K162" i="2"/>
  <c r="J162" i="2"/>
  <c r="I162" i="2"/>
  <c r="H162" i="2"/>
  <c r="G162" i="2"/>
  <c r="F162" i="2"/>
  <c r="F141" i="2"/>
  <c r="E162" i="2"/>
  <c r="D162" i="2"/>
  <c r="C162" i="2"/>
  <c r="B162" i="2"/>
  <c r="B173" i="2"/>
  <c r="N161" i="2"/>
  <c r="M161" i="2"/>
  <c r="N160" i="2"/>
  <c r="M160" i="2"/>
  <c r="N159" i="2"/>
  <c r="M159" i="2"/>
  <c r="N158" i="2"/>
  <c r="M158" i="2"/>
  <c r="L156" i="2"/>
  <c r="K156" i="2"/>
  <c r="J156" i="2"/>
  <c r="I156" i="2"/>
  <c r="H156" i="2"/>
  <c r="G156" i="2"/>
  <c r="F156" i="2"/>
  <c r="N141" i="2"/>
  <c r="E156" i="2"/>
  <c r="D156" i="2"/>
  <c r="C156" i="2"/>
  <c r="B156" i="2"/>
  <c r="B171" i="2"/>
  <c r="N155" i="2"/>
  <c r="M155" i="2"/>
  <c r="N154" i="2"/>
  <c r="M154" i="2"/>
  <c r="N153" i="2"/>
  <c r="M153" i="2"/>
  <c r="N152" i="2"/>
  <c r="M152" i="2"/>
  <c r="N151" i="2"/>
  <c r="L150" i="2"/>
  <c r="K150" i="2"/>
  <c r="J150" i="2"/>
  <c r="I150" i="2"/>
  <c r="H150" i="2"/>
  <c r="G150" i="2"/>
  <c r="F150" i="2"/>
  <c r="F139" i="2"/>
  <c r="E150" i="2"/>
  <c r="D150" i="2"/>
  <c r="C150" i="2"/>
  <c r="B150" i="2"/>
  <c r="B172" i="2"/>
  <c r="N149" i="2"/>
  <c r="M149" i="2"/>
  <c r="N148" i="2"/>
  <c r="M148" i="2"/>
  <c r="N147" i="2"/>
  <c r="M147" i="2"/>
  <c r="N146" i="2"/>
  <c r="M146" i="2"/>
  <c r="M204" i="3"/>
  <c r="I213" i="3"/>
  <c r="N206" i="2"/>
  <c r="N212" i="2"/>
  <c r="M167" i="3"/>
  <c r="I173" i="3"/>
  <c r="N198" i="3"/>
  <c r="M198" i="3"/>
  <c r="I215" i="3"/>
  <c r="M212" i="2"/>
  <c r="I218" i="2"/>
  <c r="N200" i="2"/>
  <c r="N214" i="1"/>
  <c r="N220" i="1"/>
  <c r="N226" i="1"/>
  <c r="M210" i="3"/>
  <c r="I216" i="3"/>
  <c r="N210" i="3"/>
  <c r="M192" i="3"/>
  <c r="I214" i="3"/>
  <c r="N192" i="3"/>
  <c r="N204" i="3"/>
  <c r="M194" i="2"/>
  <c r="I216" i="2"/>
  <c r="N194" i="2"/>
  <c r="N208" i="1"/>
  <c r="M206" i="2"/>
  <c r="I217" i="2"/>
  <c r="M200" i="2"/>
  <c r="I215" i="2"/>
  <c r="M220" i="1"/>
  <c r="I232" i="1"/>
  <c r="M226" i="1"/>
  <c r="I233" i="1"/>
  <c r="M208" i="1"/>
  <c r="I230" i="1"/>
  <c r="M214" i="1"/>
  <c r="I231" i="1"/>
  <c r="M155" i="3"/>
  <c r="I172" i="3"/>
  <c r="M149" i="3"/>
  <c r="I170" i="3"/>
  <c r="M161" i="3"/>
  <c r="I171" i="3"/>
  <c r="M150" i="2"/>
  <c r="I172" i="2"/>
  <c r="M156" i="2"/>
  <c r="I171" i="2"/>
  <c r="M168" i="2"/>
  <c r="I174" i="2"/>
  <c r="M162" i="2"/>
  <c r="I173" i="2"/>
  <c r="H185" i="1"/>
  <c r="D185" i="1"/>
  <c r="H186" i="1"/>
  <c r="D186" i="1"/>
  <c r="H184" i="1"/>
  <c r="D184" i="1"/>
  <c r="H183" i="1"/>
  <c r="D183" i="1"/>
  <c r="L179" i="1"/>
  <c r="K179" i="1"/>
  <c r="J179" i="1"/>
  <c r="I179" i="1"/>
  <c r="H179" i="1"/>
  <c r="G179" i="1"/>
  <c r="F179" i="1"/>
  <c r="N152" i="1"/>
  <c r="E179" i="1"/>
  <c r="D179" i="1"/>
  <c r="C179" i="1"/>
  <c r="B179" i="1"/>
  <c r="B186" i="1"/>
  <c r="N178" i="1"/>
  <c r="M178" i="1"/>
  <c r="N177" i="1"/>
  <c r="M177" i="1"/>
  <c r="N176" i="1"/>
  <c r="M176" i="1"/>
  <c r="N175" i="1"/>
  <c r="M175" i="1"/>
  <c r="L173" i="1"/>
  <c r="K173" i="1"/>
  <c r="J173" i="1"/>
  <c r="I173" i="1"/>
  <c r="H173" i="1"/>
  <c r="G173" i="1"/>
  <c r="F173" i="1"/>
  <c r="F150" i="1"/>
  <c r="E173" i="1"/>
  <c r="D173" i="1"/>
  <c r="C173" i="1"/>
  <c r="B173" i="1"/>
  <c r="B185" i="1"/>
  <c r="N172" i="1"/>
  <c r="M172" i="1"/>
  <c r="N171" i="1"/>
  <c r="M171" i="1"/>
  <c r="N170" i="1"/>
  <c r="M170" i="1"/>
  <c r="N169" i="1"/>
  <c r="M169" i="1"/>
  <c r="N168" i="1"/>
  <c r="L167" i="1"/>
  <c r="K167" i="1"/>
  <c r="J167" i="1"/>
  <c r="I167" i="1"/>
  <c r="H167" i="1"/>
  <c r="G167" i="1"/>
  <c r="F167" i="1"/>
  <c r="N150" i="1"/>
  <c r="E167" i="1"/>
  <c r="D167" i="1"/>
  <c r="C167" i="1"/>
  <c r="B167" i="1"/>
  <c r="B184" i="1"/>
  <c r="N166" i="1"/>
  <c r="M166" i="1"/>
  <c r="N165" i="1"/>
  <c r="M165" i="1"/>
  <c r="N164" i="1"/>
  <c r="M164" i="1"/>
  <c r="N163" i="1"/>
  <c r="M163" i="1"/>
  <c r="N162" i="1"/>
  <c r="L161" i="1"/>
  <c r="K161" i="1"/>
  <c r="J161" i="1"/>
  <c r="I161" i="1"/>
  <c r="H161" i="1"/>
  <c r="G161" i="1"/>
  <c r="F161" i="1"/>
  <c r="F152" i="1"/>
  <c r="E161" i="1"/>
  <c r="D161" i="1"/>
  <c r="C161" i="1"/>
  <c r="B161" i="1"/>
  <c r="B183" i="1"/>
  <c r="N160" i="1"/>
  <c r="M160" i="1"/>
  <c r="N159" i="1"/>
  <c r="M159" i="1"/>
  <c r="N158" i="1"/>
  <c r="M158" i="1"/>
  <c r="N157" i="1"/>
  <c r="M157" i="1"/>
  <c r="H130" i="3"/>
  <c r="D130" i="3"/>
  <c r="H129" i="3"/>
  <c r="D129" i="3"/>
  <c r="H128" i="3"/>
  <c r="D128" i="3"/>
  <c r="H127" i="3"/>
  <c r="D127" i="3"/>
  <c r="L124" i="3"/>
  <c r="K124" i="3"/>
  <c r="J124" i="3"/>
  <c r="I124" i="3"/>
  <c r="H124" i="3"/>
  <c r="G124" i="3"/>
  <c r="F124" i="3"/>
  <c r="E124" i="3"/>
  <c r="F97" i="3"/>
  <c r="D124" i="3"/>
  <c r="C124" i="3"/>
  <c r="B124" i="3"/>
  <c r="B130" i="3"/>
  <c r="N123" i="3"/>
  <c r="M123" i="3"/>
  <c r="N122" i="3"/>
  <c r="M122" i="3"/>
  <c r="N121" i="3"/>
  <c r="M121" i="3"/>
  <c r="N120" i="3"/>
  <c r="M120" i="3"/>
  <c r="N119" i="3"/>
  <c r="L118" i="3"/>
  <c r="K118" i="3"/>
  <c r="J118" i="3"/>
  <c r="I118" i="3"/>
  <c r="H118" i="3"/>
  <c r="G118" i="3"/>
  <c r="F118" i="3"/>
  <c r="E118" i="3"/>
  <c r="N97" i="3"/>
  <c r="D118" i="3"/>
  <c r="C118" i="3"/>
  <c r="B118" i="3"/>
  <c r="B129" i="3"/>
  <c r="N117" i="3"/>
  <c r="M117" i="3"/>
  <c r="N116" i="3"/>
  <c r="M116" i="3"/>
  <c r="N115" i="3"/>
  <c r="M115" i="3"/>
  <c r="N114" i="3"/>
  <c r="M114" i="3"/>
  <c r="L112" i="3"/>
  <c r="K112" i="3"/>
  <c r="J112" i="3"/>
  <c r="I112" i="3"/>
  <c r="H112" i="3"/>
  <c r="G112" i="3"/>
  <c r="F112" i="3"/>
  <c r="E112" i="3"/>
  <c r="N95" i="3"/>
  <c r="D112" i="3"/>
  <c r="C112" i="3"/>
  <c r="B112" i="3"/>
  <c r="B128" i="3"/>
  <c r="N111" i="3"/>
  <c r="M111" i="3"/>
  <c r="N110" i="3"/>
  <c r="M110" i="3"/>
  <c r="N109" i="3"/>
  <c r="M109" i="3"/>
  <c r="N108" i="3"/>
  <c r="M108" i="3"/>
  <c r="N107" i="3"/>
  <c r="L106" i="3"/>
  <c r="K106" i="3"/>
  <c r="J106" i="3"/>
  <c r="I106" i="3"/>
  <c r="H106" i="3"/>
  <c r="G106" i="3"/>
  <c r="F106" i="3"/>
  <c r="E106" i="3"/>
  <c r="F95" i="3"/>
  <c r="D106" i="3"/>
  <c r="C106" i="3"/>
  <c r="B106" i="3"/>
  <c r="B127" i="3"/>
  <c r="N105" i="3"/>
  <c r="M105" i="3"/>
  <c r="N104" i="3"/>
  <c r="M104" i="3"/>
  <c r="N103" i="3"/>
  <c r="M103" i="3"/>
  <c r="N102" i="3"/>
  <c r="M102" i="3"/>
  <c r="H131" i="2"/>
  <c r="D131" i="2"/>
  <c r="H130" i="2"/>
  <c r="D130" i="2"/>
  <c r="H129" i="2"/>
  <c r="D129" i="2"/>
  <c r="H128" i="2"/>
  <c r="D128" i="2"/>
  <c r="B113" i="2"/>
  <c r="B128" i="2"/>
  <c r="L125" i="2"/>
  <c r="K125" i="2"/>
  <c r="J125" i="2"/>
  <c r="I125" i="2"/>
  <c r="H125" i="2"/>
  <c r="G125" i="2"/>
  <c r="F125" i="2"/>
  <c r="E125" i="2"/>
  <c r="N98" i="2"/>
  <c r="D125" i="2"/>
  <c r="C125" i="2"/>
  <c r="B125" i="2"/>
  <c r="B131" i="2"/>
  <c r="N124" i="2"/>
  <c r="M124" i="2"/>
  <c r="N123" i="2"/>
  <c r="M123" i="2"/>
  <c r="N122" i="2"/>
  <c r="M122" i="2"/>
  <c r="N121" i="2"/>
  <c r="M121" i="2"/>
  <c r="N120" i="2"/>
  <c r="L119" i="2"/>
  <c r="K119" i="2"/>
  <c r="J119" i="2"/>
  <c r="I119" i="2"/>
  <c r="H119" i="2"/>
  <c r="G119" i="2"/>
  <c r="F119" i="2"/>
  <c r="E119" i="2"/>
  <c r="F98" i="2"/>
  <c r="D119" i="2"/>
  <c r="C119" i="2"/>
  <c r="B119" i="2"/>
  <c r="B130" i="2"/>
  <c r="N118" i="2"/>
  <c r="M118" i="2"/>
  <c r="N117" i="2"/>
  <c r="M117" i="2"/>
  <c r="N116" i="2"/>
  <c r="M116" i="2"/>
  <c r="N115" i="2"/>
  <c r="M115" i="2"/>
  <c r="L113" i="2"/>
  <c r="K113" i="2"/>
  <c r="J113" i="2"/>
  <c r="I113" i="2"/>
  <c r="H113" i="2"/>
  <c r="G113" i="2"/>
  <c r="F113" i="2"/>
  <c r="E113" i="2"/>
  <c r="N96" i="2"/>
  <c r="D113" i="2"/>
  <c r="C113" i="2"/>
  <c r="N112" i="2"/>
  <c r="M112" i="2"/>
  <c r="N111" i="2"/>
  <c r="M111" i="2"/>
  <c r="N110" i="2"/>
  <c r="M110" i="2"/>
  <c r="N109" i="2"/>
  <c r="M109" i="2"/>
  <c r="N108" i="2"/>
  <c r="L107" i="2"/>
  <c r="K107" i="2"/>
  <c r="J107" i="2"/>
  <c r="I107" i="2"/>
  <c r="H107" i="2"/>
  <c r="G107" i="2"/>
  <c r="F107" i="2"/>
  <c r="E107" i="2"/>
  <c r="F96" i="2"/>
  <c r="D107" i="2"/>
  <c r="C107" i="2"/>
  <c r="B107" i="2"/>
  <c r="B129" i="2"/>
  <c r="N106" i="2"/>
  <c r="M106" i="2"/>
  <c r="N105" i="2"/>
  <c r="M105" i="2"/>
  <c r="N104" i="2"/>
  <c r="M104" i="2"/>
  <c r="N103" i="2"/>
  <c r="M103" i="2"/>
  <c r="H139" i="1"/>
  <c r="D139" i="1"/>
  <c r="H138" i="1"/>
  <c r="D138" i="1"/>
  <c r="H137" i="1"/>
  <c r="D137" i="1"/>
  <c r="H136" i="1"/>
  <c r="D136" i="1"/>
  <c r="L132" i="1"/>
  <c r="K132" i="1"/>
  <c r="J132" i="1"/>
  <c r="I132" i="1"/>
  <c r="H132" i="1"/>
  <c r="G132" i="1"/>
  <c r="F132" i="1"/>
  <c r="E132" i="1"/>
  <c r="N103" i="1"/>
  <c r="D132" i="1"/>
  <c r="C132" i="1"/>
  <c r="B132" i="1"/>
  <c r="B138" i="1"/>
  <c r="N131" i="1"/>
  <c r="M131" i="1"/>
  <c r="N130" i="1"/>
  <c r="M130" i="1"/>
  <c r="N129" i="1"/>
  <c r="M129" i="1"/>
  <c r="N128" i="1"/>
  <c r="M128" i="1"/>
  <c r="L126" i="1"/>
  <c r="K126" i="1"/>
  <c r="J126" i="1"/>
  <c r="I126" i="1"/>
  <c r="H126" i="1"/>
  <c r="G126" i="1"/>
  <c r="F126" i="1"/>
  <c r="E126" i="1"/>
  <c r="F103" i="1"/>
  <c r="D126" i="1"/>
  <c r="C126" i="1"/>
  <c r="B126" i="1"/>
  <c r="B139" i="1"/>
  <c r="N125" i="1"/>
  <c r="M125" i="1"/>
  <c r="N124" i="1"/>
  <c r="M124" i="1"/>
  <c r="N123" i="1"/>
  <c r="M123" i="1"/>
  <c r="N122" i="1"/>
  <c r="M122" i="1"/>
  <c r="N121" i="1"/>
  <c r="L120" i="1"/>
  <c r="K120" i="1"/>
  <c r="J120" i="1"/>
  <c r="I120" i="1"/>
  <c r="H120" i="1"/>
  <c r="G120" i="1"/>
  <c r="F120" i="1"/>
  <c r="E120" i="1"/>
  <c r="N105" i="1"/>
  <c r="D120" i="1"/>
  <c r="C120" i="1"/>
  <c r="B120" i="1"/>
  <c r="B137" i="1"/>
  <c r="N119" i="1"/>
  <c r="M119" i="1"/>
  <c r="N118" i="1"/>
  <c r="M118" i="1"/>
  <c r="N117" i="1"/>
  <c r="M117" i="1"/>
  <c r="N116" i="1"/>
  <c r="M116" i="1"/>
  <c r="N115" i="1"/>
  <c r="L114" i="1"/>
  <c r="K114" i="1"/>
  <c r="J114" i="1"/>
  <c r="I114" i="1"/>
  <c r="H114" i="1"/>
  <c r="G114" i="1"/>
  <c r="F114" i="1"/>
  <c r="E114" i="1"/>
  <c r="F105" i="1"/>
  <c r="D114" i="1"/>
  <c r="C114" i="1"/>
  <c r="B114" i="1"/>
  <c r="B136" i="1"/>
  <c r="N113" i="1"/>
  <c r="M113" i="1"/>
  <c r="N112" i="1"/>
  <c r="M112" i="1"/>
  <c r="N111" i="1"/>
  <c r="M111" i="1"/>
  <c r="N110" i="1"/>
  <c r="M110" i="1"/>
  <c r="H85" i="3"/>
  <c r="H86" i="3"/>
  <c r="H87" i="3"/>
  <c r="D91" i="1"/>
  <c r="D90" i="1"/>
  <c r="M126" i="1"/>
  <c r="I139" i="1"/>
  <c r="M167" i="1"/>
  <c r="I184" i="1"/>
  <c r="M161" i="1"/>
  <c r="I183" i="1"/>
  <c r="M179" i="1"/>
  <c r="I186" i="1"/>
  <c r="M173" i="1"/>
  <c r="I185" i="1"/>
  <c r="M125" i="2"/>
  <c r="I131" i="2"/>
  <c r="M119" i="2"/>
  <c r="I130" i="2"/>
  <c r="M118" i="3"/>
  <c r="I129" i="3"/>
  <c r="M107" i="2"/>
  <c r="I129" i="2"/>
  <c r="M114" i="1"/>
  <c r="I136" i="1"/>
  <c r="M120" i="1"/>
  <c r="I137" i="1"/>
  <c r="M112" i="3"/>
  <c r="I128" i="3"/>
  <c r="M124" i="3"/>
  <c r="I130" i="3"/>
  <c r="M106" i="3"/>
  <c r="I127" i="3"/>
  <c r="M113" i="2"/>
  <c r="I128" i="2"/>
  <c r="M132" i="1"/>
  <c r="I138" i="1"/>
  <c r="M81" i="1"/>
  <c r="M82" i="1"/>
  <c r="M83" i="1"/>
  <c r="M80" i="1"/>
  <c r="D87" i="3"/>
  <c r="D86" i="3"/>
  <c r="D85" i="3"/>
  <c r="H84" i="3"/>
  <c r="D84" i="3"/>
  <c r="L81" i="3"/>
  <c r="K81" i="3"/>
  <c r="J81" i="3"/>
  <c r="I81" i="3"/>
  <c r="H81" i="3"/>
  <c r="G81" i="3"/>
  <c r="F81" i="3"/>
  <c r="E81" i="3"/>
  <c r="D81" i="3"/>
  <c r="N54" i="3"/>
  <c r="C81" i="3"/>
  <c r="B81" i="3"/>
  <c r="B87" i="3"/>
  <c r="N80" i="3"/>
  <c r="M80" i="3"/>
  <c r="N79" i="3"/>
  <c r="M79" i="3"/>
  <c r="N78" i="3"/>
  <c r="M78" i="3"/>
  <c r="N77" i="3"/>
  <c r="M77" i="3"/>
  <c r="N76" i="3"/>
  <c r="L75" i="3"/>
  <c r="K75" i="3"/>
  <c r="J75" i="3"/>
  <c r="I75" i="3"/>
  <c r="H75" i="3"/>
  <c r="G75" i="3"/>
  <c r="F75" i="3"/>
  <c r="E75" i="3"/>
  <c r="D75" i="3"/>
  <c r="N52" i="3"/>
  <c r="C75" i="3"/>
  <c r="B75" i="3"/>
  <c r="B86" i="3"/>
  <c r="N74" i="3"/>
  <c r="M74" i="3"/>
  <c r="N73" i="3"/>
  <c r="M73" i="3"/>
  <c r="N72" i="3"/>
  <c r="M72" i="3"/>
  <c r="N71" i="3"/>
  <c r="M71" i="3"/>
  <c r="L69" i="3"/>
  <c r="K69" i="3"/>
  <c r="J69" i="3"/>
  <c r="I69" i="3"/>
  <c r="H69" i="3"/>
  <c r="G69" i="3"/>
  <c r="F69" i="3"/>
  <c r="E69" i="3"/>
  <c r="D69" i="3"/>
  <c r="F54" i="3"/>
  <c r="C69" i="3"/>
  <c r="B69" i="3"/>
  <c r="B85" i="3"/>
  <c r="N68" i="3"/>
  <c r="M68" i="3"/>
  <c r="N67" i="3"/>
  <c r="M67" i="3"/>
  <c r="N66" i="3"/>
  <c r="M66" i="3"/>
  <c r="N65" i="3"/>
  <c r="M65" i="3"/>
  <c r="N64" i="3"/>
  <c r="L63" i="3"/>
  <c r="K63" i="3"/>
  <c r="J63" i="3"/>
  <c r="I63" i="3"/>
  <c r="H63" i="3"/>
  <c r="G63" i="3"/>
  <c r="F63" i="3"/>
  <c r="E63" i="3"/>
  <c r="D63" i="3"/>
  <c r="F52" i="3"/>
  <c r="C63" i="3"/>
  <c r="B63" i="3"/>
  <c r="B84" i="3"/>
  <c r="N62" i="3"/>
  <c r="M62" i="3"/>
  <c r="N61" i="3"/>
  <c r="M61" i="3"/>
  <c r="N60" i="3"/>
  <c r="M60" i="3"/>
  <c r="N59" i="3"/>
  <c r="M59" i="3"/>
  <c r="H87" i="2"/>
  <c r="D87" i="2"/>
  <c r="H86" i="2"/>
  <c r="D86" i="2"/>
  <c r="H85" i="2"/>
  <c r="D85" i="2"/>
  <c r="H84" i="2"/>
  <c r="D84" i="2"/>
  <c r="L81" i="2"/>
  <c r="K81" i="2"/>
  <c r="J81" i="2"/>
  <c r="I81" i="2"/>
  <c r="H81" i="2"/>
  <c r="G81" i="2"/>
  <c r="F81" i="2"/>
  <c r="E81" i="2"/>
  <c r="D81" i="2"/>
  <c r="N54" i="2"/>
  <c r="C81" i="2"/>
  <c r="B81" i="2"/>
  <c r="B87" i="2"/>
  <c r="N80" i="2"/>
  <c r="M80" i="2"/>
  <c r="N79" i="2"/>
  <c r="M79" i="2"/>
  <c r="N78" i="2"/>
  <c r="M78" i="2"/>
  <c r="N77" i="2"/>
  <c r="M77" i="2"/>
  <c r="N76" i="2"/>
  <c r="L75" i="2"/>
  <c r="K75" i="2"/>
  <c r="J75" i="2"/>
  <c r="I75" i="2"/>
  <c r="H75" i="2"/>
  <c r="G75" i="2"/>
  <c r="F75" i="2"/>
  <c r="E75" i="2"/>
  <c r="D75" i="2"/>
  <c r="N52" i="2"/>
  <c r="C75" i="2"/>
  <c r="B75" i="2"/>
  <c r="B86" i="2"/>
  <c r="N74" i="2"/>
  <c r="M74" i="2"/>
  <c r="N73" i="2"/>
  <c r="M73" i="2"/>
  <c r="N72" i="2"/>
  <c r="M72" i="2"/>
  <c r="N71" i="2"/>
  <c r="M71" i="2"/>
  <c r="L69" i="2"/>
  <c r="K69" i="2"/>
  <c r="J69" i="2"/>
  <c r="I69" i="2"/>
  <c r="H69" i="2"/>
  <c r="G69" i="2"/>
  <c r="F69" i="2"/>
  <c r="E69" i="2"/>
  <c r="D69" i="2"/>
  <c r="F54" i="2"/>
  <c r="C69" i="2"/>
  <c r="B69" i="2"/>
  <c r="B84" i="2"/>
  <c r="N68" i="2"/>
  <c r="M68" i="2"/>
  <c r="N67" i="2"/>
  <c r="M67" i="2"/>
  <c r="N66" i="2"/>
  <c r="M66" i="2"/>
  <c r="N65" i="2"/>
  <c r="M65" i="2"/>
  <c r="N64" i="2"/>
  <c r="L63" i="2"/>
  <c r="K63" i="2"/>
  <c r="J63" i="2"/>
  <c r="I63" i="2"/>
  <c r="H63" i="2"/>
  <c r="G63" i="2"/>
  <c r="F63" i="2"/>
  <c r="E63" i="2"/>
  <c r="D63" i="2"/>
  <c r="F52" i="2"/>
  <c r="C63" i="2"/>
  <c r="B63" i="2"/>
  <c r="B85" i="2"/>
  <c r="N62" i="2"/>
  <c r="M62" i="2"/>
  <c r="N61" i="2"/>
  <c r="M61" i="2"/>
  <c r="N60" i="2"/>
  <c r="M60" i="2"/>
  <c r="N59" i="2"/>
  <c r="M59" i="2"/>
  <c r="H90" i="1"/>
  <c r="H91" i="1"/>
  <c r="H89" i="1"/>
  <c r="D89" i="1"/>
  <c r="H88" i="1"/>
  <c r="D88" i="1"/>
  <c r="L84" i="1"/>
  <c r="K84" i="1"/>
  <c r="J84" i="1"/>
  <c r="I84" i="1"/>
  <c r="H84" i="1"/>
  <c r="G84" i="1"/>
  <c r="F84" i="1"/>
  <c r="E84" i="1"/>
  <c r="D84" i="1"/>
  <c r="N55" i="1"/>
  <c r="C84" i="1"/>
  <c r="B84" i="1"/>
  <c r="B90" i="1"/>
  <c r="N83" i="1"/>
  <c r="N82" i="1"/>
  <c r="N81" i="1"/>
  <c r="N80" i="1"/>
  <c r="L78" i="1"/>
  <c r="K78" i="1"/>
  <c r="J78" i="1"/>
  <c r="I78" i="1"/>
  <c r="H78" i="1"/>
  <c r="G78" i="1"/>
  <c r="F78" i="1"/>
  <c r="E78" i="1"/>
  <c r="D78" i="1"/>
  <c r="N57" i="1"/>
  <c r="C78" i="1"/>
  <c r="B78" i="1"/>
  <c r="B91" i="1"/>
  <c r="N77" i="1"/>
  <c r="M77" i="1"/>
  <c r="N76" i="1"/>
  <c r="M76" i="1"/>
  <c r="N75" i="1"/>
  <c r="M75" i="1"/>
  <c r="N74" i="1"/>
  <c r="M74" i="1"/>
  <c r="N73" i="1"/>
  <c r="L72" i="1"/>
  <c r="K72" i="1"/>
  <c r="J72" i="1"/>
  <c r="I72" i="1"/>
  <c r="H72" i="1"/>
  <c r="G72" i="1"/>
  <c r="F72" i="1"/>
  <c r="E72" i="1"/>
  <c r="D72" i="1"/>
  <c r="F55" i="1"/>
  <c r="C72" i="1"/>
  <c r="B72" i="1"/>
  <c r="B89" i="1"/>
  <c r="N71" i="1"/>
  <c r="M71" i="1"/>
  <c r="N70" i="1"/>
  <c r="M70" i="1"/>
  <c r="N69" i="1"/>
  <c r="M69" i="1"/>
  <c r="N68" i="1"/>
  <c r="M68" i="1"/>
  <c r="N67" i="1"/>
  <c r="L66" i="1"/>
  <c r="K66" i="1"/>
  <c r="J66" i="1"/>
  <c r="I66" i="1"/>
  <c r="H66" i="1"/>
  <c r="G66" i="1"/>
  <c r="F66" i="1"/>
  <c r="E66" i="1"/>
  <c r="D66" i="1"/>
  <c r="F57" i="1"/>
  <c r="C66" i="1"/>
  <c r="B66" i="1"/>
  <c r="B88" i="1"/>
  <c r="N65" i="1"/>
  <c r="M65" i="1"/>
  <c r="N64" i="1"/>
  <c r="M64" i="1"/>
  <c r="N63" i="1"/>
  <c r="M63" i="1"/>
  <c r="N62" i="1"/>
  <c r="M62" i="1"/>
  <c r="M63" i="3"/>
  <c r="I84" i="3"/>
  <c r="M84" i="1"/>
  <c r="I90" i="1"/>
  <c r="M81" i="3"/>
  <c r="I87" i="3"/>
  <c r="M69" i="3"/>
  <c r="I85" i="3"/>
  <c r="M72" i="1"/>
  <c r="I89" i="1"/>
  <c r="M75" i="3"/>
  <c r="I86" i="3"/>
  <c r="M63" i="2"/>
  <c r="I85" i="2"/>
  <c r="M66" i="1"/>
  <c r="I88" i="1"/>
  <c r="M69" i="2"/>
  <c r="I84" i="2"/>
  <c r="M81" i="2"/>
  <c r="I87" i="2"/>
  <c r="M75" i="2"/>
  <c r="I86" i="2"/>
  <c r="M78" i="1"/>
  <c r="I91" i="1"/>
  <c r="N32" i="3"/>
  <c r="N33" i="3"/>
  <c r="N34" i="3"/>
  <c r="N35" i="3"/>
  <c r="N36" i="3"/>
  <c r="N28" i="2"/>
  <c r="N29" i="2"/>
  <c r="N30" i="2"/>
  <c r="N32" i="2"/>
  <c r="N33" i="2"/>
  <c r="N34" i="2"/>
  <c r="N35" i="2"/>
  <c r="N36" i="2"/>
  <c r="D37" i="1"/>
  <c r="D43" i="3"/>
  <c r="D42" i="3"/>
  <c r="D41" i="3"/>
  <c r="D43" i="2"/>
  <c r="D42" i="2"/>
  <c r="D41" i="2"/>
  <c r="D40" i="2"/>
  <c r="D31" i="2"/>
  <c r="B19" i="3"/>
  <c r="B40" i="3"/>
  <c r="C37" i="1"/>
  <c r="N10" i="1"/>
  <c r="C19" i="1"/>
  <c r="H42" i="3"/>
  <c r="H41" i="3"/>
  <c r="H43" i="3"/>
  <c r="H40" i="3"/>
  <c r="D40" i="3"/>
  <c r="H44" i="1"/>
  <c r="H43" i="1"/>
  <c r="H42" i="1"/>
  <c r="D44" i="1"/>
  <c r="D43" i="1"/>
  <c r="D42" i="1"/>
  <c r="H42" i="2"/>
  <c r="H40" i="2"/>
  <c r="H43" i="2"/>
  <c r="H41" i="2"/>
  <c r="H41" i="1"/>
  <c r="D41" i="1"/>
  <c r="B37" i="3"/>
  <c r="B43" i="3"/>
  <c r="B31" i="3"/>
  <c r="B42" i="3"/>
  <c r="B25" i="3"/>
  <c r="B41" i="3"/>
  <c r="L37" i="3"/>
  <c r="K37" i="3"/>
  <c r="J37" i="3"/>
  <c r="I37" i="3"/>
  <c r="H37" i="3"/>
  <c r="G37" i="3"/>
  <c r="F37" i="3"/>
  <c r="E37" i="3"/>
  <c r="D37" i="3"/>
  <c r="C37" i="3"/>
  <c r="N8" i="3"/>
  <c r="M36" i="3"/>
  <c r="M35" i="3"/>
  <c r="M34" i="3"/>
  <c r="M33" i="3"/>
  <c r="L31" i="3"/>
  <c r="K31" i="3"/>
  <c r="J31" i="3"/>
  <c r="I31" i="3"/>
  <c r="H31" i="3"/>
  <c r="G31" i="3"/>
  <c r="F31" i="3"/>
  <c r="E31" i="3"/>
  <c r="D31" i="3"/>
  <c r="C31" i="3"/>
  <c r="N10" i="3"/>
  <c r="N30" i="3"/>
  <c r="M30" i="3"/>
  <c r="N29" i="3"/>
  <c r="M29" i="3"/>
  <c r="N28" i="3"/>
  <c r="M28" i="3"/>
  <c r="N27" i="3"/>
  <c r="M27" i="3"/>
  <c r="L25" i="3"/>
  <c r="K25" i="3"/>
  <c r="J25" i="3"/>
  <c r="I25" i="3"/>
  <c r="H25" i="3"/>
  <c r="G25" i="3"/>
  <c r="F25" i="3"/>
  <c r="E25" i="3"/>
  <c r="D25" i="3"/>
  <c r="C25" i="3"/>
  <c r="F10" i="3"/>
  <c r="N24" i="3"/>
  <c r="M24" i="3"/>
  <c r="N23" i="3"/>
  <c r="M23" i="3"/>
  <c r="N22" i="3"/>
  <c r="M22" i="3"/>
  <c r="N21" i="3"/>
  <c r="M21" i="3"/>
  <c r="N20" i="3"/>
  <c r="L19" i="3"/>
  <c r="K19" i="3"/>
  <c r="J19" i="3"/>
  <c r="I19" i="3"/>
  <c r="H19" i="3"/>
  <c r="G19" i="3"/>
  <c r="F19" i="3"/>
  <c r="E19" i="3"/>
  <c r="D19" i="3"/>
  <c r="C19" i="3"/>
  <c r="F8" i="3"/>
  <c r="N18" i="3"/>
  <c r="M18" i="3"/>
  <c r="N17" i="3"/>
  <c r="M17" i="3"/>
  <c r="N16" i="3"/>
  <c r="M16" i="3"/>
  <c r="N15" i="3"/>
  <c r="M15" i="3"/>
  <c r="M34" i="2"/>
  <c r="M35" i="2"/>
  <c r="M36" i="2"/>
  <c r="M33" i="2"/>
  <c r="D37" i="2"/>
  <c r="E37" i="2"/>
  <c r="F37" i="2"/>
  <c r="G37" i="2"/>
  <c r="H37" i="2"/>
  <c r="I37" i="2"/>
  <c r="J37" i="2"/>
  <c r="K37" i="2"/>
  <c r="L37" i="2"/>
  <c r="C37" i="2"/>
  <c r="N8" i="2"/>
  <c r="B37" i="2"/>
  <c r="B43" i="2"/>
  <c r="N27" i="2"/>
  <c r="M28" i="2"/>
  <c r="M29" i="2"/>
  <c r="M30" i="2"/>
  <c r="M27" i="2"/>
  <c r="E31" i="2"/>
  <c r="F31" i="2"/>
  <c r="G31" i="2"/>
  <c r="H31" i="2"/>
  <c r="I31" i="2"/>
  <c r="J31" i="2"/>
  <c r="K31" i="2"/>
  <c r="L31" i="2"/>
  <c r="C31" i="2"/>
  <c r="N10" i="2"/>
  <c r="B31" i="2"/>
  <c r="B42" i="2"/>
  <c r="N22" i="2"/>
  <c r="N23" i="2"/>
  <c r="N24" i="2"/>
  <c r="N21" i="2"/>
  <c r="M22" i="2"/>
  <c r="M23" i="2"/>
  <c r="M24" i="2"/>
  <c r="M21" i="2"/>
  <c r="D25" i="2"/>
  <c r="E25" i="2"/>
  <c r="F25" i="2"/>
  <c r="G25" i="2"/>
  <c r="H25" i="2"/>
  <c r="I25" i="2"/>
  <c r="J25" i="2"/>
  <c r="K25" i="2"/>
  <c r="L25" i="2"/>
  <c r="C25" i="2"/>
  <c r="F10" i="2"/>
  <c r="N16" i="2"/>
  <c r="N17" i="2"/>
  <c r="N18" i="2"/>
  <c r="N15" i="2"/>
  <c r="M16" i="2"/>
  <c r="M17" i="2"/>
  <c r="M18" i="2"/>
  <c r="M15" i="2"/>
  <c r="D19" i="2"/>
  <c r="E19" i="2"/>
  <c r="F19" i="2"/>
  <c r="G19" i="2"/>
  <c r="H19" i="2"/>
  <c r="I19" i="2"/>
  <c r="J19" i="2"/>
  <c r="K19" i="2"/>
  <c r="L19" i="2"/>
  <c r="C19" i="2"/>
  <c r="F8" i="2"/>
  <c r="B25" i="2"/>
  <c r="B40" i="2"/>
  <c r="B19" i="2"/>
  <c r="B41" i="2"/>
  <c r="N20" i="2"/>
  <c r="N34" i="1"/>
  <c r="N35" i="1"/>
  <c r="N36" i="1"/>
  <c r="N33" i="1"/>
  <c r="M34" i="1"/>
  <c r="M35" i="1"/>
  <c r="M36" i="1"/>
  <c r="M33" i="1"/>
  <c r="E37" i="1"/>
  <c r="F37" i="1"/>
  <c r="G37" i="1"/>
  <c r="H37" i="1"/>
  <c r="I37" i="1"/>
  <c r="J37" i="1"/>
  <c r="K37" i="1"/>
  <c r="L37" i="1"/>
  <c r="B37" i="1"/>
  <c r="B44" i="1"/>
  <c r="N28" i="1"/>
  <c r="N29" i="1"/>
  <c r="N30" i="1"/>
  <c r="N27" i="1"/>
  <c r="D31" i="1"/>
  <c r="E31" i="1"/>
  <c r="F31" i="1"/>
  <c r="G31" i="1"/>
  <c r="H31" i="1"/>
  <c r="I31" i="1"/>
  <c r="J31" i="1"/>
  <c r="K31" i="1"/>
  <c r="L31" i="1"/>
  <c r="C31" i="1"/>
  <c r="N8" i="1"/>
  <c r="M28" i="1"/>
  <c r="M29" i="1"/>
  <c r="M30" i="1"/>
  <c r="B31" i="1"/>
  <c r="B43" i="1"/>
  <c r="N22" i="1"/>
  <c r="N23" i="1"/>
  <c r="N24" i="1"/>
  <c r="N21" i="1"/>
  <c r="M22" i="1"/>
  <c r="M23" i="1"/>
  <c r="M24" i="1"/>
  <c r="M21" i="1"/>
  <c r="D25" i="1"/>
  <c r="E25" i="1"/>
  <c r="F25" i="1"/>
  <c r="G25" i="1"/>
  <c r="H25" i="1"/>
  <c r="I25" i="1"/>
  <c r="J25" i="1"/>
  <c r="K25" i="1"/>
  <c r="L25" i="1"/>
  <c r="C25" i="1"/>
  <c r="F8" i="1"/>
  <c r="B25" i="1"/>
  <c r="B42" i="1"/>
  <c r="M16" i="1"/>
  <c r="M17" i="1"/>
  <c r="M18" i="1"/>
  <c r="M15" i="1"/>
  <c r="N16" i="1"/>
  <c r="N17" i="1"/>
  <c r="N18" i="1"/>
  <c r="B19" i="1"/>
  <c r="B41" i="1"/>
  <c r="N26" i="1"/>
  <c r="N20" i="1"/>
  <c r="M37" i="1"/>
  <c r="I44" i="1"/>
  <c r="D19" i="1"/>
  <c r="E19" i="1"/>
  <c r="F19" i="1"/>
  <c r="G19" i="1"/>
  <c r="H19" i="1"/>
  <c r="I19" i="1"/>
  <c r="J19" i="1"/>
  <c r="K19" i="1"/>
  <c r="L19" i="1"/>
  <c r="N15" i="1"/>
  <c r="M27" i="1"/>
  <c r="M37" i="3"/>
  <c r="I43" i="3"/>
  <c r="M25" i="2"/>
  <c r="I40" i="2"/>
  <c r="M25" i="1"/>
  <c r="I42" i="1"/>
  <c r="M19" i="1"/>
  <c r="I41" i="1"/>
  <c r="M31" i="3"/>
  <c r="I42" i="3"/>
  <c r="M19" i="2"/>
  <c r="I41" i="2"/>
  <c r="F10" i="1"/>
  <c r="M19" i="3"/>
  <c r="I40" i="3"/>
  <c r="M25" i="3"/>
  <c r="I41" i="3"/>
  <c r="M31" i="1"/>
  <c r="I43" i="1"/>
  <c r="M37" i="2"/>
  <c r="I43" i="2"/>
  <c r="M31" i="2"/>
  <c r="I42" i="2"/>
  <c r="M262" i="1"/>
  <c r="I279" i="1"/>
</calcChain>
</file>

<file path=xl/sharedStrings.xml><?xml version="1.0" encoding="utf-8"?>
<sst xmlns="http://schemas.openxmlformats.org/spreadsheetml/2006/main" count="1596" uniqueCount="115">
  <si>
    <t>Cornwall Target Shooting Association</t>
  </si>
  <si>
    <t>Small-Bore Wing</t>
  </si>
  <si>
    <t>Winter League</t>
  </si>
  <si>
    <t>Division 1</t>
  </si>
  <si>
    <t>Round</t>
  </si>
  <si>
    <t>Starting</t>
  </si>
  <si>
    <t>Rounds</t>
  </si>
  <si>
    <t>Average</t>
  </si>
  <si>
    <t>Agg.</t>
  </si>
  <si>
    <t>City of Truro A</t>
  </si>
  <si>
    <t>S</t>
  </si>
  <si>
    <t>W</t>
  </si>
  <si>
    <t>D</t>
  </si>
  <si>
    <t>L</t>
  </si>
  <si>
    <t>P</t>
  </si>
  <si>
    <t>2021-2022</t>
  </si>
  <si>
    <t>St. Austell A</t>
  </si>
  <si>
    <t>Peter Parker</t>
  </si>
  <si>
    <t>Miss Zara Roberts</t>
  </si>
  <si>
    <t>John Emmerson</t>
  </si>
  <si>
    <t>Total (ex 400)</t>
  </si>
  <si>
    <t>Helston A</t>
  </si>
  <si>
    <t>Morgan Hurst</t>
  </si>
  <si>
    <t>Terry Curnow</t>
  </si>
  <si>
    <t>G. Knight</t>
  </si>
  <si>
    <t>Mrs. Jackie Hibbitt</t>
  </si>
  <si>
    <t>Steve Lucas</t>
  </si>
  <si>
    <t>Mrs Sue Sutton</t>
  </si>
  <si>
    <t>Steve Sandercock</t>
  </si>
  <si>
    <t>Mike Ladhams</t>
  </si>
  <si>
    <t>Bodmin A</t>
  </si>
  <si>
    <t>Dave Couch</t>
  </si>
  <si>
    <t>Anthony Godden</t>
  </si>
  <si>
    <t>D. Hopper</t>
  </si>
  <si>
    <t xml:space="preserve">Bru Wilton </t>
  </si>
  <si>
    <t>Division 2</t>
  </si>
  <si>
    <t>St. Austell B</t>
  </si>
  <si>
    <t>Phil Hammond</t>
  </si>
  <si>
    <t>J. Beaumont-Kerridge</t>
  </si>
  <si>
    <t>Mrs. Linda Hammond</t>
  </si>
  <si>
    <t xml:space="preserve">B Saxton </t>
  </si>
  <si>
    <t>Mathew Hammond</t>
  </si>
  <si>
    <t>Hayle  A</t>
  </si>
  <si>
    <t>Mrs. Jacky Lawrence</t>
  </si>
  <si>
    <t>Bob Menneer</t>
  </si>
  <si>
    <t>Nigel Bennetts</t>
  </si>
  <si>
    <t xml:space="preserve">Graham Rogers </t>
  </si>
  <si>
    <t>City of Truro B</t>
  </si>
  <si>
    <t>Nigel Kitts</t>
  </si>
  <si>
    <t>Dave Pendrill</t>
  </si>
  <si>
    <t>Miss Jenna Teagle</t>
  </si>
  <si>
    <t>A. Watling</t>
  </si>
  <si>
    <t xml:space="preserve">Total (ex 400) </t>
  </si>
  <si>
    <t>City of Truro C</t>
  </si>
  <si>
    <t>Steve Kitts</t>
  </si>
  <si>
    <t>Simon Thorogood</t>
  </si>
  <si>
    <t>Gavin Moore</t>
  </si>
  <si>
    <t xml:space="preserve">Miss Sophia Bennetts </t>
  </si>
  <si>
    <t>Polperro A</t>
  </si>
  <si>
    <t>P Talling</t>
  </si>
  <si>
    <t>G. Thompson</t>
  </si>
  <si>
    <t>A. Venning</t>
  </si>
  <si>
    <t>W. Waters</t>
  </si>
  <si>
    <t>Stuart Smith</t>
  </si>
  <si>
    <t>Mrs. Charlotte Myers</t>
  </si>
  <si>
    <t xml:space="preserve">Marc Miles-Thomas </t>
  </si>
  <si>
    <t>St. Austell C</t>
  </si>
  <si>
    <t>D. Osborne</t>
  </si>
  <si>
    <t>R. Sampson</t>
  </si>
  <si>
    <t>Aaron Miller</t>
  </si>
  <si>
    <t>Chris Karassek</t>
  </si>
  <si>
    <t>Polperro B</t>
  </si>
  <si>
    <t>H. Brown</t>
  </si>
  <si>
    <t>Mrs. L Wagner</t>
  </si>
  <si>
    <t>C. Hutchings</t>
  </si>
  <si>
    <t>David Rowe</t>
  </si>
  <si>
    <t>Penzance &amp; St. Ives A</t>
  </si>
  <si>
    <t>Phil Osborne</t>
  </si>
  <si>
    <t xml:space="preserve">City of Truro A </t>
  </si>
  <si>
    <t>Hayle A</t>
  </si>
  <si>
    <t>Beat</t>
  </si>
  <si>
    <t>1pp - Rule 5.2.1</t>
  </si>
  <si>
    <t xml:space="preserve">Drew </t>
  </si>
  <si>
    <t xml:space="preserve">Av. </t>
  </si>
  <si>
    <t>Rds.</t>
  </si>
  <si>
    <t>Rd</t>
  </si>
  <si>
    <t>Truro A</t>
  </si>
  <si>
    <t>Bodmin</t>
  </si>
  <si>
    <t xml:space="preserve">Brian Saxton </t>
  </si>
  <si>
    <t>Robert Sampson</t>
  </si>
  <si>
    <t xml:space="preserve">Helston </t>
  </si>
  <si>
    <t xml:space="preserve">Hayle </t>
  </si>
  <si>
    <t xml:space="preserve">City of Truro B </t>
  </si>
  <si>
    <t>Polperro (B)</t>
  </si>
  <si>
    <t>St. Austell (C)</t>
  </si>
  <si>
    <t>Drew with</t>
  </si>
  <si>
    <t>lost to</t>
  </si>
  <si>
    <t xml:space="preserve">lost to </t>
  </si>
  <si>
    <t xml:space="preserve">drew with </t>
  </si>
  <si>
    <t>beat</t>
  </si>
  <si>
    <t>Penzance &amp; St. Ives</t>
  </si>
  <si>
    <t xml:space="preserve">beat </t>
  </si>
  <si>
    <t>NCR</t>
  </si>
  <si>
    <t>drew with</t>
  </si>
  <si>
    <t>Grant Knight</t>
  </si>
  <si>
    <t>Adam Eustice</t>
  </si>
  <si>
    <t xml:space="preserve">Helston A </t>
  </si>
  <si>
    <t>St.Austell C</t>
  </si>
  <si>
    <t>Andrew Watling</t>
  </si>
  <si>
    <t xml:space="preserve">Hayle A </t>
  </si>
  <si>
    <t>City of Truro  B</t>
  </si>
  <si>
    <t xml:space="preserve">Polperro A </t>
  </si>
  <si>
    <t xml:space="preserve">Polperro B </t>
  </si>
  <si>
    <t>Points</t>
  </si>
  <si>
    <t>Dan Osborne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</si>
</sst>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FF0000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/>
    <xf numFmtId="1" fontId="7" fillId="0" borderId="3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2" xfId="0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7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vertical="center" wrapText="1"/>
    </xf>
    <xf numFmtId="1" fontId="7" fillId="0" borderId="3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2" xfId="0" applyNumberForma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1" fontId="7" fillId="3" borderId="3" xfId="0" applyNumberFormat="1" applyFont="1" applyFill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4" fontId="0" fillId="0" borderId="2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6" fillId="0" borderId="0" xfId="0" applyFont="1"/>
    <xf numFmtId="0" fontId="11" fillId="0" borderId="2" xfId="0" applyFont="1" applyBorder="1"/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/>
    <xf numFmtId="0" fontId="13" fillId="0" borderId="0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" fontId="10" fillId="0" borderId="2" xfId="0" applyNumberFormat="1" applyFont="1" applyBorder="1"/>
    <xf numFmtId="1" fontId="10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right" vertical="center" wrapText="1"/>
    </xf>
    <xf numFmtId="1" fontId="4" fillId="0" borderId="3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 vertical="center" wrapText="1"/>
    </xf>
    <xf numFmtId="1" fontId="4" fillId="0" borderId="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/>
    <xf numFmtId="0" fontId="14" fillId="0" borderId="0" xfId="0" applyFont="1"/>
    <xf numFmtId="0" fontId="15" fillId="0" borderId="0" xfId="0" applyFont="1"/>
    <xf numFmtId="0" fontId="15" fillId="2" borderId="0" xfId="0" applyFont="1" applyFill="1"/>
    <xf numFmtId="0" fontId="16" fillId="0" borderId="1" xfId="0" applyFont="1" applyBorder="1"/>
    <xf numFmtId="0" fontId="16" fillId="0" borderId="2" xfId="0" applyFont="1" applyBorder="1"/>
    <xf numFmtId="0" fontId="0" fillId="0" borderId="2" xfId="0" applyFont="1" applyBorder="1" applyAlignment="1">
      <alignment vertical="center" wrapText="1"/>
    </xf>
    <xf numFmtId="0" fontId="17" fillId="0" borderId="2" xfId="0" applyFont="1" applyBorder="1"/>
    <xf numFmtId="0" fontId="18" fillId="0" borderId="2" xfId="0" applyFont="1" applyBorder="1"/>
    <xf numFmtId="0" fontId="19" fillId="0" borderId="2" xfId="0" applyFont="1" applyBorder="1" applyAlignment="1">
      <alignment vertical="center" wrapText="1"/>
    </xf>
    <xf numFmtId="0" fontId="15" fillId="0" borderId="2" xfId="0" applyFont="1" applyBorder="1"/>
    <xf numFmtId="0" fontId="20" fillId="0" borderId="2" xfId="0" applyFont="1" applyBorder="1"/>
    <xf numFmtId="0" fontId="0" fillId="0" borderId="2" xfId="0" applyFont="1" applyBorder="1"/>
    <xf numFmtId="0" fontId="0" fillId="3" borderId="0" xfId="0" applyFont="1" applyFill="1"/>
    <xf numFmtId="0" fontId="16" fillId="0" borderId="3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4" fontId="15" fillId="0" borderId="2" xfId="0" applyNumberFormat="1" applyFont="1" applyBorder="1"/>
    <xf numFmtId="164" fontId="10" fillId="0" borderId="2" xfId="0" applyNumberFormat="1" applyFont="1" applyBorder="1"/>
    <xf numFmtId="2" fontId="15" fillId="0" borderId="2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1" fontId="15" fillId="0" borderId="3" xfId="0" applyNumberFormat="1" applyFont="1" applyBorder="1" applyAlignment="1">
      <alignment horizontal="right"/>
    </xf>
    <xf numFmtId="1" fontId="15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vertical="center" wrapText="1"/>
    </xf>
    <xf numFmtId="1" fontId="15" fillId="0" borderId="3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" fontId="9" fillId="0" borderId="2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right"/>
    </xf>
    <xf numFmtId="0" fontId="10" fillId="0" borderId="2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" fontId="7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2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right"/>
    </xf>
    <xf numFmtId="1" fontId="7" fillId="4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8"/>
  <sheetViews>
    <sheetView tabSelected="1" topLeftCell="A441" workbookViewId="0">
      <selection activeCell="P456" sqref="P456"/>
    </sheetView>
  </sheetViews>
  <sheetFormatPr baseColWidth="10" defaultColWidth="8.83203125" defaultRowHeight="14" x14ac:dyDescent="0"/>
  <cols>
    <col min="1" max="1" width="17.33203125" style="90" customWidth="1"/>
    <col min="2" max="2" width="6" style="38" customWidth="1"/>
    <col min="3" max="3" width="6.6640625" style="38" customWidth="1"/>
    <col min="4" max="4" width="6.5" customWidth="1"/>
    <col min="5" max="5" width="5.5" customWidth="1"/>
    <col min="6" max="6" width="5.1640625" customWidth="1"/>
    <col min="7" max="8" width="5.83203125" customWidth="1"/>
    <col min="9" max="9" width="6.33203125" customWidth="1"/>
    <col min="10" max="10" width="6.5" customWidth="1"/>
    <col min="11" max="11" width="6.6640625" customWidth="1"/>
    <col min="12" max="12" width="6.33203125" customWidth="1"/>
    <col min="13" max="13" width="7.1640625" style="38" customWidth="1"/>
    <col min="14" max="14" width="7.5" customWidth="1"/>
    <col min="17" max="17" width="9.1640625" customWidth="1"/>
  </cols>
  <sheetData>
    <row r="2" spans="1:14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>
      <c r="A5" s="164" t="s">
        <v>15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>
      <c r="A6" s="89"/>
      <c r="B6" s="37"/>
      <c r="C6" s="37"/>
      <c r="D6" s="1"/>
      <c r="E6" s="1" t="s">
        <v>3</v>
      </c>
      <c r="F6" s="1"/>
      <c r="G6" s="1"/>
      <c r="H6" s="1"/>
      <c r="I6" s="1" t="s">
        <v>4</v>
      </c>
      <c r="J6" s="1">
        <v>1</v>
      </c>
      <c r="K6" s="1"/>
      <c r="L6" s="1"/>
      <c r="M6" s="37"/>
      <c r="N6" s="1"/>
    </row>
    <row r="7" spans="1:14">
      <c r="F7" s="2"/>
      <c r="J7" s="3"/>
    </row>
    <row r="8" spans="1:14">
      <c r="A8" s="91"/>
      <c r="B8" s="165" t="s">
        <v>21</v>
      </c>
      <c r="C8" s="165"/>
      <c r="D8" s="165"/>
      <c r="E8" s="165"/>
      <c r="F8" s="35">
        <f>+C25</f>
        <v>384</v>
      </c>
      <c r="H8" s="2" t="s">
        <v>80</v>
      </c>
      <c r="J8" s="163" t="s">
        <v>78</v>
      </c>
      <c r="K8" s="163"/>
      <c r="L8" s="163"/>
      <c r="M8" s="163"/>
      <c r="N8" s="35">
        <f>+C31</f>
        <v>379</v>
      </c>
    </row>
    <row r="9" spans="1:14">
      <c r="A9" s="92"/>
      <c r="H9" s="3"/>
      <c r="J9" s="7"/>
      <c r="L9" s="8"/>
      <c r="N9" s="3"/>
    </row>
    <row r="10" spans="1:14">
      <c r="A10" s="92"/>
      <c r="B10" s="163" t="s">
        <v>16</v>
      </c>
      <c r="C10" s="163"/>
      <c r="D10" s="163"/>
      <c r="E10" s="163"/>
      <c r="F10" s="35">
        <f>+C19</f>
        <v>391</v>
      </c>
      <c r="H10" s="2" t="s">
        <v>80</v>
      </c>
      <c r="J10" s="163" t="s">
        <v>30</v>
      </c>
      <c r="K10" s="163"/>
      <c r="L10" s="163"/>
      <c r="M10" s="163"/>
      <c r="N10" s="35">
        <f>+C37</f>
        <v>378</v>
      </c>
    </row>
    <row r="11" spans="1:14">
      <c r="A11" s="93"/>
      <c r="B11" s="37"/>
      <c r="C11" s="39"/>
      <c r="D11" s="10"/>
      <c r="E11" s="10"/>
      <c r="F11" s="3"/>
      <c r="H11" s="3"/>
    </row>
    <row r="12" spans="1:14">
      <c r="A12" s="92"/>
      <c r="B12" s="48" t="s">
        <v>5</v>
      </c>
      <c r="C12" s="40" t="s">
        <v>6</v>
      </c>
      <c r="D12" s="10"/>
      <c r="E12" s="10"/>
      <c r="F12" s="8"/>
      <c r="G12" s="8"/>
      <c r="H12" s="6"/>
      <c r="I12" s="8"/>
      <c r="J12" s="8"/>
      <c r="K12" s="8"/>
      <c r="L12" s="8"/>
      <c r="N12" s="8"/>
    </row>
    <row r="13" spans="1:14">
      <c r="A13" s="94"/>
      <c r="B13" s="49" t="s">
        <v>7</v>
      </c>
      <c r="C13" s="41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I13" s="14">
        <v>7</v>
      </c>
      <c r="J13" s="14">
        <v>8</v>
      </c>
      <c r="K13" s="14">
        <v>9</v>
      </c>
      <c r="L13" s="14">
        <v>10</v>
      </c>
      <c r="M13" s="50" t="s">
        <v>8</v>
      </c>
      <c r="N13" s="16" t="s">
        <v>7</v>
      </c>
    </row>
    <row r="14" spans="1:14">
      <c r="A14" s="95" t="s">
        <v>16</v>
      </c>
      <c r="B14" s="50"/>
      <c r="C14" s="42"/>
      <c r="D14" s="14"/>
      <c r="E14" s="14"/>
      <c r="F14" s="14"/>
      <c r="G14" s="14"/>
      <c r="H14" s="14"/>
      <c r="I14" s="14"/>
      <c r="J14" s="14"/>
      <c r="K14" s="14"/>
      <c r="L14" s="14"/>
      <c r="M14" s="50"/>
      <c r="N14" s="16"/>
    </row>
    <row r="15" spans="1:14">
      <c r="A15" s="96" t="s">
        <v>17</v>
      </c>
      <c r="B15" s="51">
        <v>99</v>
      </c>
      <c r="C15" s="43">
        <v>100</v>
      </c>
      <c r="D15" s="19"/>
      <c r="E15" s="19"/>
      <c r="F15" s="19"/>
      <c r="G15" s="19"/>
      <c r="H15" s="19"/>
      <c r="I15" s="19"/>
      <c r="J15" s="19"/>
      <c r="K15" s="19"/>
      <c r="L15" s="19"/>
      <c r="M15" s="31">
        <f>+SUM(C15:L15)</f>
        <v>100</v>
      </c>
      <c r="N15" s="21">
        <f>IF(COUNT(C15:L15),AVERAGE(C15:L15),"")</f>
        <v>100</v>
      </c>
    </row>
    <row r="16" spans="1:14">
      <c r="A16" s="96" t="s">
        <v>18</v>
      </c>
      <c r="B16" s="51">
        <v>98</v>
      </c>
      <c r="C16" s="33">
        <v>97</v>
      </c>
      <c r="D16" s="19"/>
      <c r="E16" s="19"/>
      <c r="F16" s="19"/>
      <c r="G16" s="19"/>
      <c r="H16" s="19"/>
      <c r="I16" s="19"/>
      <c r="J16" s="19"/>
      <c r="K16" s="19"/>
      <c r="L16" s="19"/>
      <c r="M16" s="31">
        <f t="shared" ref="M16:M18" si="0">+SUM(C16:L16)</f>
        <v>97</v>
      </c>
      <c r="N16" s="21">
        <f t="shared" ref="N16:N18" si="1">IF(COUNT(C16:L16),AVERAGE(C16:L16),"")</f>
        <v>97</v>
      </c>
    </row>
    <row r="17" spans="1:14">
      <c r="A17" s="96" t="s">
        <v>19</v>
      </c>
      <c r="B17" s="51">
        <v>98.2</v>
      </c>
      <c r="C17" s="44">
        <v>98</v>
      </c>
      <c r="D17" s="19"/>
      <c r="E17" s="19"/>
      <c r="F17" s="19"/>
      <c r="G17" s="19"/>
      <c r="H17" s="19"/>
      <c r="I17" s="19"/>
      <c r="J17" s="19"/>
      <c r="K17" s="19"/>
      <c r="L17" s="19"/>
      <c r="M17" s="31">
        <f t="shared" si="0"/>
        <v>98</v>
      </c>
      <c r="N17" s="21">
        <f t="shared" si="1"/>
        <v>98</v>
      </c>
    </row>
    <row r="18" spans="1:14">
      <c r="A18" s="97" t="s">
        <v>41</v>
      </c>
      <c r="B18" s="52">
        <v>97</v>
      </c>
      <c r="C18" s="33">
        <v>96</v>
      </c>
      <c r="D18" s="19"/>
      <c r="E18" s="19"/>
      <c r="F18" s="19"/>
      <c r="G18" s="19"/>
      <c r="H18" s="19"/>
      <c r="I18" s="19"/>
      <c r="J18" s="19"/>
      <c r="K18" s="19"/>
      <c r="L18" s="19"/>
      <c r="M18" s="31">
        <f t="shared" si="0"/>
        <v>96</v>
      </c>
      <c r="N18" s="21">
        <f t="shared" si="1"/>
        <v>96</v>
      </c>
    </row>
    <row r="19" spans="1:14">
      <c r="A19" s="98" t="s">
        <v>20</v>
      </c>
      <c r="B19" s="52">
        <f>SUM(B15:B18)</f>
        <v>392.2</v>
      </c>
      <c r="C19" s="45">
        <f t="shared" ref="C19:L19" si="2">SUM(C15:C18)</f>
        <v>391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52">
        <f>SUM(C19:L19)</f>
        <v>391</v>
      </c>
      <c r="N19" s="21"/>
    </row>
    <row r="20" spans="1:14">
      <c r="A20" s="95" t="s">
        <v>21</v>
      </c>
      <c r="B20" s="53"/>
      <c r="C20" s="46"/>
      <c r="D20" s="20"/>
      <c r="E20" s="20"/>
      <c r="F20" s="20"/>
      <c r="G20" s="20"/>
      <c r="H20" s="20"/>
      <c r="I20" s="20"/>
      <c r="J20" s="20"/>
      <c r="K20" s="20"/>
      <c r="L20" s="20"/>
      <c r="M20" s="27"/>
      <c r="N20" s="21" t="str">
        <f t="shared" ref="N20:N26" si="3">IF(COUNT(C20:L20),AVERAGE(C20:L20), " ")</f>
        <v xml:space="preserve"> </v>
      </c>
    </row>
    <row r="21" spans="1:14">
      <c r="A21" s="96" t="s">
        <v>22</v>
      </c>
      <c r="B21" s="51">
        <v>97</v>
      </c>
      <c r="C21" s="33">
        <v>98</v>
      </c>
      <c r="D21" s="19"/>
      <c r="E21" s="19"/>
      <c r="F21" s="19"/>
      <c r="G21" s="19"/>
      <c r="H21" s="19"/>
      <c r="I21" s="19"/>
      <c r="J21" s="19"/>
      <c r="K21" s="19"/>
      <c r="L21" s="19"/>
      <c r="M21" s="31">
        <f>+SUM(C21:L21)</f>
        <v>98</v>
      </c>
      <c r="N21" s="21">
        <f>IF(COUNT(C21:L21),AVERAGE(C21:L21),"")</f>
        <v>98</v>
      </c>
    </row>
    <row r="22" spans="1:14">
      <c r="A22" s="96" t="s">
        <v>23</v>
      </c>
      <c r="B22" s="54">
        <v>95.7</v>
      </c>
      <c r="C22" s="33">
        <v>95</v>
      </c>
      <c r="D22" s="19"/>
      <c r="E22" s="19"/>
      <c r="F22" s="19"/>
      <c r="G22" s="19"/>
      <c r="H22" s="19"/>
      <c r="I22" s="19"/>
      <c r="J22" s="19"/>
      <c r="K22" s="19"/>
      <c r="L22" s="19"/>
      <c r="M22" s="31">
        <f t="shared" ref="M22:M24" si="4">+SUM(C22:L22)</f>
        <v>95</v>
      </c>
      <c r="N22" s="21">
        <f t="shared" ref="N22:N24" si="5">IF(COUNT(C22:L22),AVERAGE(C22:L22),"")</f>
        <v>95</v>
      </c>
    </row>
    <row r="23" spans="1:14">
      <c r="A23" s="96" t="s">
        <v>24</v>
      </c>
      <c r="B23" s="51">
        <v>97</v>
      </c>
      <c r="C23" s="33">
        <v>95</v>
      </c>
      <c r="D23" s="19"/>
      <c r="E23" s="19"/>
      <c r="F23" s="19"/>
      <c r="G23" s="19"/>
      <c r="H23" s="19"/>
      <c r="I23" s="19"/>
      <c r="J23" s="19"/>
      <c r="K23" s="19"/>
      <c r="L23" s="19"/>
      <c r="M23" s="31">
        <f t="shared" si="4"/>
        <v>95</v>
      </c>
      <c r="N23" s="21">
        <f t="shared" si="5"/>
        <v>95</v>
      </c>
    </row>
    <row r="24" spans="1:14">
      <c r="A24" s="96" t="s">
        <v>25</v>
      </c>
      <c r="B24" s="54">
        <v>96.6</v>
      </c>
      <c r="C24" s="33">
        <v>96</v>
      </c>
      <c r="D24" s="19"/>
      <c r="E24" s="19"/>
      <c r="F24" s="19"/>
      <c r="G24" s="19"/>
      <c r="H24" s="19"/>
      <c r="I24" s="19"/>
      <c r="J24" s="19"/>
      <c r="K24" s="19"/>
      <c r="L24" s="19"/>
      <c r="M24" s="31">
        <f t="shared" si="4"/>
        <v>96</v>
      </c>
      <c r="N24" s="21">
        <f t="shared" si="5"/>
        <v>96</v>
      </c>
    </row>
    <row r="25" spans="1:14">
      <c r="A25" s="98" t="s">
        <v>20</v>
      </c>
      <c r="B25" s="26">
        <f>SUM(B21:B24)</f>
        <v>386.29999999999995</v>
      </c>
      <c r="C25" s="33">
        <f>SUM(C21:C24)</f>
        <v>384</v>
      </c>
      <c r="D25" s="18">
        <f t="shared" ref="D25:L25" si="6">SUM(D21:D24)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  <c r="M25" s="31">
        <f>SUM(C25:L25)</f>
        <v>384</v>
      </c>
      <c r="N25" s="21"/>
    </row>
    <row r="26" spans="1:14">
      <c r="A26" s="95" t="s">
        <v>9</v>
      </c>
      <c r="B26" s="53"/>
      <c r="C26" s="46"/>
      <c r="D26" s="20"/>
      <c r="E26" s="20"/>
      <c r="F26" s="20"/>
      <c r="G26" s="20"/>
      <c r="H26" s="20"/>
      <c r="I26" s="20"/>
      <c r="J26" s="20"/>
      <c r="K26" s="20"/>
      <c r="L26" s="20"/>
      <c r="M26" s="27"/>
      <c r="N26" s="21" t="str">
        <f t="shared" si="3"/>
        <v xml:space="preserve"> </v>
      </c>
    </row>
    <row r="27" spans="1:14">
      <c r="A27" s="97" t="s">
        <v>26</v>
      </c>
      <c r="B27" s="26">
        <v>97</v>
      </c>
      <c r="C27" s="46">
        <v>95</v>
      </c>
      <c r="D27" s="20"/>
      <c r="E27" s="20"/>
      <c r="F27" s="20"/>
      <c r="G27" s="20"/>
      <c r="H27" s="20"/>
      <c r="I27" s="20"/>
      <c r="J27" s="20"/>
      <c r="K27" s="20"/>
      <c r="L27" s="20"/>
      <c r="M27" s="27">
        <f>SUM(C27:L27)</f>
        <v>95</v>
      </c>
      <c r="N27" s="21">
        <f>IF(COUNT(C27:L27),AVERAGE(C27:L27),"")</f>
        <v>95</v>
      </c>
    </row>
    <row r="28" spans="1:14">
      <c r="A28" s="97" t="s">
        <v>27</v>
      </c>
      <c r="B28" s="27">
        <v>96.6</v>
      </c>
      <c r="C28" s="46">
        <v>94</v>
      </c>
      <c r="D28" s="20"/>
      <c r="E28" s="20"/>
      <c r="F28" s="20"/>
      <c r="G28" s="20"/>
      <c r="H28" s="20"/>
      <c r="I28" s="20"/>
      <c r="J28" s="20"/>
      <c r="K28" s="20"/>
      <c r="L28" s="20"/>
      <c r="M28" s="27">
        <f t="shared" ref="M28:M31" si="7">SUM(C28:L28)</f>
        <v>94</v>
      </c>
      <c r="N28" s="21">
        <f t="shared" ref="N28:N30" si="8">IF(COUNT(C28:L28),AVERAGE(C28:L28),"")</f>
        <v>94</v>
      </c>
    </row>
    <row r="29" spans="1:14">
      <c r="A29" s="97" t="s">
        <v>28</v>
      </c>
      <c r="B29" s="27">
        <v>97.2</v>
      </c>
      <c r="C29" s="46">
        <v>96</v>
      </c>
      <c r="D29" s="20"/>
      <c r="E29" s="20"/>
      <c r="F29" s="20"/>
      <c r="G29" s="20"/>
      <c r="H29" s="20"/>
      <c r="I29" s="20"/>
      <c r="J29" s="20"/>
      <c r="K29" s="20"/>
      <c r="L29" s="20"/>
      <c r="M29" s="27">
        <f t="shared" si="7"/>
        <v>96</v>
      </c>
      <c r="N29" s="21">
        <f t="shared" si="8"/>
        <v>96</v>
      </c>
    </row>
    <row r="30" spans="1:14">
      <c r="A30" s="96" t="s">
        <v>29</v>
      </c>
      <c r="B30" s="54">
        <v>95.6</v>
      </c>
      <c r="C30" s="33">
        <v>94</v>
      </c>
      <c r="D30" s="19"/>
      <c r="E30" s="19"/>
      <c r="F30" s="19"/>
      <c r="G30" s="19"/>
      <c r="H30" s="19"/>
      <c r="I30" s="19"/>
      <c r="J30" s="19"/>
      <c r="K30" s="19"/>
      <c r="L30" s="19"/>
      <c r="M30" s="27">
        <f t="shared" si="7"/>
        <v>94</v>
      </c>
      <c r="N30" s="21">
        <f t="shared" si="8"/>
        <v>94</v>
      </c>
    </row>
    <row r="31" spans="1:14">
      <c r="A31" s="98" t="s">
        <v>20</v>
      </c>
      <c r="B31" s="26">
        <f>SUM(B27:B30)</f>
        <v>386.4</v>
      </c>
      <c r="C31" s="33">
        <f>SUM(C27:C30)</f>
        <v>379</v>
      </c>
      <c r="D31" s="18">
        <f t="shared" ref="D31:L31" si="9">SUM(D27:D30)</f>
        <v>0</v>
      </c>
      <c r="E31" s="18">
        <f t="shared" si="9"/>
        <v>0</v>
      </c>
      <c r="F31" s="18">
        <f t="shared" si="9"/>
        <v>0</v>
      </c>
      <c r="G31" s="18">
        <f t="shared" si="9"/>
        <v>0</v>
      </c>
      <c r="H31" s="18">
        <f t="shared" si="9"/>
        <v>0</v>
      </c>
      <c r="I31" s="18">
        <f t="shared" si="9"/>
        <v>0</v>
      </c>
      <c r="J31" s="18">
        <f t="shared" si="9"/>
        <v>0</v>
      </c>
      <c r="K31" s="18">
        <f t="shared" si="9"/>
        <v>0</v>
      </c>
      <c r="L31" s="18">
        <f t="shared" si="9"/>
        <v>0</v>
      </c>
      <c r="M31" s="27">
        <f t="shared" si="7"/>
        <v>379</v>
      </c>
      <c r="N31" s="21"/>
    </row>
    <row r="32" spans="1:14">
      <c r="A32" s="95" t="s">
        <v>30</v>
      </c>
      <c r="B32" s="53"/>
      <c r="C32" s="46"/>
      <c r="D32" s="20"/>
      <c r="E32" s="20"/>
      <c r="F32" s="20"/>
      <c r="G32" s="20"/>
      <c r="H32" s="20"/>
      <c r="I32" s="20"/>
      <c r="J32" s="20"/>
      <c r="K32" s="20"/>
      <c r="L32" s="20"/>
      <c r="M32" s="27"/>
      <c r="N32" s="21"/>
    </row>
    <row r="33" spans="1:14">
      <c r="A33" s="97" t="s">
        <v>31</v>
      </c>
      <c r="B33" s="27">
        <v>97.9</v>
      </c>
      <c r="C33" s="46">
        <v>97</v>
      </c>
      <c r="D33" s="20"/>
      <c r="E33" s="20"/>
      <c r="F33" s="20"/>
      <c r="G33" s="20"/>
      <c r="H33" s="20"/>
      <c r="I33" s="20"/>
      <c r="J33" s="20"/>
      <c r="K33" s="20"/>
      <c r="L33" s="20"/>
      <c r="M33" s="27">
        <f>+SUM(C33-L33)</f>
        <v>97</v>
      </c>
      <c r="N33" s="21">
        <f>IF(COUNT(C33:L33),AVERAGE(C33:L33),"")</f>
        <v>97</v>
      </c>
    </row>
    <row r="34" spans="1:14">
      <c r="A34" s="97" t="s">
        <v>32</v>
      </c>
      <c r="B34" s="26">
        <v>97</v>
      </c>
      <c r="C34" s="46">
        <v>97</v>
      </c>
      <c r="D34" s="20"/>
      <c r="E34" s="20"/>
      <c r="F34" s="20"/>
      <c r="G34" s="20"/>
      <c r="H34" s="20"/>
      <c r="I34" s="20"/>
      <c r="J34" s="20"/>
      <c r="K34" s="20"/>
      <c r="L34" s="20"/>
      <c r="M34" s="27">
        <f t="shared" ref="M34:M37" si="10">+SUM(C34-L34)</f>
        <v>97</v>
      </c>
      <c r="N34" s="21">
        <f t="shared" ref="N34:N36" si="11">IF(COUNT(C34:L34),AVERAGE(C34:L34),"")</f>
        <v>97</v>
      </c>
    </row>
    <row r="35" spans="1:14">
      <c r="A35" s="97" t="s">
        <v>33</v>
      </c>
      <c r="B35" s="27">
        <v>93.4</v>
      </c>
      <c r="C35" s="46">
        <v>87</v>
      </c>
      <c r="D35" s="20"/>
      <c r="E35" s="20"/>
      <c r="F35" s="20"/>
      <c r="G35" s="20"/>
      <c r="H35" s="20"/>
      <c r="I35" s="20"/>
      <c r="J35" s="20"/>
      <c r="K35" s="20"/>
      <c r="L35" s="20"/>
      <c r="M35" s="27">
        <f t="shared" si="10"/>
        <v>87</v>
      </c>
      <c r="N35" s="21">
        <f t="shared" si="11"/>
        <v>87</v>
      </c>
    </row>
    <row r="36" spans="1:14">
      <c r="A36" s="99" t="s">
        <v>34</v>
      </c>
      <c r="B36" s="54">
        <v>95.8</v>
      </c>
      <c r="C36" s="33">
        <v>97</v>
      </c>
      <c r="D36" s="19"/>
      <c r="E36" s="19"/>
      <c r="F36" s="19"/>
      <c r="G36" s="19"/>
      <c r="H36" s="19"/>
      <c r="I36" s="19"/>
      <c r="J36" s="19"/>
      <c r="K36" s="19"/>
      <c r="L36" s="19"/>
      <c r="M36" s="27">
        <f t="shared" si="10"/>
        <v>97</v>
      </c>
      <c r="N36" s="21">
        <f t="shared" si="11"/>
        <v>97</v>
      </c>
    </row>
    <row r="37" spans="1:14">
      <c r="A37" s="98" t="s">
        <v>20</v>
      </c>
      <c r="B37" s="54">
        <f>SUM(B33:B36)</f>
        <v>384.1</v>
      </c>
      <c r="C37" s="33">
        <f>SUM(C33:C36)</f>
        <v>378</v>
      </c>
      <c r="D37" s="18">
        <f>SUM(D33:D36)</f>
        <v>0</v>
      </c>
      <c r="E37" s="18">
        <f t="shared" ref="E37:L37" si="12">SUM(E33:E36)</f>
        <v>0</v>
      </c>
      <c r="F37" s="18">
        <f t="shared" si="12"/>
        <v>0</v>
      </c>
      <c r="G37" s="18">
        <f t="shared" si="12"/>
        <v>0</v>
      </c>
      <c r="H37" s="18">
        <f t="shared" si="12"/>
        <v>0</v>
      </c>
      <c r="I37" s="18">
        <f t="shared" si="12"/>
        <v>0</v>
      </c>
      <c r="J37" s="18">
        <f t="shared" si="12"/>
        <v>0</v>
      </c>
      <c r="K37" s="18">
        <f t="shared" si="12"/>
        <v>0</v>
      </c>
      <c r="L37" s="18">
        <f t="shared" si="12"/>
        <v>0</v>
      </c>
      <c r="M37" s="27">
        <f t="shared" si="10"/>
        <v>378</v>
      </c>
      <c r="N37" s="21"/>
    </row>
    <row r="38" spans="1:14">
      <c r="A38" s="96"/>
      <c r="B38" s="54"/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27"/>
      <c r="N38" s="21"/>
    </row>
    <row r="39" spans="1:14">
      <c r="A39" s="100"/>
      <c r="B39" s="26"/>
      <c r="C39" s="46"/>
      <c r="D39" s="20"/>
      <c r="E39" s="20"/>
      <c r="F39" s="20"/>
      <c r="G39" s="20"/>
      <c r="H39" s="20"/>
      <c r="I39" s="20"/>
      <c r="J39" s="20"/>
      <c r="K39" s="20"/>
      <c r="L39" s="20"/>
      <c r="M39" s="27"/>
      <c r="N39" s="21"/>
    </row>
    <row r="40" spans="1:14">
      <c r="A40" s="100"/>
      <c r="B40" s="27"/>
      <c r="C40" s="46"/>
      <c r="D40" s="24" t="s">
        <v>10</v>
      </c>
      <c r="E40" s="22" t="s">
        <v>11</v>
      </c>
      <c r="F40" s="22" t="s">
        <v>12</v>
      </c>
      <c r="G40" s="22" t="s">
        <v>13</v>
      </c>
      <c r="H40" s="22" t="s">
        <v>14</v>
      </c>
      <c r="I40" s="22" t="s">
        <v>8</v>
      </c>
      <c r="J40" s="25"/>
      <c r="K40" s="25"/>
      <c r="L40" s="25"/>
      <c r="M40" s="55"/>
      <c r="N40" s="25"/>
    </row>
    <row r="41" spans="1:14">
      <c r="A41" s="101" t="s">
        <v>16</v>
      </c>
      <c r="B41" s="26">
        <f>+B19</f>
        <v>392.2</v>
      </c>
      <c r="C41" s="33"/>
      <c r="D41" s="19">
        <f>+J6</f>
        <v>1</v>
      </c>
      <c r="E41" s="19">
        <v>1</v>
      </c>
      <c r="F41" s="19">
        <v>0</v>
      </c>
      <c r="G41" s="19">
        <v>0</v>
      </c>
      <c r="H41" s="19">
        <f>+E41*2+F41</f>
        <v>2</v>
      </c>
      <c r="I41" s="34">
        <f>+M19</f>
        <v>391</v>
      </c>
      <c r="J41" s="25"/>
      <c r="L41" s="25"/>
      <c r="M41" s="55"/>
      <c r="N41" s="25"/>
    </row>
    <row r="42" spans="1:14">
      <c r="A42" s="101" t="s">
        <v>21</v>
      </c>
      <c r="B42" s="26">
        <f>+B25</f>
        <v>386.29999999999995</v>
      </c>
      <c r="C42" s="46"/>
      <c r="D42" s="19">
        <f>+J6</f>
        <v>1</v>
      </c>
      <c r="E42" s="19">
        <v>1</v>
      </c>
      <c r="F42" s="19">
        <v>0</v>
      </c>
      <c r="G42" s="19">
        <v>0</v>
      </c>
      <c r="H42" s="19">
        <f>+E42*2+F42</f>
        <v>2</v>
      </c>
      <c r="I42" s="19">
        <f>+M25</f>
        <v>384</v>
      </c>
      <c r="K42" s="25"/>
      <c r="L42" s="25"/>
      <c r="M42" s="55"/>
      <c r="N42" s="25"/>
    </row>
    <row r="43" spans="1:14">
      <c r="A43" s="101" t="s">
        <v>9</v>
      </c>
      <c r="B43" s="26">
        <f>+B31</f>
        <v>386.4</v>
      </c>
      <c r="C43" s="46"/>
      <c r="D43" s="19">
        <f>+J6</f>
        <v>1</v>
      </c>
      <c r="E43" s="19">
        <v>0</v>
      </c>
      <c r="F43" s="19">
        <v>0</v>
      </c>
      <c r="G43" s="19">
        <v>1</v>
      </c>
      <c r="H43" s="19">
        <f>+E43*2+F43</f>
        <v>0</v>
      </c>
      <c r="I43" s="19">
        <f>+M31</f>
        <v>379</v>
      </c>
      <c r="J43" s="8"/>
      <c r="K43" s="8"/>
      <c r="L43" s="8"/>
      <c r="N43" s="8"/>
    </row>
    <row r="44" spans="1:14">
      <c r="A44" s="101" t="s">
        <v>30</v>
      </c>
      <c r="B44" s="26">
        <f>+B37</f>
        <v>384.1</v>
      </c>
      <c r="C44" s="27"/>
      <c r="D44" s="19">
        <f>+J6</f>
        <v>1</v>
      </c>
      <c r="E44" s="19">
        <v>0</v>
      </c>
      <c r="F44" s="19">
        <v>0</v>
      </c>
      <c r="G44" s="19">
        <v>1</v>
      </c>
      <c r="H44" s="19">
        <f>+E44*2+F44</f>
        <v>0</v>
      </c>
      <c r="I44" s="19">
        <f>+M37</f>
        <v>378</v>
      </c>
    </row>
    <row r="45" spans="1:14">
      <c r="A45" s="102"/>
      <c r="B45" s="47"/>
      <c r="C45" s="47"/>
      <c r="D45" s="28"/>
      <c r="E45" s="28"/>
      <c r="F45" s="28"/>
      <c r="G45" s="28"/>
      <c r="H45" s="28"/>
      <c r="I45" s="28"/>
    </row>
    <row r="47" spans="1:14">
      <c r="A47" s="103" t="s">
        <v>81</v>
      </c>
    </row>
    <row r="49" spans="1:14">
      <c r="A49" s="164" t="s">
        <v>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</row>
    <row r="50" spans="1:14">
      <c r="A50" s="164" t="s">
        <v>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</row>
    <row r="51" spans="1:14">
      <c r="A51" s="164" t="s">
        <v>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  <row r="52" spans="1:14">
      <c r="A52" s="164" t="s">
        <v>15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</row>
    <row r="53" spans="1:14">
      <c r="A53" s="89"/>
      <c r="B53" s="37"/>
      <c r="C53" s="37"/>
      <c r="D53" s="1"/>
      <c r="E53" s="1" t="s">
        <v>3</v>
      </c>
      <c r="F53" s="1"/>
      <c r="G53" s="1"/>
      <c r="H53" s="1"/>
      <c r="I53" s="1" t="s">
        <v>4</v>
      </c>
      <c r="J53" s="1">
        <v>2</v>
      </c>
      <c r="K53" s="1"/>
      <c r="L53" s="1"/>
      <c r="M53" s="37"/>
      <c r="N53" s="1"/>
    </row>
    <row r="54" spans="1:14">
      <c r="F54" s="2"/>
      <c r="J54" s="59"/>
    </row>
    <row r="55" spans="1:14">
      <c r="A55" s="91"/>
      <c r="B55" s="165" t="s">
        <v>21</v>
      </c>
      <c r="C55" s="165"/>
      <c r="D55" s="165"/>
      <c r="E55" s="165"/>
      <c r="F55" s="35">
        <f>+D72</f>
        <v>391</v>
      </c>
      <c r="H55" s="2" t="s">
        <v>80</v>
      </c>
      <c r="J55" s="163" t="s">
        <v>87</v>
      </c>
      <c r="K55" s="163"/>
      <c r="L55" s="163"/>
      <c r="M55" s="163"/>
      <c r="N55" s="35">
        <f>+D84</f>
        <v>385</v>
      </c>
    </row>
    <row r="56" spans="1:14">
      <c r="A56" s="92"/>
      <c r="H56" s="59"/>
      <c r="J56" s="58"/>
      <c r="L56" s="8"/>
      <c r="N56" s="59"/>
    </row>
    <row r="57" spans="1:14">
      <c r="A57" s="92"/>
      <c r="B57" s="163" t="s">
        <v>16</v>
      </c>
      <c r="C57" s="163"/>
      <c r="D57" s="163"/>
      <c r="E57" s="163"/>
      <c r="F57" s="35">
        <f>+D66</f>
        <v>397</v>
      </c>
      <c r="H57" s="2" t="s">
        <v>80</v>
      </c>
      <c r="J57" s="163" t="s">
        <v>86</v>
      </c>
      <c r="K57" s="163"/>
      <c r="L57" s="163"/>
      <c r="M57" s="163"/>
      <c r="N57" s="35">
        <f>+D78</f>
        <v>377</v>
      </c>
    </row>
    <row r="58" spans="1:14">
      <c r="A58" s="93"/>
      <c r="B58" s="37"/>
      <c r="C58" s="39"/>
      <c r="D58" s="10"/>
      <c r="E58" s="10"/>
      <c r="F58" s="59"/>
      <c r="H58" s="59"/>
    </row>
    <row r="59" spans="1:14">
      <c r="A59" s="92"/>
      <c r="B59" s="48" t="s">
        <v>5</v>
      </c>
      <c r="C59" s="40" t="s">
        <v>6</v>
      </c>
      <c r="D59" s="10"/>
      <c r="E59" s="10"/>
      <c r="F59" s="8"/>
      <c r="G59" s="8"/>
      <c r="H59" s="6"/>
      <c r="I59" s="8"/>
      <c r="J59" s="8"/>
      <c r="K59" s="8"/>
      <c r="L59" s="8"/>
      <c r="N59" s="8"/>
    </row>
    <row r="60" spans="1:14">
      <c r="A60" s="94"/>
      <c r="B60" s="49" t="s">
        <v>7</v>
      </c>
      <c r="C60" s="41">
        <v>1</v>
      </c>
      <c r="D60" s="14">
        <v>2</v>
      </c>
      <c r="E60" s="14">
        <v>3</v>
      </c>
      <c r="F60" s="14">
        <v>4</v>
      </c>
      <c r="G60" s="14">
        <v>5</v>
      </c>
      <c r="H60" s="14">
        <v>6</v>
      </c>
      <c r="I60" s="14">
        <v>7</v>
      </c>
      <c r="J60" s="14">
        <v>8</v>
      </c>
      <c r="K60" s="14">
        <v>9</v>
      </c>
      <c r="L60" s="14">
        <v>10</v>
      </c>
      <c r="M60" s="50" t="s">
        <v>8</v>
      </c>
      <c r="N60" s="16" t="s">
        <v>7</v>
      </c>
    </row>
    <row r="61" spans="1:14">
      <c r="A61" s="95" t="s">
        <v>16</v>
      </c>
      <c r="B61" s="50"/>
      <c r="C61" s="42"/>
      <c r="D61" s="14"/>
      <c r="E61" s="14"/>
      <c r="F61" s="14"/>
      <c r="G61" s="14"/>
      <c r="H61" s="14"/>
      <c r="I61" s="14"/>
      <c r="J61" s="14"/>
      <c r="K61" s="14"/>
      <c r="L61" s="14"/>
      <c r="M61" s="50"/>
      <c r="N61" s="16"/>
    </row>
    <row r="62" spans="1:14">
      <c r="A62" s="96" t="s">
        <v>17</v>
      </c>
      <c r="B62" s="51">
        <v>99</v>
      </c>
      <c r="C62" s="43">
        <v>100</v>
      </c>
      <c r="D62" s="126">
        <v>100</v>
      </c>
      <c r="E62" s="19"/>
      <c r="F62" s="19"/>
      <c r="G62" s="19"/>
      <c r="H62" s="19"/>
      <c r="I62" s="19"/>
      <c r="J62" s="19"/>
      <c r="K62" s="19"/>
      <c r="L62" s="19"/>
      <c r="M62" s="31">
        <f>+SUM(C62:L62)</f>
        <v>200</v>
      </c>
      <c r="N62" s="21">
        <f>IF(COUNT(C62:L62),AVERAGE(C62:L62),"")</f>
        <v>100</v>
      </c>
    </row>
    <row r="63" spans="1:14">
      <c r="A63" s="96" t="s">
        <v>18</v>
      </c>
      <c r="B63" s="51">
        <v>98</v>
      </c>
      <c r="C63" s="33">
        <v>97</v>
      </c>
      <c r="D63" s="19">
        <v>100</v>
      </c>
      <c r="E63" s="19"/>
      <c r="F63" s="19"/>
      <c r="G63" s="19"/>
      <c r="H63" s="19"/>
      <c r="I63" s="19"/>
      <c r="J63" s="19"/>
      <c r="K63" s="19"/>
      <c r="L63" s="19"/>
      <c r="M63" s="31">
        <f t="shared" ref="M63:M65" si="13">+SUM(C63:L63)</f>
        <v>197</v>
      </c>
      <c r="N63" s="21">
        <f t="shared" ref="N63:N65" si="14">IF(COUNT(C63:L63),AVERAGE(C63:L63),"")</f>
        <v>98.5</v>
      </c>
    </row>
    <row r="64" spans="1:14">
      <c r="A64" s="96" t="s">
        <v>19</v>
      </c>
      <c r="B64" s="51">
        <v>98.2</v>
      </c>
      <c r="C64" s="44">
        <v>98</v>
      </c>
      <c r="D64" s="19">
        <v>99</v>
      </c>
      <c r="E64" s="19"/>
      <c r="F64" s="19"/>
      <c r="G64" s="19"/>
      <c r="H64" s="19"/>
      <c r="I64" s="19"/>
      <c r="J64" s="19"/>
      <c r="K64" s="19"/>
      <c r="L64" s="19"/>
      <c r="M64" s="31">
        <f t="shared" si="13"/>
        <v>197</v>
      </c>
      <c r="N64" s="21">
        <f t="shared" si="14"/>
        <v>98.5</v>
      </c>
    </row>
    <row r="65" spans="1:14">
      <c r="A65" s="97" t="s">
        <v>41</v>
      </c>
      <c r="B65" s="52">
        <v>97</v>
      </c>
      <c r="C65" s="33">
        <v>96</v>
      </c>
      <c r="D65" s="19">
        <v>98</v>
      </c>
      <c r="E65" s="19"/>
      <c r="F65" s="19"/>
      <c r="G65" s="19"/>
      <c r="H65" s="19"/>
      <c r="I65" s="19"/>
      <c r="J65" s="19"/>
      <c r="K65" s="19"/>
      <c r="L65" s="19"/>
      <c r="M65" s="31">
        <f t="shared" si="13"/>
        <v>194</v>
      </c>
      <c r="N65" s="21">
        <f t="shared" si="14"/>
        <v>97</v>
      </c>
    </row>
    <row r="66" spans="1:14">
      <c r="A66" s="98" t="s">
        <v>20</v>
      </c>
      <c r="B66" s="52">
        <f>SUM(B62:B65)</f>
        <v>392.2</v>
      </c>
      <c r="C66" s="45">
        <f t="shared" ref="C66:L66" si="15">SUM(C62:C65)</f>
        <v>391</v>
      </c>
      <c r="D66" s="36">
        <f t="shared" si="15"/>
        <v>397</v>
      </c>
      <c r="E66" s="36">
        <f t="shared" si="15"/>
        <v>0</v>
      </c>
      <c r="F66" s="36">
        <f t="shared" si="15"/>
        <v>0</v>
      </c>
      <c r="G66" s="36">
        <f t="shared" si="15"/>
        <v>0</v>
      </c>
      <c r="H66" s="36">
        <f t="shared" si="15"/>
        <v>0</v>
      </c>
      <c r="I66" s="36">
        <f t="shared" si="15"/>
        <v>0</v>
      </c>
      <c r="J66" s="36">
        <f t="shared" si="15"/>
        <v>0</v>
      </c>
      <c r="K66" s="36">
        <f t="shared" si="15"/>
        <v>0</v>
      </c>
      <c r="L66" s="36">
        <f t="shared" si="15"/>
        <v>0</v>
      </c>
      <c r="M66" s="52">
        <f>SUM(C66:L66)</f>
        <v>788</v>
      </c>
      <c r="N66" s="21"/>
    </row>
    <row r="67" spans="1:14">
      <c r="A67" s="95" t="s">
        <v>21</v>
      </c>
      <c r="B67" s="53"/>
      <c r="C67" s="46"/>
      <c r="D67" s="20"/>
      <c r="E67" s="20"/>
      <c r="F67" s="20"/>
      <c r="G67" s="20"/>
      <c r="H67" s="20"/>
      <c r="I67" s="20"/>
      <c r="J67" s="20"/>
      <c r="K67" s="20"/>
      <c r="L67" s="20"/>
      <c r="M67" s="27"/>
      <c r="N67" s="21" t="str">
        <f t="shared" ref="N67" si="16">IF(COUNT(C67:L67),AVERAGE(C67:L67), " ")</f>
        <v xml:space="preserve"> </v>
      </c>
    </row>
    <row r="68" spans="1:14">
      <c r="A68" s="96" t="s">
        <v>22</v>
      </c>
      <c r="B68" s="51">
        <v>97</v>
      </c>
      <c r="C68" s="33">
        <v>98</v>
      </c>
      <c r="D68" s="19">
        <v>98</v>
      </c>
      <c r="E68" s="19"/>
      <c r="F68" s="19"/>
      <c r="G68" s="19"/>
      <c r="H68" s="19"/>
      <c r="I68" s="19"/>
      <c r="J68" s="19"/>
      <c r="K68" s="19"/>
      <c r="L68" s="19"/>
      <c r="M68" s="31">
        <f>+SUM(C68:L68)</f>
        <v>196</v>
      </c>
      <c r="N68" s="21">
        <f>IF(COUNT(C68:L68),AVERAGE(C68:L68),"")</f>
        <v>98</v>
      </c>
    </row>
    <row r="69" spans="1:14">
      <c r="A69" s="96" t="s">
        <v>23</v>
      </c>
      <c r="B69" s="54">
        <v>95.7</v>
      </c>
      <c r="C69" s="33">
        <v>95</v>
      </c>
      <c r="D69" s="19">
        <v>98</v>
      </c>
      <c r="E69" s="19"/>
      <c r="F69" s="19"/>
      <c r="G69" s="19"/>
      <c r="H69" s="19"/>
      <c r="I69" s="19"/>
      <c r="J69" s="19"/>
      <c r="K69" s="19"/>
      <c r="L69" s="19"/>
      <c r="M69" s="31">
        <f t="shared" ref="M69:M71" si="17">+SUM(C69:L69)</f>
        <v>193</v>
      </c>
      <c r="N69" s="21">
        <f t="shared" ref="N69:N71" si="18">IF(COUNT(C69:L69),AVERAGE(C69:L69),"")</f>
        <v>96.5</v>
      </c>
    </row>
    <row r="70" spans="1:14">
      <c r="A70" s="96" t="s">
        <v>24</v>
      </c>
      <c r="B70" s="51">
        <v>97</v>
      </c>
      <c r="C70" s="33">
        <v>95</v>
      </c>
      <c r="D70" s="19">
        <v>97</v>
      </c>
      <c r="E70" s="19"/>
      <c r="F70" s="19"/>
      <c r="G70" s="19"/>
      <c r="H70" s="19"/>
      <c r="I70" s="19"/>
      <c r="J70" s="19"/>
      <c r="K70" s="19"/>
      <c r="L70" s="19"/>
      <c r="M70" s="31">
        <f t="shared" si="17"/>
        <v>192</v>
      </c>
      <c r="N70" s="21">
        <f t="shared" si="18"/>
        <v>96</v>
      </c>
    </row>
    <row r="71" spans="1:14">
      <c r="A71" s="96" t="s">
        <v>25</v>
      </c>
      <c r="B71" s="54">
        <v>96.6</v>
      </c>
      <c r="C71" s="33">
        <v>96</v>
      </c>
      <c r="D71" s="19">
        <v>98</v>
      </c>
      <c r="E71" s="19"/>
      <c r="F71" s="19"/>
      <c r="G71" s="19"/>
      <c r="H71" s="19"/>
      <c r="I71" s="19"/>
      <c r="J71" s="19"/>
      <c r="K71" s="19"/>
      <c r="L71" s="19"/>
      <c r="M71" s="31">
        <f t="shared" si="17"/>
        <v>194</v>
      </c>
      <c r="N71" s="21">
        <f t="shared" si="18"/>
        <v>97</v>
      </c>
    </row>
    <row r="72" spans="1:14">
      <c r="A72" s="98" t="s">
        <v>20</v>
      </c>
      <c r="B72" s="26">
        <f>SUM(B68:B71)</f>
        <v>386.29999999999995</v>
      </c>
      <c r="C72" s="33">
        <f>SUM(C68:C71)</f>
        <v>384</v>
      </c>
      <c r="D72" s="18">
        <f t="shared" ref="D72:L72" si="19">SUM(D68:D71)</f>
        <v>391</v>
      </c>
      <c r="E72" s="18">
        <f t="shared" si="19"/>
        <v>0</v>
      </c>
      <c r="F72" s="18">
        <f t="shared" si="19"/>
        <v>0</v>
      </c>
      <c r="G72" s="18">
        <f t="shared" si="19"/>
        <v>0</v>
      </c>
      <c r="H72" s="18">
        <f t="shared" si="19"/>
        <v>0</v>
      </c>
      <c r="I72" s="18">
        <f t="shared" si="19"/>
        <v>0</v>
      </c>
      <c r="J72" s="18">
        <f t="shared" si="19"/>
        <v>0</v>
      </c>
      <c r="K72" s="18">
        <f t="shared" si="19"/>
        <v>0</v>
      </c>
      <c r="L72" s="18">
        <f t="shared" si="19"/>
        <v>0</v>
      </c>
      <c r="M72" s="31">
        <f>SUM(C72:L72)</f>
        <v>775</v>
      </c>
      <c r="N72" s="21"/>
    </row>
    <row r="73" spans="1:14">
      <c r="A73" s="95" t="s">
        <v>9</v>
      </c>
      <c r="B73" s="53"/>
      <c r="C73" s="46"/>
      <c r="D73" s="20"/>
      <c r="E73" s="20"/>
      <c r="F73" s="20"/>
      <c r="G73" s="20"/>
      <c r="H73" s="20"/>
      <c r="I73" s="20"/>
      <c r="J73" s="20"/>
      <c r="K73" s="20"/>
      <c r="L73" s="20"/>
      <c r="M73" s="27"/>
      <c r="N73" s="21" t="str">
        <f t="shared" ref="N73" si="20">IF(COUNT(C73:L73),AVERAGE(C73:L73), " ")</f>
        <v xml:space="preserve"> </v>
      </c>
    </row>
    <row r="74" spans="1:14">
      <c r="A74" s="97" t="s">
        <v>26</v>
      </c>
      <c r="B74" s="26">
        <v>97</v>
      </c>
      <c r="C74" s="46">
        <v>95</v>
      </c>
      <c r="D74" s="20">
        <v>94</v>
      </c>
      <c r="E74" s="20"/>
      <c r="F74" s="20"/>
      <c r="G74" s="20"/>
      <c r="H74" s="20"/>
      <c r="I74" s="20"/>
      <c r="J74" s="20"/>
      <c r="K74" s="20"/>
      <c r="L74" s="20"/>
      <c r="M74" s="27">
        <f>SUM(C74:L74)</f>
        <v>189</v>
      </c>
      <c r="N74" s="21">
        <f>IF(COUNT(C74:L74),AVERAGE(C74:L74),"")</f>
        <v>94.5</v>
      </c>
    </row>
    <row r="75" spans="1:14">
      <c r="A75" s="97" t="s">
        <v>27</v>
      </c>
      <c r="B75" s="27">
        <v>96.6</v>
      </c>
      <c r="C75" s="46">
        <v>94</v>
      </c>
      <c r="D75" s="20">
        <v>92</v>
      </c>
      <c r="E75" s="20"/>
      <c r="F75" s="20"/>
      <c r="G75" s="20"/>
      <c r="H75" s="20"/>
      <c r="I75" s="20"/>
      <c r="J75" s="20"/>
      <c r="K75" s="20"/>
      <c r="L75" s="20"/>
      <c r="M75" s="27">
        <f t="shared" ref="M75:M78" si="21">SUM(C75:L75)</f>
        <v>186</v>
      </c>
      <c r="N75" s="21">
        <f t="shared" ref="N75:N77" si="22">IF(COUNT(C75:L75),AVERAGE(C75:L75),"")</f>
        <v>93</v>
      </c>
    </row>
    <row r="76" spans="1:14">
      <c r="A76" s="97" t="s">
        <v>28</v>
      </c>
      <c r="B76" s="27">
        <v>97.2</v>
      </c>
      <c r="C76" s="46">
        <v>96</v>
      </c>
      <c r="D76" s="20">
        <v>97</v>
      </c>
      <c r="E76" s="20"/>
      <c r="F76" s="20"/>
      <c r="G76" s="20"/>
      <c r="H76" s="20"/>
      <c r="I76" s="20"/>
      <c r="J76" s="20"/>
      <c r="K76" s="20"/>
      <c r="L76" s="20"/>
      <c r="M76" s="27">
        <f t="shared" si="21"/>
        <v>193</v>
      </c>
      <c r="N76" s="21">
        <f t="shared" si="22"/>
        <v>96.5</v>
      </c>
    </row>
    <row r="77" spans="1:14">
      <c r="A77" s="96" t="s">
        <v>29</v>
      </c>
      <c r="B77" s="54">
        <v>95.6</v>
      </c>
      <c r="C77" s="33">
        <v>94</v>
      </c>
      <c r="D77" s="19">
        <v>94</v>
      </c>
      <c r="E77" s="19"/>
      <c r="F77" s="19"/>
      <c r="G77" s="19"/>
      <c r="H77" s="19"/>
      <c r="I77" s="19"/>
      <c r="J77" s="19"/>
      <c r="K77" s="19"/>
      <c r="L77" s="19"/>
      <c r="M77" s="27">
        <f t="shared" si="21"/>
        <v>188</v>
      </c>
      <c r="N77" s="21">
        <f t="shared" si="22"/>
        <v>94</v>
      </c>
    </row>
    <row r="78" spans="1:14">
      <c r="A78" s="98" t="s">
        <v>20</v>
      </c>
      <c r="B78" s="26">
        <f>SUM(B74:B77)</f>
        <v>386.4</v>
      </c>
      <c r="C78" s="33">
        <f>SUM(C74:C77)</f>
        <v>379</v>
      </c>
      <c r="D78" s="18">
        <f t="shared" ref="D78:L78" si="23">SUM(D74:D77)</f>
        <v>377</v>
      </c>
      <c r="E78" s="18">
        <f t="shared" si="23"/>
        <v>0</v>
      </c>
      <c r="F78" s="18">
        <f t="shared" si="23"/>
        <v>0</v>
      </c>
      <c r="G78" s="18">
        <f t="shared" si="23"/>
        <v>0</v>
      </c>
      <c r="H78" s="18">
        <f t="shared" si="23"/>
        <v>0</v>
      </c>
      <c r="I78" s="18">
        <f t="shared" si="23"/>
        <v>0</v>
      </c>
      <c r="J78" s="18">
        <f t="shared" si="23"/>
        <v>0</v>
      </c>
      <c r="K78" s="18">
        <f t="shared" si="23"/>
        <v>0</v>
      </c>
      <c r="L78" s="18">
        <f t="shared" si="23"/>
        <v>0</v>
      </c>
      <c r="M78" s="27">
        <f t="shared" si="21"/>
        <v>756</v>
      </c>
      <c r="N78" s="21"/>
    </row>
    <row r="79" spans="1:14">
      <c r="A79" s="95" t="s">
        <v>30</v>
      </c>
      <c r="B79" s="53"/>
      <c r="C79" s="46"/>
      <c r="D79" s="20"/>
      <c r="E79" s="20"/>
      <c r="F79" s="20"/>
      <c r="G79" s="20"/>
      <c r="H79" s="20"/>
      <c r="I79" s="20"/>
      <c r="J79" s="20"/>
      <c r="K79" s="20"/>
      <c r="L79" s="20"/>
      <c r="M79" s="27"/>
      <c r="N79" s="21"/>
    </row>
    <row r="80" spans="1:14">
      <c r="A80" s="97" t="s">
        <v>31</v>
      </c>
      <c r="B80" s="27">
        <v>97.9</v>
      </c>
      <c r="C80" s="46">
        <v>97</v>
      </c>
      <c r="D80" s="131">
        <v>100</v>
      </c>
      <c r="E80" s="20"/>
      <c r="F80" s="20"/>
      <c r="G80" s="20"/>
      <c r="H80" s="20"/>
      <c r="I80" s="20"/>
      <c r="J80" s="20"/>
      <c r="K80" s="20"/>
      <c r="L80" s="20"/>
      <c r="M80" s="27">
        <f>+SUM(C80:L80)</f>
        <v>197</v>
      </c>
      <c r="N80" s="21">
        <f>IF(COUNT(C80:L80),AVERAGE(C80:L80),"")</f>
        <v>98.5</v>
      </c>
    </row>
    <row r="81" spans="1:14">
      <c r="A81" s="97" t="s">
        <v>32</v>
      </c>
      <c r="B81" s="26">
        <v>97</v>
      </c>
      <c r="C81" s="46">
        <v>97</v>
      </c>
      <c r="D81" s="20">
        <v>95</v>
      </c>
      <c r="E81" s="20"/>
      <c r="F81" s="20"/>
      <c r="G81" s="20"/>
      <c r="H81" s="20"/>
      <c r="I81" s="20"/>
      <c r="J81" s="20"/>
      <c r="K81" s="20"/>
      <c r="L81" s="20"/>
      <c r="M81" s="27">
        <f t="shared" ref="M81:M83" si="24">+SUM(C81:L81)</f>
        <v>192</v>
      </c>
      <c r="N81" s="21">
        <f t="shared" ref="N81:N83" si="25">IF(COUNT(C81:L81),AVERAGE(C81:L81),"")</f>
        <v>96</v>
      </c>
    </row>
    <row r="82" spans="1:14">
      <c r="A82" s="97" t="s">
        <v>33</v>
      </c>
      <c r="B82" s="27">
        <v>93.4</v>
      </c>
      <c r="C82" s="46">
        <v>87</v>
      </c>
      <c r="D82" s="20">
        <v>92</v>
      </c>
      <c r="E82" s="20"/>
      <c r="F82" s="20"/>
      <c r="G82" s="20"/>
      <c r="H82" s="20"/>
      <c r="I82" s="20"/>
      <c r="J82" s="20"/>
      <c r="K82" s="20"/>
      <c r="L82" s="20"/>
      <c r="M82" s="27">
        <f t="shared" si="24"/>
        <v>179</v>
      </c>
      <c r="N82" s="21">
        <f t="shared" si="25"/>
        <v>89.5</v>
      </c>
    </row>
    <row r="83" spans="1:14">
      <c r="A83" s="99" t="s">
        <v>34</v>
      </c>
      <c r="B83" s="54">
        <v>95.8</v>
      </c>
      <c r="C83" s="33">
        <v>97</v>
      </c>
      <c r="D83" s="19">
        <v>98</v>
      </c>
      <c r="E83" s="19"/>
      <c r="F83" s="19"/>
      <c r="G83" s="19"/>
      <c r="H83" s="19"/>
      <c r="I83" s="19"/>
      <c r="J83" s="19"/>
      <c r="K83" s="19"/>
      <c r="L83" s="19"/>
      <c r="M83" s="27">
        <f t="shared" si="24"/>
        <v>195</v>
      </c>
      <c r="N83" s="21">
        <f t="shared" si="25"/>
        <v>97.5</v>
      </c>
    </row>
    <row r="84" spans="1:14">
      <c r="A84" s="98" t="s">
        <v>20</v>
      </c>
      <c r="B84" s="54">
        <f>SUM(B80:B83)</f>
        <v>384.1</v>
      </c>
      <c r="C84" s="33">
        <f>SUM(C80:C83)</f>
        <v>378</v>
      </c>
      <c r="D84" s="18">
        <f>SUM(D80:D83)</f>
        <v>385</v>
      </c>
      <c r="E84" s="18">
        <f t="shared" ref="E84:L84" si="26">SUM(E80:E83)</f>
        <v>0</v>
      </c>
      <c r="F84" s="18">
        <f t="shared" si="26"/>
        <v>0</v>
      </c>
      <c r="G84" s="18">
        <f t="shared" si="26"/>
        <v>0</v>
      </c>
      <c r="H84" s="18">
        <f t="shared" si="26"/>
        <v>0</v>
      </c>
      <c r="I84" s="18">
        <f t="shared" si="26"/>
        <v>0</v>
      </c>
      <c r="J84" s="18">
        <f t="shared" si="26"/>
        <v>0</v>
      </c>
      <c r="K84" s="18">
        <f t="shared" si="26"/>
        <v>0</v>
      </c>
      <c r="L84" s="18">
        <f t="shared" si="26"/>
        <v>0</v>
      </c>
      <c r="M84" s="31">
        <f>+SUM(C84:L84)</f>
        <v>763</v>
      </c>
      <c r="N84" s="21"/>
    </row>
    <row r="85" spans="1:14">
      <c r="A85" s="96"/>
      <c r="B85" s="54"/>
      <c r="C85" s="33"/>
      <c r="D85" s="19"/>
      <c r="E85" s="19"/>
      <c r="F85" s="19"/>
      <c r="G85" s="19"/>
      <c r="H85" s="19"/>
      <c r="I85" s="19"/>
      <c r="J85" s="19"/>
      <c r="K85" s="19"/>
      <c r="L85" s="19"/>
      <c r="M85" s="27"/>
      <c r="N85" s="21"/>
    </row>
    <row r="86" spans="1:14">
      <c r="A86" s="100"/>
      <c r="B86" s="26"/>
      <c r="C86" s="46"/>
      <c r="D86" s="20"/>
      <c r="E86" s="20"/>
      <c r="F86" s="20"/>
      <c r="G86" s="20"/>
      <c r="H86" s="20"/>
      <c r="I86" s="20"/>
      <c r="J86" s="20"/>
      <c r="K86" s="20"/>
      <c r="L86" s="20"/>
      <c r="M86" s="27"/>
      <c r="N86" s="21"/>
    </row>
    <row r="87" spans="1:14">
      <c r="A87" s="100"/>
      <c r="B87" s="27"/>
      <c r="C87" s="46"/>
      <c r="D87" s="24" t="s">
        <v>10</v>
      </c>
      <c r="E87" s="22" t="s">
        <v>11</v>
      </c>
      <c r="F87" s="22" t="s">
        <v>12</v>
      </c>
      <c r="G87" s="22" t="s">
        <v>13</v>
      </c>
      <c r="H87" s="22" t="s">
        <v>14</v>
      </c>
      <c r="I87" s="22" t="s">
        <v>8</v>
      </c>
      <c r="J87" s="25"/>
      <c r="K87" s="25"/>
      <c r="L87" s="25"/>
      <c r="M87" s="55"/>
      <c r="N87" s="25"/>
    </row>
    <row r="88" spans="1:14">
      <c r="A88" s="101" t="s">
        <v>16</v>
      </c>
      <c r="B88" s="26">
        <f>+B66</f>
        <v>392.2</v>
      </c>
      <c r="C88" s="33"/>
      <c r="D88" s="19">
        <f>+J53</f>
        <v>2</v>
      </c>
      <c r="E88" s="19">
        <v>2</v>
      </c>
      <c r="F88" s="19">
        <v>0</v>
      </c>
      <c r="G88" s="19">
        <v>0</v>
      </c>
      <c r="H88" s="19">
        <f>+E88*2+F88</f>
        <v>4</v>
      </c>
      <c r="I88" s="34">
        <f>+M66</f>
        <v>788</v>
      </c>
      <c r="J88" s="25"/>
      <c r="L88" s="25"/>
      <c r="M88" s="55"/>
      <c r="N88" s="25"/>
    </row>
    <row r="89" spans="1:14">
      <c r="A89" s="101" t="s">
        <v>21</v>
      </c>
      <c r="B89" s="26">
        <f>+B72</f>
        <v>386.29999999999995</v>
      </c>
      <c r="C89" s="46"/>
      <c r="D89" s="19">
        <f>+J53</f>
        <v>2</v>
      </c>
      <c r="E89" s="19">
        <v>2</v>
      </c>
      <c r="F89" s="19">
        <v>0</v>
      </c>
      <c r="G89" s="19">
        <v>0</v>
      </c>
      <c r="H89" s="19">
        <f>+E89*2+F89</f>
        <v>4</v>
      </c>
      <c r="I89" s="19">
        <f>+M72</f>
        <v>775</v>
      </c>
      <c r="K89" s="25"/>
      <c r="L89" s="25"/>
      <c r="M89" s="55"/>
      <c r="N89" s="25"/>
    </row>
    <row r="90" spans="1:14">
      <c r="A90" s="101" t="s">
        <v>30</v>
      </c>
      <c r="B90" s="26">
        <f>+B84</f>
        <v>384.1</v>
      </c>
      <c r="C90" s="46"/>
      <c r="D90" s="19">
        <f>+J53</f>
        <v>2</v>
      </c>
      <c r="E90" s="19">
        <v>0</v>
      </c>
      <c r="F90" s="19">
        <v>0</v>
      </c>
      <c r="G90" s="19">
        <v>2</v>
      </c>
      <c r="H90" s="19">
        <f>+E90*2+F90</f>
        <v>0</v>
      </c>
      <c r="I90" s="19">
        <f>+M84</f>
        <v>763</v>
      </c>
      <c r="J90" s="8"/>
      <c r="K90" s="8"/>
      <c r="L90" s="8"/>
      <c r="N90" s="8"/>
    </row>
    <row r="91" spans="1:14">
      <c r="A91" s="101" t="s">
        <v>9</v>
      </c>
      <c r="B91" s="26">
        <f>+B78</f>
        <v>386.4</v>
      </c>
      <c r="C91" s="27"/>
      <c r="D91" s="19">
        <f>+J53</f>
        <v>2</v>
      </c>
      <c r="E91" s="19">
        <v>0</v>
      </c>
      <c r="F91" s="19">
        <v>0</v>
      </c>
      <c r="G91" s="19">
        <v>2</v>
      </c>
      <c r="H91" s="19">
        <f>+E91*2+F91</f>
        <v>0</v>
      </c>
      <c r="I91" s="19">
        <f>+M78</f>
        <v>756</v>
      </c>
    </row>
    <row r="92" spans="1:14">
      <c r="A92" s="102"/>
      <c r="B92" s="47"/>
      <c r="C92" s="47"/>
      <c r="D92" s="28"/>
      <c r="E92" s="28"/>
      <c r="F92" s="28"/>
      <c r="G92" s="28"/>
      <c r="H92" s="28"/>
      <c r="I92" s="28"/>
    </row>
    <row r="94" spans="1:14">
      <c r="A94" s="103" t="s">
        <v>81</v>
      </c>
    </row>
    <row r="97" spans="1:14">
      <c r="A97" s="164" t="s">
        <v>0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</row>
    <row r="98" spans="1:14">
      <c r="A98" s="164" t="s">
        <v>1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</row>
    <row r="99" spans="1:14">
      <c r="A99" s="164" t="s">
        <v>2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</row>
    <row r="100" spans="1:14">
      <c r="A100" s="164" t="s">
        <v>15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</row>
    <row r="101" spans="1:14">
      <c r="A101" s="89"/>
      <c r="B101" s="37"/>
      <c r="C101" s="37"/>
      <c r="D101" s="1"/>
      <c r="E101" s="1" t="s">
        <v>3</v>
      </c>
      <c r="F101" s="1"/>
      <c r="G101" s="1"/>
      <c r="H101" s="1"/>
      <c r="I101" s="1" t="s">
        <v>4</v>
      </c>
      <c r="J101" s="1">
        <v>3</v>
      </c>
      <c r="K101" s="1"/>
      <c r="L101" s="1"/>
      <c r="M101" s="37"/>
      <c r="N101" s="1"/>
    </row>
    <row r="102" spans="1:14">
      <c r="F102" s="2"/>
      <c r="J102" s="130"/>
    </row>
    <row r="103" spans="1:14">
      <c r="A103" s="91"/>
      <c r="B103" s="165" t="s">
        <v>9</v>
      </c>
      <c r="C103" s="165"/>
      <c r="D103" s="165"/>
      <c r="E103" s="165"/>
      <c r="F103" s="35">
        <f>+E126</f>
        <v>382</v>
      </c>
      <c r="H103" s="2" t="s">
        <v>98</v>
      </c>
      <c r="J103" s="163" t="s">
        <v>87</v>
      </c>
      <c r="K103" s="163"/>
      <c r="L103" s="163"/>
      <c r="M103" s="163"/>
      <c r="N103" s="35">
        <f>+E132</f>
        <v>382</v>
      </c>
    </row>
    <row r="104" spans="1:14">
      <c r="A104" s="92"/>
      <c r="H104" s="130"/>
      <c r="J104" s="129"/>
      <c r="L104" s="8"/>
      <c r="N104" s="130"/>
    </row>
    <row r="105" spans="1:14">
      <c r="A105" s="92"/>
      <c r="B105" s="163" t="s">
        <v>16</v>
      </c>
      <c r="C105" s="163"/>
      <c r="D105" s="163"/>
      <c r="E105" s="163"/>
      <c r="F105" s="35">
        <f>+E114</f>
        <v>392</v>
      </c>
      <c r="H105" s="2" t="s">
        <v>80</v>
      </c>
      <c r="J105" s="163" t="s">
        <v>90</v>
      </c>
      <c r="K105" s="163"/>
      <c r="L105" s="163"/>
      <c r="M105" s="163"/>
      <c r="N105" s="35">
        <f>+E120</f>
        <v>385</v>
      </c>
    </row>
    <row r="106" spans="1:14">
      <c r="A106" s="93"/>
      <c r="B106" s="37"/>
      <c r="C106" s="39"/>
      <c r="D106" s="10"/>
      <c r="E106" s="10"/>
      <c r="F106" s="130"/>
      <c r="H106" s="130"/>
    </row>
    <row r="107" spans="1:14">
      <c r="A107" s="92"/>
      <c r="B107" s="48" t="s">
        <v>5</v>
      </c>
      <c r="C107" s="40" t="s">
        <v>6</v>
      </c>
      <c r="D107" s="10"/>
      <c r="E107" s="10"/>
      <c r="F107" s="8"/>
      <c r="G107" s="8"/>
      <c r="H107" s="6"/>
      <c r="I107" s="8"/>
      <c r="J107" s="8"/>
      <c r="K107" s="8"/>
      <c r="L107" s="8"/>
      <c r="N107" s="8"/>
    </row>
    <row r="108" spans="1:14">
      <c r="A108" s="94"/>
      <c r="B108" s="49" t="s">
        <v>7</v>
      </c>
      <c r="C108" s="41">
        <v>1</v>
      </c>
      <c r="D108" s="14">
        <v>2</v>
      </c>
      <c r="E108" s="14">
        <v>3</v>
      </c>
      <c r="F108" s="14">
        <v>4</v>
      </c>
      <c r="G108" s="14">
        <v>5</v>
      </c>
      <c r="H108" s="14">
        <v>6</v>
      </c>
      <c r="I108" s="14">
        <v>7</v>
      </c>
      <c r="J108" s="14">
        <v>8</v>
      </c>
      <c r="K108" s="14">
        <v>9</v>
      </c>
      <c r="L108" s="14">
        <v>10</v>
      </c>
      <c r="M108" s="50" t="s">
        <v>8</v>
      </c>
      <c r="N108" s="16" t="s">
        <v>7</v>
      </c>
    </row>
    <row r="109" spans="1:14">
      <c r="A109" s="95" t="s">
        <v>16</v>
      </c>
      <c r="B109" s="50"/>
      <c r="C109" s="42"/>
      <c r="D109" s="14"/>
      <c r="E109" s="14"/>
      <c r="F109" s="14"/>
      <c r="G109" s="14"/>
      <c r="H109" s="14"/>
      <c r="I109" s="14"/>
      <c r="J109" s="14"/>
      <c r="K109" s="14"/>
      <c r="L109" s="14"/>
      <c r="M109" s="50"/>
      <c r="N109" s="16"/>
    </row>
    <row r="110" spans="1:14">
      <c r="A110" s="99" t="s">
        <v>17</v>
      </c>
      <c r="B110" s="51">
        <v>99</v>
      </c>
      <c r="C110" s="43">
        <v>100</v>
      </c>
      <c r="D110" s="126">
        <v>100</v>
      </c>
      <c r="E110" s="133">
        <v>98</v>
      </c>
      <c r="F110" s="19"/>
      <c r="G110" s="19"/>
      <c r="H110" s="19"/>
      <c r="I110" s="19"/>
      <c r="J110" s="19"/>
      <c r="K110" s="19"/>
      <c r="L110" s="19"/>
      <c r="M110" s="31">
        <f>+SUM(C110:L110)</f>
        <v>298</v>
      </c>
      <c r="N110" s="21">
        <f>IF(COUNT(C110:L110),AVERAGE(C110:L110),"")</f>
        <v>99.333333333333329</v>
      </c>
    </row>
    <row r="111" spans="1:14">
      <c r="A111" s="99" t="s">
        <v>18</v>
      </c>
      <c r="B111" s="51">
        <v>98</v>
      </c>
      <c r="C111" s="33">
        <v>97</v>
      </c>
      <c r="D111" s="19">
        <v>100</v>
      </c>
      <c r="E111" s="19">
        <v>98</v>
      </c>
      <c r="F111" s="19"/>
      <c r="G111" s="19"/>
      <c r="H111" s="19"/>
      <c r="I111" s="19"/>
      <c r="J111" s="19"/>
      <c r="K111" s="19"/>
      <c r="L111" s="19"/>
      <c r="M111" s="31">
        <f t="shared" ref="M111:M113" si="27">+SUM(C111:L111)</f>
        <v>295</v>
      </c>
      <c r="N111" s="21">
        <f t="shared" ref="N111:N113" si="28">IF(COUNT(C111:L111),AVERAGE(C111:L111),"")</f>
        <v>98.333333333333329</v>
      </c>
    </row>
    <row r="112" spans="1:14">
      <c r="A112" s="99" t="s">
        <v>19</v>
      </c>
      <c r="B112" s="51">
        <v>98.2</v>
      </c>
      <c r="C112" s="44">
        <v>98</v>
      </c>
      <c r="D112" s="19">
        <v>99</v>
      </c>
      <c r="E112" s="19">
        <v>97</v>
      </c>
      <c r="F112" s="19"/>
      <c r="G112" s="19"/>
      <c r="H112" s="19"/>
      <c r="I112" s="19"/>
      <c r="J112" s="19"/>
      <c r="K112" s="19"/>
      <c r="L112" s="19"/>
      <c r="M112" s="31">
        <f t="shared" si="27"/>
        <v>294</v>
      </c>
      <c r="N112" s="21">
        <f t="shared" si="28"/>
        <v>98</v>
      </c>
    </row>
    <row r="113" spans="1:14">
      <c r="A113" s="97" t="s">
        <v>41</v>
      </c>
      <c r="B113" s="52">
        <v>97</v>
      </c>
      <c r="C113" s="33">
        <v>96</v>
      </c>
      <c r="D113" s="19">
        <v>98</v>
      </c>
      <c r="E113" s="19">
        <v>99</v>
      </c>
      <c r="F113" s="19"/>
      <c r="G113" s="19"/>
      <c r="H113" s="19"/>
      <c r="I113" s="19"/>
      <c r="J113" s="19"/>
      <c r="K113" s="19"/>
      <c r="L113" s="19"/>
      <c r="M113" s="31">
        <f t="shared" si="27"/>
        <v>293</v>
      </c>
      <c r="N113" s="21">
        <f t="shared" si="28"/>
        <v>97.666666666666671</v>
      </c>
    </row>
    <row r="114" spans="1:14">
      <c r="A114" s="98" t="s">
        <v>20</v>
      </c>
      <c r="B114" s="52">
        <f>SUM(B110:B113)</f>
        <v>392.2</v>
      </c>
      <c r="C114" s="45">
        <f t="shared" ref="C114:L114" si="29">SUM(C110:C113)</f>
        <v>391</v>
      </c>
      <c r="D114" s="36">
        <f t="shared" si="29"/>
        <v>397</v>
      </c>
      <c r="E114" s="36">
        <f t="shared" si="29"/>
        <v>392</v>
      </c>
      <c r="F114" s="36">
        <f t="shared" si="29"/>
        <v>0</v>
      </c>
      <c r="G114" s="36">
        <f t="shared" si="29"/>
        <v>0</v>
      </c>
      <c r="H114" s="36">
        <f t="shared" si="29"/>
        <v>0</v>
      </c>
      <c r="I114" s="36">
        <f t="shared" si="29"/>
        <v>0</v>
      </c>
      <c r="J114" s="36">
        <f t="shared" si="29"/>
        <v>0</v>
      </c>
      <c r="K114" s="36">
        <f t="shared" si="29"/>
        <v>0</v>
      </c>
      <c r="L114" s="36">
        <f t="shared" si="29"/>
        <v>0</v>
      </c>
      <c r="M114" s="52">
        <f>SUM(C114:L114)</f>
        <v>1180</v>
      </c>
      <c r="N114" s="21"/>
    </row>
    <row r="115" spans="1:14">
      <c r="A115" s="95" t="s">
        <v>21</v>
      </c>
      <c r="B115" s="53"/>
      <c r="C115" s="46"/>
      <c r="D115" s="20"/>
      <c r="E115" s="20"/>
      <c r="F115" s="20"/>
      <c r="G115" s="20"/>
      <c r="H115" s="20"/>
      <c r="I115" s="20"/>
      <c r="J115" s="20"/>
      <c r="K115" s="20"/>
      <c r="L115" s="20"/>
      <c r="M115" s="27"/>
      <c r="N115" s="21" t="str">
        <f t="shared" ref="N115" si="30">IF(COUNT(C115:L115),AVERAGE(C115:L115), " ")</f>
        <v xml:space="preserve"> </v>
      </c>
    </row>
    <row r="116" spans="1:14">
      <c r="A116" s="99" t="s">
        <v>22</v>
      </c>
      <c r="B116" s="51">
        <v>97</v>
      </c>
      <c r="C116" s="33">
        <v>98</v>
      </c>
      <c r="D116" s="19">
        <v>98</v>
      </c>
      <c r="E116" s="19">
        <v>95</v>
      </c>
      <c r="F116" s="19"/>
      <c r="G116" s="19"/>
      <c r="H116" s="19"/>
      <c r="I116" s="19"/>
      <c r="J116" s="19"/>
      <c r="K116" s="19"/>
      <c r="L116" s="19"/>
      <c r="M116" s="31">
        <f>+SUM(C116:L116)</f>
        <v>291</v>
      </c>
      <c r="N116" s="21">
        <f>IF(COUNT(C116:L116),AVERAGE(C116:L116),"")</f>
        <v>97</v>
      </c>
    </row>
    <row r="117" spans="1:14">
      <c r="A117" s="99" t="s">
        <v>23</v>
      </c>
      <c r="B117" s="54">
        <v>95.7</v>
      </c>
      <c r="C117" s="33">
        <v>95</v>
      </c>
      <c r="D117" s="19">
        <v>98</v>
      </c>
      <c r="E117" s="19">
        <v>98</v>
      </c>
      <c r="F117" s="19"/>
      <c r="G117" s="19"/>
      <c r="H117" s="19"/>
      <c r="I117" s="19"/>
      <c r="J117" s="19"/>
      <c r="K117" s="19"/>
      <c r="L117" s="19"/>
      <c r="M117" s="31">
        <f t="shared" ref="M117:M119" si="31">+SUM(C117:L117)</f>
        <v>291</v>
      </c>
      <c r="N117" s="21">
        <f t="shared" ref="N117:N119" si="32">IF(COUNT(C117:L117),AVERAGE(C117:L117),"")</f>
        <v>97</v>
      </c>
    </row>
    <row r="118" spans="1:14">
      <c r="A118" s="99" t="s">
        <v>24</v>
      </c>
      <c r="B118" s="51">
        <v>97</v>
      </c>
      <c r="C118" s="33">
        <v>95</v>
      </c>
      <c r="D118" s="19">
        <v>97</v>
      </c>
      <c r="E118" s="19">
        <v>95</v>
      </c>
      <c r="F118" s="19"/>
      <c r="G118" s="19"/>
      <c r="H118" s="19"/>
      <c r="I118" s="19"/>
      <c r="J118" s="19"/>
      <c r="K118" s="19"/>
      <c r="L118" s="19"/>
      <c r="M118" s="31">
        <f t="shared" si="31"/>
        <v>287</v>
      </c>
      <c r="N118" s="21">
        <f t="shared" si="32"/>
        <v>95.666666666666671</v>
      </c>
    </row>
    <row r="119" spans="1:14">
      <c r="A119" s="99" t="s">
        <v>25</v>
      </c>
      <c r="B119" s="54">
        <v>96.6</v>
      </c>
      <c r="C119" s="33">
        <v>96</v>
      </c>
      <c r="D119" s="19">
        <v>98</v>
      </c>
      <c r="E119" s="19">
        <v>97</v>
      </c>
      <c r="F119" s="19"/>
      <c r="G119" s="19"/>
      <c r="H119" s="19"/>
      <c r="I119" s="19"/>
      <c r="J119" s="19"/>
      <c r="K119" s="19"/>
      <c r="L119" s="19"/>
      <c r="M119" s="31">
        <f t="shared" si="31"/>
        <v>291</v>
      </c>
      <c r="N119" s="21">
        <f t="shared" si="32"/>
        <v>97</v>
      </c>
    </row>
    <row r="120" spans="1:14">
      <c r="A120" s="98" t="s">
        <v>20</v>
      </c>
      <c r="B120" s="26">
        <f>SUM(B116:B119)</f>
        <v>386.29999999999995</v>
      </c>
      <c r="C120" s="33">
        <f>SUM(C116:C119)</f>
        <v>384</v>
      </c>
      <c r="D120" s="18">
        <f t="shared" ref="D120:L120" si="33">SUM(D116:D119)</f>
        <v>391</v>
      </c>
      <c r="E120" s="18">
        <f t="shared" si="33"/>
        <v>385</v>
      </c>
      <c r="F120" s="18">
        <f t="shared" si="33"/>
        <v>0</v>
      </c>
      <c r="G120" s="18">
        <f t="shared" si="33"/>
        <v>0</v>
      </c>
      <c r="H120" s="18">
        <f t="shared" si="33"/>
        <v>0</v>
      </c>
      <c r="I120" s="18">
        <f t="shared" si="33"/>
        <v>0</v>
      </c>
      <c r="J120" s="18">
        <f t="shared" si="33"/>
        <v>0</v>
      </c>
      <c r="K120" s="18">
        <f t="shared" si="33"/>
        <v>0</v>
      </c>
      <c r="L120" s="18">
        <f t="shared" si="33"/>
        <v>0</v>
      </c>
      <c r="M120" s="31">
        <f>SUM(C120:L120)</f>
        <v>1160</v>
      </c>
      <c r="N120" s="21"/>
    </row>
    <row r="121" spans="1:14">
      <c r="A121" s="95" t="s">
        <v>9</v>
      </c>
      <c r="B121" s="53"/>
      <c r="C121" s="46"/>
      <c r="D121" s="20"/>
      <c r="E121" s="20"/>
      <c r="F121" s="20"/>
      <c r="G121" s="20"/>
      <c r="H121" s="20"/>
      <c r="I121" s="20"/>
      <c r="J121" s="20"/>
      <c r="K121" s="20"/>
      <c r="L121" s="20"/>
      <c r="M121" s="27"/>
      <c r="N121" s="21" t="str">
        <f t="shared" ref="N121" si="34">IF(COUNT(C121:L121),AVERAGE(C121:L121), " ")</f>
        <v xml:space="preserve"> </v>
      </c>
    </row>
    <row r="122" spans="1:14">
      <c r="A122" s="97" t="s">
        <v>26</v>
      </c>
      <c r="B122" s="26">
        <v>97</v>
      </c>
      <c r="C122" s="46">
        <v>95</v>
      </c>
      <c r="D122" s="20">
        <v>94</v>
      </c>
      <c r="E122" s="20">
        <v>99</v>
      </c>
      <c r="F122" s="20"/>
      <c r="G122" s="20"/>
      <c r="H122" s="20"/>
      <c r="I122" s="20"/>
      <c r="J122" s="20"/>
      <c r="K122" s="20"/>
      <c r="L122" s="20"/>
      <c r="M122" s="27">
        <f>SUM(C122:L122)</f>
        <v>288</v>
      </c>
      <c r="N122" s="21">
        <f>IF(COUNT(C122:L122),AVERAGE(C122:L122),"")</f>
        <v>96</v>
      </c>
    </row>
    <row r="123" spans="1:14">
      <c r="A123" s="97" t="s">
        <v>27</v>
      </c>
      <c r="B123" s="27">
        <v>96.6</v>
      </c>
      <c r="C123" s="46">
        <v>94</v>
      </c>
      <c r="D123" s="20">
        <v>92</v>
      </c>
      <c r="E123" s="20">
        <v>93</v>
      </c>
      <c r="F123" s="20"/>
      <c r="G123" s="20"/>
      <c r="H123" s="20"/>
      <c r="I123" s="20"/>
      <c r="J123" s="20"/>
      <c r="K123" s="20"/>
      <c r="L123" s="20"/>
      <c r="M123" s="27">
        <f t="shared" ref="M123:M126" si="35">SUM(C123:L123)</f>
        <v>279</v>
      </c>
      <c r="N123" s="21">
        <f t="shared" ref="N123:N125" si="36">IF(COUNT(C123:L123),AVERAGE(C123:L123),"")</f>
        <v>93</v>
      </c>
    </row>
    <row r="124" spans="1:14">
      <c r="A124" s="97" t="s">
        <v>28</v>
      </c>
      <c r="B124" s="27">
        <v>97.2</v>
      </c>
      <c r="C124" s="46">
        <v>96</v>
      </c>
      <c r="D124" s="20">
        <v>97</v>
      </c>
      <c r="E124" s="20">
        <v>95</v>
      </c>
      <c r="F124" s="20"/>
      <c r="G124" s="20"/>
      <c r="H124" s="20"/>
      <c r="I124" s="20"/>
      <c r="J124" s="20"/>
      <c r="K124" s="20"/>
      <c r="L124" s="20"/>
      <c r="M124" s="27">
        <f t="shared" si="35"/>
        <v>288</v>
      </c>
      <c r="N124" s="21">
        <f t="shared" si="36"/>
        <v>96</v>
      </c>
    </row>
    <row r="125" spans="1:14">
      <c r="A125" s="96" t="s">
        <v>29</v>
      </c>
      <c r="B125" s="54">
        <v>95.6</v>
      </c>
      <c r="C125" s="33">
        <v>94</v>
      </c>
      <c r="D125" s="19">
        <v>94</v>
      </c>
      <c r="E125" s="19">
        <v>95</v>
      </c>
      <c r="F125" s="19"/>
      <c r="G125" s="19"/>
      <c r="H125" s="19"/>
      <c r="I125" s="19"/>
      <c r="J125" s="19"/>
      <c r="K125" s="19"/>
      <c r="L125" s="19"/>
      <c r="M125" s="27">
        <f t="shared" si="35"/>
        <v>283</v>
      </c>
      <c r="N125" s="21">
        <f t="shared" si="36"/>
        <v>94.333333333333329</v>
      </c>
    </row>
    <row r="126" spans="1:14">
      <c r="A126" s="98" t="s">
        <v>20</v>
      </c>
      <c r="B126" s="26">
        <f>SUM(B122:B125)</f>
        <v>386.4</v>
      </c>
      <c r="C126" s="33">
        <f>SUM(C122:C125)</f>
        <v>379</v>
      </c>
      <c r="D126" s="18">
        <f t="shared" ref="D126:L126" si="37">SUM(D122:D125)</f>
        <v>377</v>
      </c>
      <c r="E126" s="18">
        <f t="shared" si="37"/>
        <v>382</v>
      </c>
      <c r="F126" s="18">
        <f t="shared" si="37"/>
        <v>0</v>
      </c>
      <c r="G126" s="18">
        <f t="shared" si="37"/>
        <v>0</v>
      </c>
      <c r="H126" s="18">
        <f t="shared" si="37"/>
        <v>0</v>
      </c>
      <c r="I126" s="18">
        <f t="shared" si="37"/>
        <v>0</v>
      </c>
      <c r="J126" s="18">
        <f t="shared" si="37"/>
        <v>0</v>
      </c>
      <c r="K126" s="18">
        <f t="shared" si="37"/>
        <v>0</v>
      </c>
      <c r="L126" s="18">
        <f t="shared" si="37"/>
        <v>0</v>
      </c>
      <c r="M126" s="27">
        <f t="shared" si="35"/>
        <v>1138</v>
      </c>
      <c r="N126" s="21"/>
    </row>
    <row r="127" spans="1:14">
      <c r="A127" s="95" t="s">
        <v>30</v>
      </c>
      <c r="B127" s="53"/>
      <c r="C127" s="46"/>
      <c r="D127" s="20"/>
      <c r="E127" s="20"/>
      <c r="F127" s="20"/>
      <c r="G127" s="20"/>
      <c r="H127" s="20"/>
      <c r="I127" s="20"/>
      <c r="J127" s="20"/>
      <c r="K127" s="20"/>
      <c r="L127" s="20"/>
      <c r="M127" s="27"/>
      <c r="N127" s="21"/>
    </row>
    <row r="128" spans="1:14">
      <c r="A128" s="97" t="s">
        <v>31</v>
      </c>
      <c r="B128" s="27">
        <v>97.9</v>
      </c>
      <c r="C128" s="46">
        <v>97</v>
      </c>
      <c r="D128" s="131">
        <v>100</v>
      </c>
      <c r="E128" s="20">
        <v>99</v>
      </c>
      <c r="F128" s="20"/>
      <c r="G128" s="20"/>
      <c r="H128" s="20"/>
      <c r="I128" s="20"/>
      <c r="J128" s="20"/>
      <c r="K128" s="20"/>
      <c r="L128" s="20"/>
      <c r="M128" s="27">
        <f>+SUM(C128:L128)</f>
        <v>296</v>
      </c>
      <c r="N128" s="21">
        <f>IF(COUNT(C128:L128),AVERAGE(C128:L128),"")</f>
        <v>98.666666666666671</v>
      </c>
    </row>
    <row r="129" spans="1:14">
      <c r="A129" s="97" t="s">
        <v>32</v>
      </c>
      <c r="B129" s="26">
        <v>97</v>
      </c>
      <c r="C129" s="46">
        <v>97</v>
      </c>
      <c r="D129" s="20">
        <v>95</v>
      </c>
      <c r="E129" s="20">
        <v>95</v>
      </c>
      <c r="F129" s="20"/>
      <c r="G129" s="20"/>
      <c r="H129" s="20"/>
      <c r="I129" s="20"/>
      <c r="J129" s="20"/>
      <c r="K129" s="20"/>
      <c r="L129" s="20"/>
      <c r="M129" s="27">
        <f t="shared" ref="M129:M131" si="38">+SUM(C129:L129)</f>
        <v>287</v>
      </c>
      <c r="N129" s="21">
        <f t="shared" ref="N129:N131" si="39">IF(COUNT(C129:L129),AVERAGE(C129:L129),"")</f>
        <v>95.666666666666671</v>
      </c>
    </row>
    <row r="130" spans="1:14">
      <c r="A130" s="97" t="s">
        <v>33</v>
      </c>
      <c r="B130" s="27">
        <v>93.4</v>
      </c>
      <c r="C130" s="46">
        <v>87</v>
      </c>
      <c r="D130" s="20">
        <v>92</v>
      </c>
      <c r="E130" s="20">
        <v>90</v>
      </c>
      <c r="F130" s="20"/>
      <c r="G130" s="20"/>
      <c r="H130" s="20"/>
      <c r="I130" s="20"/>
      <c r="J130" s="20"/>
      <c r="K130" s="20"/>
      <c r="L130" s="20"/>
      <c r="M130" s="27">
        <f t="shared" si="38"/>
        <v>269</v>
      </c>
      <c r="N130" s="21">
        <f t="shared" si="39"/>
        <v>89.666666666666671</v>
      </c>
    </row>
    <row r="131" spans="1:14">
      <c r="A131" s="99" t="s">
        <v>34</v>
      </c>
      <c r="B131" s="54">
        <v>95.8</v>
      </c>
      <c r="C131" s="33">
        <v>97</v>
      </c>
      <c r="D131" s="19">
        <v>98</v>
      </c>
      <c r="E131" s="19">
        <v>98</v>
      </c>
      <c r="F131" s="19"/>
      <c r="G131" s="19"/>
      <c r="H131" s="19"/>
      <c r="I131" s="19"/>
      <c r="J131" s="19"/>
      <c r="K131" s="19"/>
      <c r="L131" s="19"/>
      <c r="M131" s="27">
        <f t="shared" si="38"/>
        <v>293</v>
      </c>
      <c r="N131" s="21">
        <f t="shared" si="39"/>
        <v>97.666666666666671</v>
      </c>
    </row>
    <row r="132" spans="1:14">
      <c r="A132" s="98" t="s">
        <v>20</v>
      </c>
      <c r="B132" s="54">
        <f>SUM(B128:B131)</f>
        <v>384.1</v>
      </c>
      <c r="C132" s="33">
        <f>SUM(C128:C131)</f>
        <v>378</v>
      </c>
      <c r="D132" s="18">
        <f>SUM(D128:D131)</f>
        <v>385</v>
      </c>
      <c r="E132" s="18">
        <f t="shared" ref="E132:L132" si="40">SUM(E128:E131)</f>
        <v>382</v>
      </c>
      <c r="F132" s="18">
        <f t="shared" si="40"/>
        <v>0</v>
      </c>
      <c r="G132" s="18">
        <f t="shared" si="40"/>
        <v>0</v>
      </c>
      <c r="H132" s="18">
        <f t="shared" si="40"/>
        <v>0</v>
      </c>
      <c r="I132" s="18">
        <f t="shared" si="40"/>
        <v>0</v>
      </c>
      <c r="J132" s="18">
        <f t="shared" si="40"/>
        <v>0</v>
      </c>
      <c r="K132" s="18">
        <f t="shared" si="40"/>
        <v>0</v>
      </c>
      <c r="L132" s="18">
        <f t="shared" si="40"/>
        <v>0</v>
      </c>
      <c r="M132" s="31">
        <f>+SUM(C132:L132)</f>
        <v>1145</v>
      </c>
      <c r="N132" s="21"/>
    </row>
    <row r="133" spans="1:14">
      <c r="A133" s="96"/>
      <c r="B133" s="54"/>
      <c r="C133" s="33"/>
      <c r="D133" s="19"/>
      <c r="E133" s="19"/>
      <c r="F133" s="19"/>
      <c r="G133" s="19"/>
      <c r="H133" s="19"/>
      <c r="I133" s="19"/>
      <c r="J133" s="19"/>
      <c r="K133" s="19"/>
      <c r="L133" s="19"/>
      <c r="M133" s="27"/>
      <c r="N133" s="21"/>
    </row>
    <row r="134" spans="1:14">
      <c r="A134" s="100"/>
      <c r="B134" s="26"/>
      <c r="C134" s="46"/>
      <c r="D134" s="20"/>
      <c r="E134" s="20"/>
      <c r="F134" s="20"/>
      <c r="G134" s="20"/>
      <c r="H134" s="20"/>
      <c r="I134" s="20"/>
      <c r="J134" s="20"/>
      <c r="K134" s="20"/>
      <c r="L134" s="20"/>
      <c r="M134" s="27"/>
      <c r="N134" s="21"/>
    </row>
    <row r="135" spans="1:14">
      <c r="A135" s="100"/>
      <c r="B135" s="27"/>
      <c r="C135" s="46"/>
      <c r="D135" s="24" t="s">
        <v>10</v>
      </c>
      <c r="E135" s="22" t="s">
        <v>11</v>
      </c>
      <c r="F135" s="22" t="s">
        <v>12</v>
      </c>
      <c r="G135" s="22" t="s">
        <v>13</v>
      </c>
      <c r="H135" s="22" t="s">
        <v>14</v>
      </c>
      <c r="I135" s="22" t="s">
        <v>8</v>
      </c>
      <c r="J135" s="25"/>
      <c r="K135" s="25"/>
      <c r="L135" s="25"/>
      <c r="M135" s="55"/>
      <c r="N135" s="25"/>
    </row>
    <row r="136" spans="1:14">
      <c r="A136" s="101" t="s">
        <v>16</v>
      </c>
      <c r="B136" s="26">
        <f>+B114</f>
        <v>392.2</v>
      </c>
      <c r="C136" s="33"/>
      <c r="D136" s="19">
        <f>+J101</f>
        <v>3</v>
      </c>
      <c r="E136" s="19">
        <v>3</v>
      </c>
      <c r="F136" s="19">
        <v>0</v>
      </c>
      <c r="G136" s="19">
        <v>0</v>
      </c>
      <c r="H136" s="19">
        <f>+E136*2+F136</f>
        <v>6</v>
      </c>
      <c r="I136" s="34">
        <f>+M114</f>
        <v>1180</v>
      </c>
      <c r="J136" s="25"/>
      <c r="L136" s="25"/>
      <c r="M136" s="55"/>
      <c r="N136" s="25"/>
    </row>
    <row r="137" spans="1:14">
      <c r="A137" s="101" t="s">
        <v>21</v>
      </c>
      <c r="B137" s="26">
        <f>+B120</f>
        <v>386.29999999999995</v>
      </c>
      <c r="C137" s="46"/>
      <c r="D137" s="19">
        <f>+J101</f>
        <v>3</v>
      </c>
      <c r="E137" s="19">
        <v>2</v>
      </c>
      <c r="F137" s="19">
        <v>0</v>
      </c>
      <c r="G137" s="19">
        <v>1</v>
      </c>
      <c r="H137" s="19">
        <f>+E137*2+F137</f>
        <v>4</v>
      </c>
      <c r="I137" s="19">
        <f>+M120</f>
        <v>1160</v>
      </c>
      <c r="K137" s="25"/>
      <c r="L137" s="25"/>
      <c r="M137" s="55"/>
      <c r="N137" s="25"/>
    </row>
    <row r="138" spans="1:14">
      <c r="A138" s="101" t="s">
        <v>30</v>
      </c>
      <c r="B138" s="26">
        <f>+B132</f>
        <v>384.1</v>
      </c>
      <c r="C138" s="46"/>
      <c r="D138" s="19">
        <f>+J101</f>
        <v>3</v>
      </c>
      <c r="E138" s="19">
        <v>0</v>
      </c>
      <c r="F138" s="19">
        <v>1</v>
      </c>
      <c r="G138" s="19">
        <v>2</v>
      </c>
      <c r="H138" s="19">
        <f>+E138*2+F138</f>
        <v>1</v>
      </c>
      <c r="I138" s="19">
        <f>+M132</f>
        <v>1145</v>
      </c>
      <c r="J138" s="8"/>
      <c r="K138" s="8"/>
      <c r="L138" s="8"/>
      <c r="N138" s="8"/>
    </row>
    <row r="139" spans="1:14">
      <c r="A139" s="101" t="s">
        <v>9</v>
      </c>
      <c r="B139" s="26">
        <f>+B126</f>
        <v>386.4</v>
      </c>
      <c r="C139" s="27"/>
      <c r="D139" s="19">
        <f>+J101</f>
        <v>3</v>
      </c>
      <c r="E139" s="19">
        <v>0</v>
      </c>
      <c r="F139" s="19">
        <v>1</v>
      </c>
      <c r="G139" s="19">
        <v>2</v>
      </c>
      <c r="H139" s="19">
        <f>+E139*2+F139</f>
        <v>1</v>
      </c>
      <c r="I139" s="19">
        <f>+M126</f>
        <v>1138</v>
      </c>
    </row>
    <row r="140" spans="1:14">
      <c r="A140" s="102"/>
      <c r="B140" s="47"/>
      <c r="C140" s="47"/>
      <c r="D140" s="28"/>
      <c r="E140" s="28"/>
      <c r="F140" s="28"/>
      <c r="G140" s="28"/>
      <c r="H140" s="28"/>
      <c r="I140" s="28"/>
    </row>
    <row r="142" spans="1:14">
      <c r="A142" s="103" t="s">
        <v>81</v>
      </c>
    </row>
    <row r="144" spans="1:14">
      <c r="A144" s="164" t="s">
        <v>0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</row>
    <row r="145" spans="1:14">
      <c r="A145" s="164" t="s">
        <v>1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</row>
    <row r="146" spans="1:14">
      <c r="A146" s="164" t="s">
        <v>2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</row>
    <row r="147" spans="1:14">
      <c r="A147" s="164" t="s">
        <v>15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</row>
    <row r="148" spans="1:14">
      <c r="A148" s="89"/>
      <c r="B148" s="37"/>
      <c r="C148" s="37"/>
      <c r="D148" s="1"/>
      <c r="E148" s="1" t="s">
        <v>3</v>
      </c>
      <c r="F148" s="1"/>
      <c r="G148" s="1"/>
      <c r="H148" s="1"/>
      <c r="I148" s="1" t="s">
        <v>4</v>
      </c>
      <c r="J148" s="1">
        <v>4</v>
      </c>
      <c r="K148" s="1"/>
      <c r="L148" s="1"/>
      <c r="M148" s="37"/>
      <c r="N148" s="1"/>
    </row>
    <row r="149" spans="1:14">
      <c r="F149" s="2"/>
      <c r="J149" s="135"/>
    </row>
    <row r="150" spans="1:14">
      <c r="A150" s="91"/>
      <c r="B150" s="165" t="s">
        <v>9</v>
      </c>
      <c r="C150" s="165"/>
      <c r="D150" s="165"/>
      <c r="E150" s="165"/>
      <c r="F150" s="35">
        <f>+F173</f>
        <v>377</v>
      </c>
      <c r="H150" s="2" t="s">
        <v>96</v>
      </c>
      <c r="J150" s="163" t="s">
        <v>21</v>
      </c>
      <c r="K150" s="163"/>
      <c r="L150" s="163"/>
      <c r="M150" s="163"/>
      <c r="N150" s="35">
        <f>+F167</f>
        <v>380</v>
      </c>
    </row>
    <row r="151" spans="1:14">
      <c r="A151" s="92"/>
      <c r="H151" s="135"/>
      <c r="J151" s="134"/>
      <c r="L151" s="8"/>
      <c r="N151" s="135"/>
    </row>
    <row r="152" spans="1:14">
      <c r="A152" s="92"/>
      <c r="B152" s="163" t="s">
        <v>16</v>
      </c>
      <c r="C152" s="163"/>
      <c r="D152" s="163"/>
      <c r="E152" s="163"/>
      <c r="F152" s="35">
        <f>+F161</f>
        <v>394</v>
      </c>
      <c r="H152" s="2" t="s">
        <v>101</v>
      </c>
      <c r="J152" s="163" t="s">
        <v>87</v>
      </c>
      <c r="K152" s="163"/>
      <c r="L152" s="163"/>
      <c r="M152" s="163"/>
      <c r="N152" s="35">
        <f>+F179</f>
        <v>367</v>
      </c>
    </row>
    <row r="153" spans="1:14">
      <c r="A153" s="93"/>
      <c r="B153" s="37"/>
      <c r="C153" s="39"/>
      <c r="D153" s="10"/>
      <c r="E153" s="10"/>
      <c r="F153" s="135"/>
      <c r="H153" s="135"/>
    </row>
    <row r="154" spans="1:14">
      <c r="A154" s="92"/>
      <c r="B154" s="48" t="s">
        <v>5</v>
      </c>
      <c r="C154" s="40" t="s">
        <v>6</v>
      </c>
      <c r="D154" s="10"/>
      <c r="E154" s="10"/>
      <c r="F154" s="8"/>
      <c r="G154" s="8"/>
      <c r="H154" s="6"/>
      <c r="I154" s="8"/>
      <c r="J154" s="8"/>
      <c r="K154" s="8"/>
      <c r="L154" s="8"/>
      <c r="N154" s="8"/>
    </row>
    <row r="155" spans="1:14">
      <c r="A155" s="94"/>
      <c r="B155" s="49" t="s">
        <v>7</v>
      </c>
      <c r="C155" s="41">
        <v>1</v>
      </c>
      <c r="D155" s="14">
        <v>2</v>
      </c>
      <c r="E155" s="14">
        <v>3</v>
      </c>
      <c r="F155" s="14">
        <v>4</v>
      </c>
      <c r="G155" s="14">
        <v>5</v>
      </c>
      <c r="H155" s="14">
        <v>6</v>
      </c>
      <c r="I155" s="14">
        <v>7</v>
      </c>
      <c r="J155" s="14">
        <v>8</v>
      </c>
      <c r="K155" s="14">
        <v>9</v>
      </c>
      <c r="L155" s="14">
        <v>10</v>
      </c>
      <c r="M155" s="50" t="s">
        <v>8</v>
      </c>
      <c r="N155" s="16" t="s">
        <v>7</v>
      </c>
    </row>
    <row r="156" spans="1:14">
      <c r="A156" s="95" t="s">
        <v>16</v>
      </c>
      <c r="B156" s="50"/>
      <c r="C156" s="42"/>
      <c r="D156" s="14"/>
      <c r="E156" s="14"/>
      <c r="F156" s="14"/>
      <c r="G156" s="14"/>
      <c r="H156" s="14"/>
      <c r="I156" s="14"/>
      <c r="J156" s="14"/>
      <c r="K156" s="14"/>
      <c r="L156" s="14"/>
      <c r="M156" s="50"/>
      <c r="N156" s="16"/>
    </row>
    <row r="157" spans="1:14">
      <c r="A157" s="99" t="s">
        <v>17</v>
      </c>
      <c r="B157" s="51">
        <v>99</v>
      </c>
      <c r="C157" s="43">
        <v>100</v>
      </c>
      <c r="D157" s="126">
        <v>100</v>
      </c>
      <c r="E157" s="133">
        <v>98</v>
      </c>
      <c r="F157" s="126">
        <v>100</v>
      </c>
      <c r="G157" s="19"/>
      <c r="H157" s="19"/>
      <c r="I157" s="19"/>
      <c r="J157" s="19"/>
      <c r="K157" s="19"/>
      <c r="L157" s="19"/>
      <c r="M157" s="31">
        <f>+SUM(C157:L157)</f>
        <v>398</v>
      </c>
      <c r="N157" s="21">
        <f>IF(COUNT(C157:L157),AVERAGE(C157:L157),"")</f>
        <v>99.5</v>
      </c>
    </row>
    <row r="158" spans="1:14">
      <c r="A158" s="99" t="s">
        <v>18</v>
      </c>
      <c r="B158" s="51">
        <v>98</v>
      </c>
      <c r="C158" s="33">
        <v>97</v>
      </c>
      <c r="D158" s="19">
        <v>100</v>
      </c>
      <c r="E158" s="19">
        <v>98</v>
      </c>
      <c r="F158" s="19">
        <v>98</v>
      </c>
      <c r="G158" s="19"/>
      <c r="H158" s="19"/>
      <c r="I158" s="19"/>
      <c r="J158" s="19"/>
      <c r="K158" s="19"/>
      <c r="L158" s="19"/>
      <c r="M158" s="31">
        <f t="shared" ref="M158:M160" si="41">+SUM(C158:L158)</f>
        <v>393</v>
      </c>
      <c r="N158" s="21">
        <f t="shared" ref="N158:N160" si="42">IF(COUNT(C158:L158),AVERAGE(C158:L158),"")</f>
        <v>98.25</v>
      </c>
    </row>
    <row r="159" spans="1:14">
      <c r="A159" s="99" t="s">
        <v>19</v>
      </c>
      <c r="B159" s="51">
        <v>98.2</v>
      </c>
      <c r="C159" s="44">
        <v>98</v>
      </c>
      <c r="D159" s="19">
        <v>99</v>
      </c>
      <c r="E159" s="19">
        <v>97</v>
      </c>
      <c r="F159" s="19">
        <v>99</v>
      </c>
      <c r="G159" s="19"/>
      <c r="H159" s="19"/>
      <c r="I159" s="19"/>
      <c r="J159" s="19"/>
      <c r="K159" s="19"/>
      <c r="L159" s="19"/>
      <c r="M159" s="31">
        <f t="shared" si="41"/>
        <v>393</v>
      </c>
      <c r="N159" s="21">
        <f t="shared" si="42"/>
        <v>98.25</v>
      </c>
    </row>
    <row r="160" spans="1:14">
      <c r="A160" s="97" t="s">
        <v>41</v>
      </c>
      <c r="B160" s="52">
        <v>97</v>
      </c>
      <c r="C160" s="33">
        <v>96</v>
      </c>
      <c r="D160" s="19">
        <v>98</v>
      </c>
      <c r="E160" s="19">
        <v>99</v>
      </c>
      <c r="F160" s="19">
        <v>97</v>
      </c>
      <c r="G160" s="19"/>
      <c r="H160" s="19"/>
      <c r="I160" s="19"/>
      <c r="J160" s="19"/>
      <c r="K160" s="19"/>
      <c r="L160" s="19"/>
      <c r="M160" s="31">
        <f t="shared" si="41"/>
        <v>390</v>
      </c>
      <c r="N160" s="21">
        <f t="shared" si="42"/>
        <v>97.5</v>
      </c>
    </row>
    <row r="161" spans="1:14">
      <c r="A161" s="98" t="s">
        <v>20</v>
      </c>
      <c r="B161" s="52">
        <f>SUM(B157:B160)</f>
        <v>392.2</v>
      </c>
      <c r="C161" s="45">
        <f t="shared" ref="C161:L161" si="43">SUM(C157:C160)</f>
        <v>391</v>
      </c>
      <c r="D161" s="36">
        <f t="shared" si="43"/>
        <v>397</v>
      </c>
      <c r="E161" s="36">
        <f t="shared" si="43"/>
        <v>392</v>
      </c>
      <c r="F161" s="36">
        <f t="shared" si="43"/>
        <v>394</v>
      </c>
      <c r="G161" s="36">
        <f t="shared" si="43"/>
        <v>0</v>
      </c>
      <c r="H161" s="36">
        <f t="shared" si="43"/>
        <v>0</v>
      </c>
      <c r="I161" s="36">
        <f t="shared" si="43"/>
        <v>0</v>
      </c>
      <c r="J161" s="36">
        <f t="shared" si="43"/>
        <v>0</v>
      </c>
      <c r="K161" s="36">
        <f t="shared" si="43"/>
        <v>0</v>
      </c>
      <c r="L161" s="36">
        <f t="shared" si="43"/>
        <v>0</v>
      </c>
      <c r="M161" s="52">
        <f>SUM(C161:L161)</f>
        <v>1574</v>
      </c>
      <c r="N161" s="21"/>
    </row>
    <row r="162" spans="1:14">
      <c r="A162" s="95" t="s">
        <v>21</v>
      </c>
      <c r="B162" s="53"/>
      <c r="C162" s="46"/>
      <c r="D162" s="20"/>
      <c r="E162" s="20"/>
      <c r="F162" s="20"/>
      <c r="G162" s="20"/>
      <c r="H162" s="20"/>
      <c r="I162" s="20"/>
      <c r="J162" s="20"/>
      <c r="K162" s="20"/>
      <c r="L162" s="20"/>
      <c r="M162" s="27"/>
      <c r="N162" s="21" t="str">
        <f t="shared" ref="N162" si="44">IF(COUNT(C162:L162),AVERAGE(C162:L162), " ")</f>
        <v xml:space="preserve"> </v>
      </c>
    </row>
    <row r="163" spans="1:14">
      <c r="A163" s="99" t="s">
        <v>22</v>
      </c>
      <c r="B163" s="51">
        <v>97</v>
      </c>
      <c r="C163" s="33">
        <v>98</v>
      </c>
      <c r="D163" s="19">
        <v>98</v>
      </c>
      <c r="E163" s="19">
        <v>95</v>
      </c>
      <c r="F163" s="19">
        <v>97</v>
      </c>
      <c r="G163" s="19"/>
      <c r="H163" s="19"/>
      <c r="I163" s="19"/>
      <c r="J163" s="19"/>
      <c r="K163" s="19"/>
      <c r="L163" s="19"/>
      <c r="M163" s="31">
        <f>+SUM(C163:L163)</f>
        <v>388</v>
      </c>
      <c r="N163" s="21">
        <f>IF(COUNT(C163:L163),AVERAGE(C163:L163),"")</f>
        <v>97</v>
      </c>
    </row>
    <row r="164" spans="1:14">
      <c r="A164" s="99" t="s">
        <v>23</v>
      </c>
      <c r="B164" s="54">
        <v>95.7</v>
      </c>
      <c r="C164" s="33">
        <v>95</v>
      </c>
      <c r="D164" s="19">
        <v>98</v>
      </c>
      <c r="E164" s="19">
        <v>98</v>
      </c>
      <c r="F164" s="19">
        <v>93</v>
      </c>
      <c r="G164" s="19"/>
      <c r="H164" s="19"/>
      <c r="I164" s="19"/>
      <c r="J164" s="19"/>
      <c r="K164" s="19"/>
      <c r="L164" s="19"/>
      <c r="M164" s="31">
        <f t="shared" ref="M164:M166" si="45">+SUM(C164:L164)</f>
        <v>384</v>
      </c>
      <c r="N164" s="21">
        <f t="shared" ref="N164:N166" si="46">IF(COUNT(C164:L164),AVERAGE(C164:L164),"")</f>
        <v>96</v>
      </c>
    </row>
    <row r="165" spans="1:14">
      <c r="A165" s="99" t="s">
        <v>24</v>
      </c>
      <c r="B165" s="51">
        <v>97</v>
      </c>
      <c r="C165" s="33">
        <v>95</v>
      </c>
      <c r="D165" s="19">
        <v>97</v>
      </c>
      <c r="E165" s="19">
        <v>95</v>
      </c>
      <c r="F165" s="19">
        <v>94</v>
      </c>
      <c r="G165" s="19"/>
      <c r="H165" s="19"/>
      <c r="I165" s="19"/>
      <c r="J165" s="19"/>
      <c r="K165" s="19"/>
      <c r="L165" s="19"/>
      <c r="M165" s="31">
        <f t="shared" si="45"/>
        <v>381</v>
      </c>
      <c r="N165" s="21">
        <f t="shared" si="46"/>
        <v>95.25</v>
      </c>
    </row>
    <row r="166" spans="1:14">
      <c r="A166" s="99" t="s">
        <v>25</v>
      </c>
      <c r="B166" s="54">
        <v>96.6</v>
      </c>
      <c r="C166" s="33">
        <v>96</v>
      </c>
      <c r="D166" s="19">
        <v>98</v>
      </c>
      <c r="E166" s="19">
        <v>97</v>
      </c>
      <c r="F166" s="19">
        <v>96</v>
      </c>
      <c r="G166" s="19"/>
      <c r="H166" s="19"/>
      <c r="I166" s="19"/>
      <c r="J166" s="19"/>
      <c r="K166" s="19"/>
      <c r="L166" s="19"/>
      <c r="M166" s="31">
        <f t="shared" si="45"/>
        <v>387</v>
      </c>
      <c r="N166" s="21">
        <f t="shared" si="46"/>
        <v>96.75</v>
      </c>
    </row>
    <row r="167" spans="1:14">
      <c r="A167" s="98" t="s">
        <v>20</v>
      </c>
      <c r="B167" s="26">
        <f>SUM(B163:B166)</f>
        <v>386.29999999999995</v>
      </c>
      <c r="C167" s="33">
        <f>SUM(C163:C166)</f>
        <v>384</v>
      </c>
      <c r="D167" s="18">
        <f t="shared" ref="D167:L167" si="47">SUM(D163:D166)</f>
        <v>391</v>
      </c>
      <c r="E167" s="18">
        <f t="shared" si="47"/>
        <v>385</v>
      </c>
      <c r="F167" s="18">
        <f t="shared" si="47"/>
        <v>380</v>
      </c>
      <c r="G167" s="18">
        <f t="shared" si="47"/>
        <v>0</v>
      </c>
      <c r="H167" s="18">
        <f t="shared" si="47"/>
        <v>0</v>
      </c>
      <c r="I167" s="18">
        <f t="shared" si="47"/>
        <v>0</v>
      </c>
      <c r="J167" s="18">
        <f t="shared" si="47"/>
        <v>0</v>
      </c>
      <c r="K167" s="18">
        <f t="shared" si="47"/>
        <v>0</v>
      </c>
      <c r="L167" s="18">
        <f t="shared" si="47"/>
        <v>0</v>
      </c>
      <c r="M167" s="31">
        <f>SUM(C167:L167)</f>
        <v>1540</v>
      </c>
      <c r="N167" s="21"/>
    </row>
    <row r="168" spans="1:14">
      <c r="A168" s="95" t="s">
        <v>9</v>
      </c>
      <c r="B168" s="53"/>
      <c r="C168" s="46"/>
      <c r="D168" s="20"/>
      <c r="E168" s="20"/>
      <c r="F168" s="20"/>
      <c r="G168" s="20"/>
      <c r="H168" s="20"/>
      <c r="I168" s="20"/>
      <c r="J168" s="20"/>
      <c r="K168" s="20"/>
      <c r="L168" s="20"/>
      <c r="M168" s="27"/>
      <c r="N168" s="21" t="str">
        <f t="shared" ref="N168" si="48">IF(COUNT(C168:L168),AVERAGE(C168:L168), " ")</f>
        <v xml:space="preserve"> </v>
      </c>
    </row>
    <row r="169" spans="1:14">
      <c r="A169" s="97" t="s">
        <v>26</v>
      </c>
      <c r="B169" s="26">
        <v>97</v>
      </c>
      <c r="C169" s="46">
        <v>95</v>
      </c>
      <c r="D169" s="20">
        <v>94</v>
      </c>
      <c r="E169" s="20">
        <v>99</v>
      </c>
      <c r="F169" s="20">
        <v>93</v>
      </c>
      <c r="G169" s="20"/>
      <c r="H169" s="20"/>
      <c r="I169" s="20"/>
      <c r="J169" s="20"/>
      <c r="K169" s="20"/>
      <c r="L169" s="20"/>
      <c r="M169" s="27">
        <f>SUM(C169:L169)</f>
        <v>381</v>
      </c>
      <c r="N169" s="21">
        <f>IF(COUNT(C169:L169),AVERAGE(C169:L169),"")</f>
        <v>95.25</v>
      </c>
    </row>
    <row r="170" spans="1:14">
      <c r="A170" s="97" t="s">
        <v>27</v>
      </c>
      <c r="B170" s="27">
        <v>96.6</v>
      </c>
      <c r="C170" s="46">
        <v>94</v>
      </c>
      <c r="D170" s="20">
        <v>92</v>
      </c>
      <c r="E170" s="20">
        <v>93</v>
      </c>
      <c r="F170" s="20">
        <v>92</v>
      </c>
      <c r="G170" s="20"/>
      <c r="H170" s="20"/>
      <c r="I170" s="20"/>
      <c r="J170" s="20"/>
      <c r="K170" s="20"/>
      <c r="L170" s="20"/>
      <c r="M170" s="27">
        <f t="shared" ref="M170:M173" si="49">SUM(C170:L170)</f>
        <v>371</v>
      </c>
      <c r="N170" s="21">
        <f t="shared" ref="N170:N172" si="50">IF(COUNT(C170:L170),AVERAGE(C170:L170),"")</f>
        <v>92.75</v>
      </c>
    </row>
    <row r="171" spans="1:14">
      <c r="A171" s="97" t="s">
        <v>28</v>
      </c>
      <c r="B171" s="27">
        <v>97.2</v>
      </c>
      <c r="C171" s="46">
        <v>96</v>
      </c>
      <c r="D171" s="20">
        <v>97</v>
      </c>
      <c r="E171" s="20">
        <v>95</v>
      </c>
      <c r="F171" s="20">
        <v>96</v>
      </c>
      <c r="G171" s="20"/>
      <c r="H171" s="20"/>
      <c r="I171" s="20"/>
      <c r="J171" s="20"/>
      <c r="K171" s="20"/>
      <c r="L171" s="20"/>
      <c r="M171" s="27">
        <f t="shared" si="49"/>
        <v>384</v>
      </c>
      <c r="N171" s="21">
        <f t="shared" si="50"/>
        <v>96</v>
      </c>
    </row>
    <row r="172" spans="1:14">
      <c r="A172" s="96" t="s">
        <v>29</v>
      </c>
      <c r="B172" s="54">
        <v>95.6</v>
      </c>
      <c r="C172" s="33">
        <v>94</v>
      </c>
      <c r="D172" s="19">
        <v>94</v>
      </c>
      <c r="E172" s="19">
        <v>95</v>
      </c>
      <c r="F172" s="19">
        <v>96</v>
      </c>
      <c r="G172" s="19"/>
      <c r="H172" s="19"/>
      <c r="I172" s="19"/>
      <c r="J172" s="19"/>
      <c r="K172" s="19"/>
      <c r="L172" s="19"/>
      <c r="M172" s="27">
        <f t="shared" si="49"/>
        <v>379</v>
      </c>
      <c r="N172" s="21">
        <f t="shared" si="50"/>
        <v>94.75</v>
      </c>
    </row>
    <row r="173" spans="1:14">
      <c r="A173" s="98" t="s">
        <v>20</v>
      </c>
      <c r="B173" s="26">
        <f>SUM(B169:B172)</f>
        <v>386.4</v>
      </c>
      <c r="C173" s="33">
        <f>SUM(C169:C172)</f>
        <v>379</v>
      </c>
      <c r="D173" s="18">
        <f t="shared" ref="D173:L173" si="51">SUM(D169:D172)</f>
        <v>377</v>
      </c>
      <c r="E173" s="18">
        <f t="shared" si="51"/>
        <v>382</v>
      </c>
      <c r="F173" s="18">
        <f t="shared" si="51"/>
        <v>377</v>
      </c>
      <c r="G173" s="18">
        <f t="shared" si="51"/>
        <v>0</v>
      </c>
      <c r="H173" s="18">
        <f t="shared" si="51"/>
        <v>0</v>
      </c>
      <c r="I173" s="18">
        <f t="shared" si="51"/>
        <v>0</v>
      </c>
      <c r="J173" s="18">
        <f t="shared" si="51"/>
        <v>0</v>
      </c>
      <c r="K173" s="18">
        <f t="shared" si="51"/>
        <v>0</v>
      </c>
      <c r="L173" s="18">
        <f t="shared" si="51"/>
        <v>0</v>
      </c>
      <c r="M173" s="27">
        <f t="shared" si="49"/>
        <v>1515</v>
      </c>
      <c r="N173" s="21"/>
    </row>
    <row r="174" spans="1:14">
      <c r="A174" s="95" t="s">
        <v>30</v>
      </c>
      <c r="B174" s="53"/>
      <c r="C174" s="46"/>
      <c r="D174" s="20"/>
      <c r="E174" s="20"/>
      <c r="F174" s="20"/>
      <c r="G174" s="20"/>
      <c r="H174" s="20"/>
      <c r="I174" s="20"/>
      <c r="J174" s="20"/>
      <c r="K174" s="20"/>
      <c r="L174" s="20"/>
      <c r="M174" s="27"/>
      <c r="N174" s="21"/>
    </row>
    <row r="175" spans="1:14">
      <c r="A175" s="97" t="s">
        <v>31</v>
      </c>
      <c r="B175" s="27">
        <v>97.9</v>
      </c>
      <c r="C175" s="46">
        <v>97</v>
      </c>
      <c r="D175" s="131">
        <v>100</v>
      </c>
      <c r="E175" s="20">
        <v>99</v>
      </c>
      <c r="F175" s="20">
        <v>96</v>
      </c>
      <c r="G175" s="20"/>
      <c r="H175" s="20"/>
      <c r="I175" s="20"/>
      <c r="J175" s="20"/>
      <c r="K175" s="20"/>
      <c r="L175" s="20"/>
      <c r="M175" s="27">
        <f>+SUM(C175:L175)</f>
        <v>392</v>
      </c>
      <c r="N175" s="21">
        <f>IF(COUNT(C175:L175),AVERAGE(C175:L175),"")</f>
        <v>98</v>
      </c>
    </row>
    <row r="176" spans="1:14">
      <c r="A176" s="97" t="s">
        <v>32</v>
      </c>
      <c r="B176" s="26">
        <v>97</v>
      </c>
      <c r="C176" s="46">
        <v>97</v>
      </c>
      <c r="D176" s="20">
        <v>95</v>
      </c>
      <c r="E176" s="20">
        <v>95</v>
      </c>
      <c r="F176" s="20">
        <v>97</v>
      </c>
      <c r="G176" s="20"/>
      <c r="H176" s="20"/>
      <c r="I176" s="20"/>
      <c r="J176" s="20"/>
      <c r="K176" s="20"/>
      <c r="L176" s="20"/>
      <c r="M176" s="27">
        <f t="shared" ref="M176:M178" si="52">+SUM(C176:L176)</f>
        <v>384</v>
      </c>
      <c r="N176" s="21">
        <f t="shared" ref="N176:N178" si="53">IF(COUNT(C176:L176),AVERAGE(C176:L176),"")</f>
        <v>96</v>
      </c>
    </row>
    <row r="177" spans="1:14">
      <c r="A177" s="97" t="s">
        <v>33</v>
      </c>
      <c r="B177" s="27">
        <v>93.4</v>
      </c>
      <c r="C177" s="46">
        <v>87</v>
      </c>
      <c r="D177" s="20">
        <v>92</v>
      </c>
      <c r="E177" s="20">
        <v>90</v>
      </c>
      <c r="F177" s="20">
        <v>85</v>
      </c>
      <c r="G177" s="20"/>
      <c r="H177" s="20"/>
      <c r="I177" s="20"/>
      <c r="J177" s="20"/>
      <c r="K177" s="20"/>
      <c r="L177" s="20"/>
      <c r="M177" s="27">
        <f t="shared" si="52"/>
        <v>354</v>
      </c>
      <c r="N177" s="21">
        <f t="shared" si="53"/>
        <v>88.5</v>
      </c>
    </row>
    <row r="178" spans="1:14">
      <c r="A178" s="99" t="s">
        <v>34</v>
      </c>
      <c r="B178" s="54">
        <v>95.8</v>
      </c>
      <c r="C178" s="33">
        <v>97</v>
      </c>
      <c r="D178" s="19">
        <v>98</v>
      </c>
      <c r="E178" s="19">
        <v>98</v>
      </c>
      <c r="F178" s="19">
        <v>89</v>
      </c>
      <c r="G178" s="19"/>
      <c r="H178" s="19"/>
      <c r="I178" s="19"/>
      <c r="J178" s="19"/>
      <c r="K178" s="19"/>
      <c r="L178" s="19"/>
      <c r="M178" s="27">
        <f t="shared" si="52"/>
        <v>382</v>
      </c>
      <c r="N178" s="21">
        <f t="shared" si="53"/>
        <v>95.5</v>
      </c>
    </row>
    <row r="179" spans="1:14">
      <c r="A179" s="98" t="s">
        <v>20</v>
      </c>
      <c r="B179" s="54">
        <f>SUM(B175:B178)</f>
        <v>384.1</v>
      </c>
      <c r="C179" s="33">
        <f>SUM(C175:C178)</f>
        <v>378</v>
      </c>
      <c r="D179" s="18">
        <f>SUM(D175:D178)</f>
        <v>385</v>
      </c>
      <c r="E179" s="18">
        <f t="shared" ref="E179:L179" si="54">SUM(E175:E178)</f>
        <v>382</v>
      </c>
      <c r="F179" s="18">
        <f t="shared" si="54"/>
        <v>367</v>
      </c>
      <c r="G179" s="18">
        <f t="shared" si="54"/>
        <v>0</v>
      </c>
      <c r="H179" s="18">
        <f t="shared" si="54"/>
        <v>0</v>
      </c>
      <c r="I179" s="18">
        <f t="shared" si="54"/>
        <v>0</v>
      </c>
      <c r="J179" s="18">
        <f t="shared" si="54"/>
        <v>0</v>
      </c>
      <c r="K179" s="18">
        <f t="shared" si="54"/>
        <v>0</v>
      </c>
      <c r="L179" s="18">
        <f t="shared" si="54"/>
        <v>0</v>
      </c>
      <c r="M179" s="31">
        <f>+SUM(C179:L179)</f>
        <v>1512</v>
      </c>
      <c r="N179" s="21"/>
    </row>
    <row r="180" spans="1:14">
      <c r="A180" s="96"/>
      <c r="B180" s="54"/>
      <c r="C180" s="33"/>
      <c r="D180" s="19"/>
      <c r="E180" s="19"/>
      <c r="F180" s="19"/>
      <c r="G180" s="19"/>
      <c r="H180" s="19"/>
      <c r="I180" s="19"/>
      <c r="J180" s="19"/>
      <c r="K180" s="19"/>
      <c r="L180" s="19"/>
      <c r="M180" s="27"/>
      <c r="N180" s="21"/>
    </row>
    <row r="181" spans="1:14">
      <c r="A181" s="100"/>
      <c r="B181" s="26"/>
      <c r="C181" s="46"/>
      <c r="D181" s="20"/>
      <c r="E181" s="20"/>
      <c r="F181" s="20"/>
      <c r="G181" s="20"/>
      <c r="H181" s="20"/>
      <c r="I181" s="20"/>
      <c r="J181" s="20"/>
      <c r="K181" s="20"/>
      <c r="L181" s="20"/>
      <c r="M181" s="27"/>
      <c r="N181" s="21"/>
    </row>
    <row r="182" spans="1:14">
      <c r="A182" s="100"/>
      <c r="B182" s="27"/>
      <c r="C182" s="46"/>
      <c r="D182" s="24" t="s">
        <v>10</v>
      </c>
      <c r="E182" s="22" t="s">
        <v>11</v>
      </c>
      <c r="F182" s="22" t="s">
        <v>12</v>
      </c>
      <c r="G182" s="22" t="s">
        <v>13</v>
      </c>
      <c r="H182" s="22" t="s">
        <v>14</v>
      </c>
      <c r="I182" s="22" t="s">
        <v>8</v>
      </c>
      <c r="J182" s="25"/>
      <c r="K182" s="25"/>
      <c r="L182" s="25"/>
      <c r="M182" s="55"/>
      <c r="N182" s="25"/>
    </row>
    <row r="183" spans="1:14">
      <c r="A183" s="101" t="s">
        <v>16</v>
      </c>
      <c r="B183" s="26">
        <f>+B161</f>
        <v>392.2</v>
      </c>
      <c r="C183" s="33"/>
      <c r="D183" s="19">
        <f>+J148</f>
        <v>4</v>
      </c>
      <c r="E183" s="19">
        <v>4</v>
      </c>
      <c r="F183" s="19">
        <v>0</v>
      </c>
      <c r="G183" s="19">
        <v>0</v>
      </c>
      <c r="H183" s="19">
        <f>+E183*2+F183</f>
        <v>8</v>
      </c>
      <c r="I183" s="34">
        <f>+M161</f>
        <v>1574</v>
      </c>
      <c r="J183" s="25"/>
      <c r="L183" s="25"/>
      <c r="M183" s="55"/>
      <c r="N183" s="25"/>
    </row>
    <row r="184" spans="1:14">
      <c r="A184" s="101" t="s">
        <v>21</v>
      </c>
      <c r="B184" s="26">
        <f>+B167</f>
        <v>386.29999999999995</v>
      </c>
      <c r="C184" s="46"/>
      <c r="D184" s="19">
        <f>+J148</f>
        <v>4</v>
      </c>
      <c r="E184" s="19">
        <v>3</v>
      </c>
      <c r="F184" s="19">
        <v>0</v>
      </c>
      <c r="G184" s="19">
        <v>1</v>
      </c>
      <c r="H184" s="19">
        <f>+E184*2+F184</f>
        <v>6</v>
      </c>
      <c r="I184" s="19">
        <f>+M167</f>
        <v>1540</v>
      </c>
      <c r="K184" s="25"/>
      <c r="L184" s="25"/>
      <c r="M184" s="55"/>
      <c r="N184" s="25"/>
    </row>
    <row r="185" spans="1:14">
      <c r="A185" s="101" t="s">
        <v>9</v>
      </c>
      <c r="B185" s="26">
        <f>+B173</f>
        <v>386.4</v>
      </c>
      <c r="C185" s="46"/>
      <c r="D185" s="19">
        <f>+J147</f>
        <v>0</v>
      </c>
      <c r="E185" s="19">
        <v>0</v>
      </c>
      <c r="F185" s="19">
        <v>1</v>
      </c>
      <c r="G185" s="19">
        <v>3</v>
      </c>
      <c r="H185" s="19">
        <f>+E185*2+F185</f>
        <v>1</v>
      </c>
      <c r="I185" s="19">
        <f>+M173</f>
        <v>1515</v>
      </c>
      <c r="J185" s="8"/>
      <c r="K185" s="8"/>
      <c r="L185" s="8"/>
      <c r="N185" s="8"/>
    </row>
    <row r="186" spans="1:14">
      <c r="A186" s="101" t="s">
        <v>30</v>
      </c>
      <c r="B186" s="26">
        <f>+B179</f>
        <v>384.1</v>
      </c>
      <c r="C186" s="27"/>
      <c r="D186" s="19">
        <f>+J149</f>
        <v>0</v>
      </c>
      <c r="E186" s="19">
        <v>0</v>
      </c>
      <c r="F186" s="19">
        <v>1</v>
      </c>
      <c r="G186" s="19">
        <v>3</v>
      </c>
      <c r="H186" s="19">
        <f>+E186*2+F186</f>
        <v>1</v>
      </c>
      <c r="I186" s="19">
        <f>+M179</f>
        <v>1512</v>
      </c>
    </row>
    <row r="187" spans="1:14">
      <c r="A187" s="102"/>
      <c r="B187" s="47"/>
      <c r="C187" s="47"/>
      <c r="D187" s="28"/>
      <c r="E187" s="28"/>
      <c r="F187" s="28"/>
      <c r="G187" s="28"/>
      <c r="H187" s="28"/>
      <c r="I187" s="28"/>
    </row>
    <row r="189" spans="1:14">
      <c r="A189" s="103" t="s">
        <v>81</v>
      </c>
    </row>
    <row r="191" spans="1:14">
      <c r="A191" s="164" t="s">
        <v>0</v>
      </c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</row>
    <row r="192" spans="1:14">
      <c r="A192" s="164" t="s">
        <v>1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</row>
    <row r="193" spans="1:14">
      <c r="A193" s="164" t="s">
        <v>2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</row>
    <row r="194" spans="1:14">
      <c r="A194" s="164" t="s">
        <v>15</v>
      </c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</row>
    <row r="195" spans="1:14">
      <c r="A195" s="89"/>
      <c r="B195" s="37"/>
      <c r="C195" s="37"/>
      <c r="D195" s="1"/>
      <c r="E195" s="1" t="s">
        <v>3</v>
      </c>
      <c r="F195" s="1"/>
      <c r="G195" s="1"/>
      <c r="H195" s="1"/>
      <c r="I195" s="1" t="s">
        <v>4</v>
      </c>
      <c r="J195" s="1">
        <v>5</v>
      </c>
      <c r="K195" s="1"/>
      <c r="L195" s="1"/>
      <c r="M195" s="37"/>
      <c r="N195" s="1"/>
    </row>
    <row r="196" spans="1:14">
      <c r="F196" s="2"/>
      <c r="J196" s="138"/>
    </row>
    <row r="197" spans="1:14">
      <c r="A197" s="91"/>
      <c r="B197" s="165" t="s">
        <v>30</v>
      </c>
      <c r="C197" s="165"/>
      <c r="D197" s="165"/>
      <c r="E197" s="165"/>
      <c r="F197" s="35">
        <f>+G226</f>
        <v>376</v>
      </c>
      <c r="H197" s="2" t="s">
        <v>97</v>
      </c>
      <c r="J197" s="163" t="s">
        <v>21</v>
      </c>
      <c r="K197" s="163"/>
      <c r="L197" s="163"/>
      <c r="M197" s="163"/>
      <c r="N197" s="35">
        <f>+G214</f>
        <v>379</v>
      </c>
    </row>
    <row r="198" spans="1:14">
      <c r="A198" s="92"/>
      <c r="H198" s="138"/>
      <c r="J198" s="137"/>
      <c r="L198" s="8"/>
      <c r="N198" s="138"/>
    </row>
    <row r="199" spans="1:14">
      <c r="A199" s="92"/>
      <c r="B199" s="163" t="s">
        <v>16</v>
      </c>
      <c r="C199" s="163"/>
      <c r="D199" s="163"/>
      <c r="E199" s="163"/>
      <c r="F199" s="35">
        <f>+G208</f>
        <v>396</v>
      </c>
      <c r="H199" s="2" t="s">
        <v>99</v>
      </c>
      <c r="J199" s="163" t="s">
        <v>9</v>
      </c>
      <c r="K199" s="163"/>
      <c r="L199" s="163"/>
      <c r="M199" s="163"/>
      <c r="N199" s="35">
        <f>+G220</f>
        <v>383</v>
      </c>
    </row>
    <row r="200" spans="1:14">
      <c r="A200" s="93"/>
      <c r="B200" s="37"/>
      <c r="C200" s="39"/>
      <c r="D200" s="10"/>
      <c r="E200" s="10"/>
      <c r="F200" s="138"/>
      <c r="H200" s="138"/>
    </row>
    <row r="201" spans="1:14">
      <c r="A201" s="92"/>
      <c r="B201" s="48" t="s">
        <v>5</v>
      </c>
      <c r="C201" s="40" t="s">
        <v>6</v>
      </c>
      <c r="D201" s="10"/>
      <c r="E201" s="10"/>
      <c r="F201" s="8"/>
      <c r="G201" s="8"/>
      <c r="H201" s="6"/>
      <c r="I201" s="8"/>
      <c r="J201" s="8"/>
      <c r="K201" s="8"/>
      <c r="L201" s="8"/>
      <c r="N201" s="8"/>
    </row>
    <row r="202" spans="1:14">
      <c r="A202" s="94"/>
      <c r="B202" s="49" t="s">
        <v>7</v>
      </c>
      <c r="C202" s="41">
        <v>1</v>
      </c>
      <c r="D202" s="14">
        <v>2</v>
      </c>
      <c r="E202" s="14">
        <v>3</v>
      </c>
      <c r="F202" s="14">
        <v>4</v>
      </c>
      <c r="G202" s="14">
        <v>5</v>
      </c>
      <c r="H202" s="14">
        <v>6</v>
      </c>
      <c r="I202" s="14">
        <v>7</v>
      </c>
      <c r="J202" s="14">
        <v>8</v>
      </c>
      <c r="K202" s="14">
        <v>9</v>
      </c>
      <c r="L202" s="14">
        <v>10</v>
      </c>
      <c r="M202" s="50" t="s">
        <v>8</v>
      </c>
      <c r="N202" s="16" t="s">
        <v>7</v>
      </c>
    </row>
    <row r="203" spans="1:14">
      <c r="A203" s="95" t="s">
        <v>16</v>
      </c>
      <c r="B203" s="50"/>
      <c r="C203" s="42"/>
      <c r="D203" s="14"/>
      <c r="E203" s="14"/>
      <c r="F203" s="14"/>
      <c r="G203" s="14"/>
      <c r="H203" s="14"/>
      <c r="I203" s="14"/>
      <c r="J203" s="14"/>
      <c r="K203" s="14"/>
      <c r="L203" s="14"/>
      <c r="M203" s="50"/>
      <c r="N203" s="16"/>
    </row>
    <row r="204" spans="1:14">
      <c r="A204" s="99" t="s">
        <v>17</v>
      </c>
      <c r="B204" s="51">
        <v>99</v>
      </c>
      <c r="C204" s="43">
        <v>100</v>
      </c>
      <c r="D204" s="126">
        <v>100</v>
      </c>
      <c r="E204" s="133">
        <v>98</v>
      </c>
      <c r="F204" s="126">
        <v>100</v>
      </c>
      <c r="G204" s="126">
        <v>100</v>
      </c>
      <c r="H204" s="19"/>
      <c r="I204" s="19"/>
      <c r="J204" s="19"/>
      <c r="K204" s="19"/>
      <c r="L204" s="19"/>
      <c r="M204" s="31">
        <f>+SUM(C204:L204)</f>
        <v>498</v>
      </c>
      <c r="N204" s="21">
        <f>IF(COUNT(C204:L204),AVERAGE(C204:L204),"")</f>
        <v>99.6</v>
      </c>
    </row>
    <row r="205" spans="1:14">
      <c r="A205" s="99" t="s">
        <v>18</v>
      </c>
      <c r="B205" s="51">
        <v>98</v>
      </c>
      <c r="C205" s="33">
        <v>97</v>
      </c>
      <c r="D205" s="126">
        <v>100</v>
      </c>
      <c r="E205" s="19">
        <v>98</v>
      </c>
      <c r="F205" s="19">
        <v>98</v>
      </c>
      <c r="G205" s="19">
        <v>99</v>
      </c>
      <c r="H205" s="19"/>
      <c r="I205" s="19"/>
      <c r="J205" s="19"/>
      <c r="K205" s="19"/>
      <c r="L205" s="19"/>
      <c r="M205" s="31">
        <f t="shared" ref="M205:M207" si="55">+SUM(C205:L205)</f>
        <v>492</v>
      </c>
      <c r="N205" s="21">
        <f t="shared" ref="N205:N207" si="56">IF(COUNT(C205:L205),AVERAGE(C205:L205),"")</f>
        <v>98.4</v>
      </c>
    </row>
    <row r="206" spans="1:14">
      <c r="A206" s="99" t="s">
        <v>19</v>
      </c>
      <c r="B206" s="51">
        <v>98.2</v>
      </c>
      <c r="C206" s="44">
        <v>98</v>
      </c>
      <c r="D206" s="19">
        <v>99</v>
      </c>
      <c r="E206" s="19">
        <v>97</v>
      </c>
      <c r="F206" s="19">
        <v>99</v>
      </c>
      <c r="G206" s="19">
        <v>97</v>
      </c>
      <c r="H206" s="19"/>
      <c r="I206" s="19"/>
      <c r="J206" s="19"/>
      <c r="K206" s="19"/>
      <c r="L206" s="19"/>
      <c r="M206" s="31">
        <f t="shared" si="55"/>
        <v>490</v>
      </c>
      <c r="N206" s="21">
        <f t="shared" si="56"/>
        <v>98</v>
      </c>
    </row>
    <row r="207" spans="1:14">
      <c r="A207" s="97" t="s">
        <v>41</v>
      </c>
      <c r="B207" s="52">
        <v>97</v>
      </c>
      <c r="C207" s="33">
        <v>96</v>
      </c>
      <c r="D207" s="19">
        <v>98</v>
      </c>
      <c r="E207" s="19">
        <v>99</v>
      </c>
      <c r="F207" s="19">
        <v>97</v>
      </c>
      <c r="G207" s="126">
        <v>100</v>
      </c>
      <c r="H207" s="19"/>
      <c r="I207" s="19"/>
      <c r="J207" s="19"/>
      <c r="K207" s="19"/>
      <c r="L207" s="19"/>
      <c r="M207" s="31">
        <f t="shared" si="55"/>
        <v>490</v>
      </c>
      <c r="N207" s="21">
        <f t="shared" si="56"/>
        <v>98</v>
      </c>
    </row>
    <row r="208" spans="1:14">
      <c r="A208" s="98" t="s">
        <v>20</v>
      </c>
      <c r="B208" s="52">
        <f>SUM(B204:B207)</f>
        <v>392.2</v>
      </c>
      <c r="C208" s="45">
        <f t="shared" ref="C208:L208" si="57">SUM(C204:C207)</f>
        <v>391</v>
      </c>
      <c r="D208" s="36">
        <f t="shared" si="57"/>
        <v>397</v>
      </c>
      <c r="E208" s="36">
        <f t="shared" si="57"/>
        <v>392</v>
      </c>
      <c r="F208" s="36">
        <f t="shared" si="57"/>
        <v>394</v>
      </c>
      <c r="G208" s="36">
        <f t="shared" si="57"/>
        <v>396</v>
      </c>
      <c r="H208" s="36">
        <f t="shared" si="57"/>
        <v>0</v>
      </c>
      <c r="I208" s="36">
        <f t="shared" si="57"/>
        <v>0</v>
      </c>
      <c r="J208" s="36">
        <f t="shared" si="57"/>
        <v>0</v>
      </c>
      <c r="K208" s="36">
        <f t="shared" si="57"/>
        <v>0</v>
      </c>
      <c r="L208" s="36">
        <f t="shared" si="57"/>
        <v>0</v>
      </c>
      <c r="M208" s="52">
        <f>SUM(C208:L208)</f>
        <v>1970</v>
      </c>
      <c r="N208" s="21">
        <f>SUM(N204:N207)</f>
        <v>394</v>
      </c>
    </row>
    <row r="209" spans="1:14">
      <c r="A209" s="95" t="s">
        <v>21</v>
      </c>
      <c r="B209" s="53"/>
      <c r="C209" s="46"/>
      <c r="D209" s="20"/>
      <c r="E209" s="20"/>
      <c r="F209" s="20"/>
      <c r="G209" s="20"/>
      <c r="H209" s="20"/>
      <c r="I209" s="20"/>
      <c r="J209" s="20"/>
      <c r="K209" s="20"/>
      <c r="L209" s="20"/>
      <c r="M209" s="27"/>
      <c r="N209" s="21" t="str">
        <f t="shared" ref="N209" si="58">IF(COUNT(C209:L209),AVERAGE(C209:L209), " ")</f>
        <v xml:space="preserve"> </v>
      </c>
    </row>
    <row r="210" spans="1:14">
      <c r="A210" s="99" t="s">
        <v>22</v>
      </c>
      <c r="B210" s="51">
        <v>97</v>
      </c>
      <c r="C210" s="33">
        <v>98</v>
      </c>
      <c r="D210" s="19">
        <v>98</v>
      </c>
      <c r="E210" s="19">
        <v>95</v>
      </c>
      <c r="F210" s="19">
        <v>97</v>
      </c>
      <c r="G210" s="19">
        <v>93</v>
      </c>
      <c r="H210" s="19"/>
      <c r="I210" s="19"/>
      <c r="J210" s="19"/>
      <c r="K210" s="19"/>
      <c r="L210" s="19"/>
      <c r="M210" s="31">
        <f>+SUM(C210:L210)</f>
        <v>481</v>
      </c>
      <c r="N210" s="21">
        <f>IF(COUNT(C210:L210),AVERAGE(C210:L210),"")</f>
        <v>96.2</v>
      </c>
    </row>
    <row r="211" spans="1:14">
      <c r="A211" s="99" t="s">
        <v>23</v>
      </c>
      <c r="B211" s="54">
        <v>95.7</v>
      </c>
      <c r="C211" s="33">
        <v>95</v>
      </c>
      <c r="D211" s="19">
        <v>98</v>
      </c>
      <c r="E211" s="19">
        <v>98</v>
      </c>
      <c r="F211" s="19">
        <v>93</v>
      </c>
      <c r="G211" s="19">
        <v>96</v>
      </c>
      <c r="H211" s="19"/>
      <c r="I211" s="19"/>
      <c r="J211" s="19"/>
      <c r="K211" s="19"/>
      <c r="L211" s="19"/>
      <c r="M211" s="31">
        <f t="shared" ref="M211:M213" si="59">+SUM(C211:L211)</f>
        <v>480</v>
      </c>
      <c r="N211" s="21">
        <f t="shared" ref="N211:N213" si="60">IF(COUNT(C211:L211),AVERAGE(C211:L211),"")</f>
        <v>96</v>
      </c>
    </row>
    <row r="212" spans="1:14">
      <c r="A212" s="99" t="s">
        <v>104</v>
      </c>
      <c r="B212" s="51">
        <v>97</v>
      </c>
      <c r="C212" s="33">
        <v>95</v>
      </c>
      <c r="D212" s="19">
        <v>97</v>
      </c>
      <c r="E212" s="19">
        <v>95</v>
      </c>
      <c r="F212" s="19">
        <v>94</v>
      </c>
      <c r="G212" s="19">
        <v>95</v>
      </c>
      <c r="H212" s="19"/>
      <c r="I212" s="19"/>
      <c r="J212" s="19"/>
      <c r="K212" s="19"/>
      <c r="L212" s="19"/>
      <c r="M212" s="31">
        <f t="shared" si="59"/>
        <v>476</v>
      </c>
      <c r="N212" s="21">
        <f t="shared" si="60"/>
        <v>95.2</v>
      </c>
    </row>
    <row r="213" spans="1:14">
      <c r="A213" s="99" t="s">
        <v>25</v>
      </c>
      <c r="B213" s="54">
        <v>96.6</v>
      </c>
      <c r="C213" s="33">
        <v>96</v>
      </c>
      <c r="D213" s="19">
        <v>98</v>
      </c>
      <c r="E213" s="19">
        <v>97</v>
      </c>
      <c r="F213" s="19">
        <v>96</v>
      </c>
      <c r="G213" s="19">
        <v>95</v>
      </c>
      <c r="H213" s="19"/>
      <c r="I213" s="19"/>
      <c r="J213" s="19"/>
      <c r="K213" s="19"/>
      <c r="L213" s="19"/>
      <c r="M213" s="31">
        <f t="shared" si="59"/>
        <v>482</v>
      </c>
      <c r="N213" s="21">
        <f t="shared" si="60"/>
        <v>96.4</v>
      </c>
    </row>
    <row r="214" spans="1:14">
      <c r="A214" s="98" t="s">
        <v>20</v>
      </c>
      <c r="B214" s="26">
        <f t="shared" ref="B214:L214" si="61">SUM(B210:B213)</f>
        <v>386.29999999999995</v>
      </c>
      <c r="C214" s="33">
        <f t="shared" si="61"/>
        <v>384</v>
      </c>
      <c r="D214" s="18">
        <f t="shared" si="61"/>
        <v>391</v>
      </c>
      <c r="E214" s="18">
        <f t="shared" si="61"/>
        <v>385</v>
      </c>
      <c r="F214" s="18">
        <f t="shared" si="61"/>
        <v>380</v>
      </c>
      <c r="G214" s="18">
        <f t="shared" si="61"/>
        <v>379</v>
      </c>
      <c r="H214" s="18">
        <f t="shared" si="61"/>
        <v>0</v>
      </c>
      <c r="I214" s="18">
        <f t="shared" si="61"/>
        <v>0</v>
      </c>
      <c r="J214" s="18">
        <f t="shared" si="61"/>
        <v>0</v>
      </c>
      <c r="K214" s="18">
        <f t="shared" si="61"/>
        <v>0</v>
      </c>
      <c r="L214" s="18">
        <f t="shared" si="61"/>
        <v>0</v>
      </c>
      <c r="M214" s="31">
        <f>SUM(C214:L214)</f>
        <v>1919</v>
      </c>
      <c r="N214" s="21">
        <f>SUM(N210:N213)</f>
        <v>383.79999999999995</v>
      </c>
    </row>
    <row r="215" spans="1:14">
      <c r="A215" s="95" t="s">
        <v>9</v>
      </c>
      <c r="B215" s="53"/>
      <c r="C215" s="46"/>
      <c r="D215" s="20"/>
      <c r="E215" s="20"/>
      <c r="F215" s="20"/>
      <c r="G215" s="20"/>
      <c r="H215" s="20"/>
      <c r="I215" s="20"/>
      <c r="J215" s="20"/>
      <c r="K215" s="20"/>
      <c r="L215" s="20"/>
      <c r="M215" s="27"/>
      <c r="N215" s="21" t="str">
        <f t="shared" ref="N215" si="62">IF(COUNT(C215:L215),AVERAGE(C215:L215), " ")</f>
        <v xml:space="preserve"> </v>
      </c>
    </row>
    <row r="216" spans="1:14">
      <c r="A216" s="97" t="s">
        <v>26</v>
      </c>
      <c r="B216" s="26">
        <v>97</v>
      </c>
      <c r="C216" s="46">
        <v>95</v>
      </c>
      <c r="D216" s="20">
        <v>94</v>
      </c>
      <c r="E216" s="20">
        <v>99</v>
      </c>
      <c r="F216" s="20">
        <v>93</v>
      </c>
      <c r="G216" s="20">
        <v>96</v>
      </c>
      <c r="H216" s="20"/>
      <c r="I216" s="20"/>
      <c r="J216" s="20"/>
      <c r="K216" s="20"/>
      <c r="L216" s="20"/>
      <c r="M216" s="27">
        <f>SUM(C216:L216)</f>
        <v>477</v>
      </c>
      <c r="N216" s="21">
        <f>IF(COUNT(C216:L216),AVERAGE(C216:L216),"")</f>
        <v>95.4</v>
      </c>
    </row>
    <row r="217" spans="1:14">
      <c r="A217" s="97" t="s">
        <v>27</v>
      </c>
      <c r="B217" s="27">
        <v>96.6</v>
      </c>
      <c r="C217" s="46">
        <v>94</v>
      </c>
      <c r="D217" s="20">
        <v>92</v>
      </c>
      <c r="E217" s="20">
        <v>93</v>
      </c>
      <c r="F217" s="20">
        <v>92</v>
      </c>
      <c r="G217" s="20">
        <v>95</v>
      </c>
      <c r="H217" s="20"/>
      <c r="I217" s="20"/>
      <c r="J217" s="20"/>
      <c r="K217" s="20"/>
      <c r="L217" s="20"/>
      <c r="M217" s="27">
        <f t="shared" ref="M217:M220" si="63">SUM(C217:L217)</f>
        <v>466</v>
      </c>
      <c r="N217" s="21">
        <f t="shared" ref="N217:N219" si="64">IF(COUNT(C217:L217),AVERAGE(C217:L217),"")</f>
        <v>93.2</v>
      </c>
    </row>
    <row r="218" spans="1:14">
      <c r="A218" s="97" t="s">
        <v>28</v>
      </c>
      <c r="B218" s="27">
        <v>97.2</v>
      </c>
      <c r="C218" s="46">
        <v>96</v>
      </c>
      <c r="D218" s="20">
        <v>97</v>
      </c>
      <c r="E218" s="20">
        <v>95</v>
      </c>
      <c r="F218" s="20">
        <v>96</v>
      </c>
      <c r="G218" s="20">
        <v>98</v>
      </c>
      <c r="H218" s="20"/>
      <c r="I218" s="20"/>
      <c r="J218" s="20"/>
      <c r="K218" s="20"/>
      <c r="L218" s="20"/>
      <c r="M218" s="27">
        <f t="shared" si="63"/>
        <v>482</v>
      </c>
      <c r="N218" s="21">
        <f t="shared" si="64"/>
        <v>96.4</v>
      </c>
    </row>
    <row r="219" spans="1:14">
      <c r="A219" s="99" t="s">
        <v>29</v>
      </c>
      <c r="B219" s="54">
        <v>95.6</v>
      </c>
      <c r="C219" s="33">
        <v>94</v>
      </c>
      <c r="D219" s="19">
        <v>94</v>
      </c>
      <c r="E219" s="19">
        <v>95</v>
      </c>
      <c r="F219" s="19">
        <v>96</v>
      </c>
      <c r="G219" s="19">
        <v>94</v>
      </c>
      <c r="H219" s="19"/>
      <c r="I219" s="19"/>
      <c r="J219" s="19"/>
      <c r="K219" s="19"/>
      <c r="L219" s="19"/>
      <c r="M219" s="27">
        <f t="shared" si="63"/>
        <v>473</v>
      </c>
      <c r="N219" s="21">
        <f t="shared" si="64"/>
        <v>94.6</v>
      </c>
    </row>
    <row r="220" spans="1:14">
      <c r="A220" s="98" t="s">
        <v>20</v>
      </c>
      <c r="B220" s="26">
        <f>SUM(B216:B219)</f>
        <v>386.4</v>
      </c>
      <c r="C220" s="33">
        <f>SUM(C216:C219)</f>
        <v>379</v>
      </c>
      <c r="D220" s="18">
        <f t="shared" ref="D220:L220" si="65">SUM(D216:D219)</f>
        <v>377</v>
      </c>
      <c r="E220" s="18">
        <f t="shared" si="65"/>
        <v>382</v>
      </c>
      <c r="F220" s="18">
        <f t="shared" si="65"/>
        <v>377</v>
      </c>
      <c r="G220" s="18">
        <f t="shared" si="65"/>
        <v>383</v>
      </c>
      <c r="H220" s="18">
        <f t="shared" si="65"/>
        <v>0</v>
      </c>
      <c r="I220" s="18">
        <f t="shared" si="65"/>
        <v>0</v>
      </c>
      <c r="J220" s="18">
        <f t="shared" si="65"/>
        <v>0</v>
      </c>
      <c r="K220" s="18">
        <f t="shared" si="65"/>
        <v>0</v>
      </c>
      <c r="L220" s="18">
        <f t="shared" si="65"/>
        <v>0</v>
      </c>
      <c r="M220" s="27">
        <f t="shared" si="63"/>
        <v>1898</v>
      </c>
      <c r="N220" s="21">
        <f>SUM(N216:N219)</f>
        <v>379.6</v>
      </c>
    </row>
    <row r="221" spans="1:14">
      <c r="A221" s="95" t="s">
        <v>30</v>
      </c>
      <c r="B221" s="53"/>
      <c r="C221" s="46"/>
      <c r="D221" s="20"/>
      <c r="E221" s="20"/>
      <c r="F221" s="20"/>
      <c r="G221" s="20"/>
      <c r="H221" s="20"/>
      <c r="I221" s="20"/>
      <c r="J221" s="20"/>
      <c r="K221" s="20"/>
      <c r="L221" s="20"/>
      <c r="M221" s="27"/>
      <c r="N221" s="21"/>
    </row>
    <row r="222" spans="1:14">
      <c r="A222" s="97" t="s">
        <v>31</v>
      </c>
      <c r="B222" s="27">
        <v>97.9</v>
      </c>
      <c r="C222" s="46">
        <v>97</v>
      </c>
      <c r="D222" s="131">
        <v>100</v>
      </c>
      <c r="E222" s="20">
        <v>99</v>
      </c>
      <c r="F222" s="20">
        <v>96</v>
      </c>
      <c r="G222" s="20">
        <v>97</v>
      </c>
      <c r="H222" s="20"/>
      <c r="I222" s="20"/>
      <c r="J222" s="20"/>
      <c r="K222" s="20"/>
      <c r="L222" s="20"/>
      <c r="M222" s="27">
        <f>+SUM(C222:L222)</f>
        <v>489</v>
      </c>
      <c r="N222" s="21">
        <f>IF(COUNT(C222:L222),AVERAGE(C222:L222),"")</f>
        <v>97.8</v>
      </c>
    </row>
    <row r="223" spans="1:14">
      <c r="A223" s="97" t="s">
        <v>32</v>
      </c>
      <c r="B223" s="26">
        <v>97</v>
      </c>
      <c r="C223" s="46">
        <v>97</v>
      </c>
      <c r="D223" s="20">
        <v>95</v>
      </c>
      <c r="E223" s="20">
        <v>95</v>
      </c>
      <c r="F223" s="20">
        <v>97</v>
      </c>
      <c r="G223" s="20">
        <v>96</v>
      </c>
      <c r="H223" s="20"/>
      <c r="I223" s="20"/>
      <c r="J223" s="20"/>
      <c r="K223" s="20"/>
      <c r="L223" s="20"/>
      <c r="M223" s="27">
        <f t="shared" ref="M223:M225" si="66">+SUM(C223:L223)</f>
        <v>480</v>
      </c>
      <c r="N223" s="21">
        <f t="shared" ref="N223:N225" si="67">IF(COUNT(C223:L223),AVERAGE(C223:L223),"")</f>
        <v>96</v>
      </c>
    </row>
    <row r="224" spans="1:14">
      <c r="A224" s="97" t="s">
        <v>33</v>
      </c>
      <c r="B224" s="27">
        <v>93.4</v>
      </c>
      <c r="C224" s="46">
        <v>87</v>
      </c>
      <c r="D224" s="20">
        <v>92</v>
      </c>
      <c r="E224" s="20">
        <v>90</v>
      </c>
      <c r="F224" s="20">
        <v>85</v>
      </c>
      <c r="G224" s="20">
        <v>91</v>
      </c>
      <c r="H224" s="20"/>
      <c r="I224" s="20"/>
      <c r="J224" s="20"/>
      <c r="K224" s="20"/>
      <c r="L224" s="20"/>
      <c r="M224" s="27">
        <f t="shared" si="66"/>
        <v>445</v>
      </c>
      <c r="N224" s="21">
        <f t="shared" si="67"/>
        <v>89</v>
      </c>
    </row>
    <row r="225" spans="1:14">
      <c r="A225" s="99" t="s">
        <v>34</v>
      </c>
      <c r="B225" s="54">
        <v>95.8</v>
      </c>
      <c r="C225" s="33">
        <v>97</v>
      </c>
      <c r="D225" s="19">
        <v>98</v>
      </c>
      <c r="E225" s="19">
        <v>98</v>
      </c>
      <c r="F225" s="19">
        <v>89</v>
      </c>
      <c r="G225" s="19">
        <v>92</v>
      </c>
      <c r="H225" s="19"/>
      <c r="I225" s="19"/>
      <c r="J225" s="19"/>
      <c r="K225" s="19"/>
      <c r="L225" s="19"/>
      <c r="M225" s="27">
        <f t="shared" si="66"/>
        <v>474</v>
      </c>
      <c r="N225" s="21">
        <f t="shared" si="67"/>
        <v>94.8</v>
      </c>
    </row>
    <row r="226" spans="1:14">
      <c r="A226" s="98" t="s">
        <v>20</v>
      </c>
      <c r="B226" s="54">
        <f>SUM(B222:B225)</f>
        <v>384.1</v>
      </c>
      <c r="C226" s="33">
        <f>SUM(C222:C225)</f>
        <v>378</v>
      </c>
      <c r="D226" s="18">
        <f>SUM(D222:D225)</f>
        <v>385</v>
      </c>
      <c r="E226" s="18">
        <f t="shared" ref="E226:L226" si="68">SUM(E222:E225)</f>
        <v>382</v>
      </c>
      <c r="F226" s="18">
        <f t="shared" si="68"/>
        <v>367</v>
      </c>
      <c r="G226" s="18">
        <f t="shared" si="68"/>
        <v>376</v>
      </c>
      <c r="H226" s="18">
        <f t="shared" si="68"/>
        <v>0</v>
      </c>
      <c r="I226" s="18">
        <f t="shared" si="68"/>
        <v>0</v>
      </c>
      <c r="J226" s="18">
        <f t="shared" si="68"/>
        <v>0</v>
      </c>
      <c r="K226" s="18">
        <f t="shared" si="68"/>
        <v>0</v>
      </c>
      <c r="L226" s="18">
        <f t="shared" si="68"/>
        <v>0</v>
      </c>
      <c r="M226" s="31">
        <f>+SUM(C226:L226)</f>
        <v>1888</v>
      </c>
      <c r="N226" s="21">
        <f>SUM(N222:N225)</f>
        <v>377.6</v>
      </c>
    </row>
    <row r="227" spans="1:14">
      <c r="A227" s="96"/>
      <c r="B227" s="54"/>
      <c r="C227" s="33"/>
      <c r="D227" s="19"/>
      <c r="E227" s="19"/>
      <c r="F227" s="19"/>
      <c r="G227" s="19"/>
      <c r="H227" s="19"/>
      <c r="I227" s="19"/>
      <c r="J227" s="19"/>
      <c r="K227" s="19"/>
      <c r="L227" s="19"/>
      <c r="M227" s="27"/>
      <c r="N227" s="21"/>
    </row>
    <row r="228" spans="1:14">
      <c r="A228" s="100"/>
      <c r="B228" s="26"/>
      <c r="C228" s="46"/>
      <c r="D228" s="20"/>
      <c r="E228" s="20"/>
      <c r="F228" s="20"/>
      <c r="G228" s="20"/>
      <c r="H228" s="20"/>
      <c r="I228" s="20"/>
      <c r="J228" s="20"/>
      <c r="K228" s="20"/>
      <c r="L228" s="20"/>
      <c r="M228" s="27"/>
      <c r="N228" s="21"/>
    </row>
    <row r="229" spans="1:14">
      <c r="A229" s="100"/>
      <c r="B229" s="27"/>
      <c r="C229" s="46"/>
      <c r="D229" s="24" t="s">
        <v>10</v>
      </c>
      <c r="E229" s="22" t="s">
        <v>11</v>
      </c>
      <c r="F229" s="22" t="s">
        <v>12</v>
      </c>
      <c r="G229" s="22" t="s">
        <v>13</v>
      </c>
      <c r="H229" s="22" t="s">
        <v>14</v>
      </c>
      <c r="I229" s="22" t="s">
        <v>8</v>
      </c>
      <c r="J229" s="25"/>
      <c r="K229" s="25"/>
      <c r="L229" s="25"/>
      <c r="M229" s="55"/>
      <c r="N229" s="25"/>
    </row>
    <row r="230" spans="1:14">
      <c r="A230" s="101" t="s">
        <v>16</v>
      </c>
      <c r="B230" s="26">
        <f>+B208</f>
        <v>392.2</v>
      </c>
      <c r="C230" s="33"/>
      <c r="D230" s="19">
        <f>+J195</f>
        <v>5</v>
      </c>
      <c r="E230" s="19">
        <v>5</v>
      </c>
      <c r="F230" s="19">
        <v>0</v>
      </c>
      <c r="G230" s="19">
        <v>0</v>
      </c>
      <c r="H230" s="19">
        <f>+E230*2+F230</f>
        <v>10</v>
      </c>
      <c r="I230" s="34">
        <f>+M208</f>
        <v>1970</v>
      </c>
      <c r="J230" s="25"/>
      <c r="L230" s="25"/>
      <c r="M230" s="55"/>
      <c r="N230" s="25"/>
    </row>
    <row r="231" spans="1:14">
      <c r="A231" s="101" t="s">
        <v>21</v>
      </c>
      <c r="B231" s="26">
        <f>+B214</f>
        <v>386.29999999999995</v>
      </c>
      <c r="C231" s="46"/>
      <c r="D231" s="19">
        <f>+J195</f>
        <v>5</v>
      </c>
      <c r="E231" s="19">
        <v>4</v>
      </c>
      <c r="F231" s="19">
        <v>0</v>
      </c>
      <c r="G231" s="19">
        <v>1</v>
      </c>
      <c r="H231" s="19">
        <f>+E231*2+F231</f>
        <v>8</v>
      </c>
      <c r="I231" s="19">
        <f>+M214</f>
        <v>1919</v>
      </c>
      <c r="K231" s="25"/>
      <c r="L231" s="25"/>
      <c r="M231" s="55"/>
      <c r="N231" s="25"/>
    </row>
    <row r="232" spans="1:14">
      <c r="A232" s="101" t="s">
        <v>9</v>
      </c>
      <c r="B232" s="26">
        <f>+B220</f>
        <v>386.4</v>
      </c>
      <c r="C232" s="46"/>
      <c r="D232" s="19">
        <f>+J195</f>
        <v>5</v>
      </c>
      <c r="E232" s="19">
        <v>0</v>
      </c>
      <c r="F232" s="19">
        <v>1</v>
      </c>
      <c r="G232" s="19">
        <v>4</v>
      </c>
      <c r="H232" s="19">
        <f>+E232*2+F232</f>
        <v>1</v>
      </c>
      <c r="I232" s="19">
        <f>+M220</f>
        <v>1898</v>
      </c>
      <c r="J232" s="8"/>
      <c r="K232" s="8"/>
      <c r="L232" s="8"/>
      <c r="N232" s="8"/>
    </row>
    <row r="233" spans="1:14">
      <c r="A233" s="101" t="s">
        <v>30</v>
      </c>
      <c r="B233" s="26">
        <f>+B226</f>
        <v>384.1</v>
      </c>
      <c r="C233" s="27"/>
      <c r="D233" s="19">
        <f>+J195</f>
        <v>5</v>
      </c>
      <c r="E233" s="19">
        <v>0</v>
      </c>
      <c r="F233" s="19">
        <v>1</v>
      </c>
      <c r="G233" s="19">
        <v>4</v>
      </c>
      <c r="H233" s="19">
        <f>+E233*2+F233</f>
        <v>1</v>
      </c>
      <c r="I233" s="19">
        <f>+M226</f>
        <v>1888</v>
      </c>
    </row>
    <row r="234" spans="1:14">
      <c r="A234" s="102"/>
      <c r="B234" s="47"/>
      <c r="C234" s="47"/>
      <c r="D234" s="28"/>
      <c r="E234" s="28"/>
      <c r="F234" s="28"/>
      <c r="G234" s="28"/>
      <c r="H234" s="28"/>
      <c r="I234" s="28"/>
    </row>
    <row r="236" spans="1:14">
      <c r="A236" s="103" t="s">
        <v>81</v>
      </c>
    </row>
    <row r="238" spans="1:14">
      <c r="A238" s="164" t="s">
        <v>0</v>
      </c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</row>
    <row r="239" spans="1:14">
      <c r="A239" s="164" t="s">
        <v>1</v>
      </c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</row>
    <row r="240" spans="1:14">
      <c r="A240" s="164" t="s">
        <v>2</v>
      </c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</row>
    <row r="241" spans="1:14">
      <c r="A241" s="164" t="s">
        <v>15</v>
      </c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</row>
    <row r="242" spans="1:14">
      <c r="A242" s="89"/>
      <c r="B242" s="37"/>
      <c r="C242" s="37"/>
      <c r="D242" s="1"/>
      <c r="E242" s="1" t="s">
        <v>3</v>
      </c>
      <c r="F242" s="1"/>
      <c r="G242" s="1"/>
      <c r="H242" s="1"/>
      <c r="I242" s="1" t="s">
        <v>4</v>
      </c>
      <c r="J242" s="1">
        <v>6</v>
      </c>
      <c r="K242" s="1"/>
      <c r="L242" s="1"/>
      <c r="M242" s="37"/>
      <c r="N242" s="1"/>
    </row>
    <row r="243" spans="1:14">
      <c r="F243" s="2"/>
      <c r="J243" s="140"/>
    </row>
    <row r="244" spans="1:14">
      <c r="A244" s="91"/>
      <c r="B244" s="165" t="s">
        <v>30</v>
      </c>
      <c r="C244" s="165"/>
      <c r="D244" s="165"/>
      <c r="E244" s="165"/>
      <c r="F244" s="35">
        <f>+H274</f>
        <v>383</v>
      </c>
      <c r="H244" s="2" t="s">
        <v>99</v>
      </c>
      <c r="J244" s="163" t="s">
        <v>9</v>
      </c>
      <c r="K244" s="163"/>
      <c r="L244" s="163"/>
      <c r="M244" s="163"/>
      <c r="N244" s="35">
        <f>+H268</f>
        <v>381</v>
      </c>
    </row>
    <row r="245" spans="1:14">
      <c r="A245" s="92"/>
      <c r="H245" s="140"/>
      <c r="J245" s="139"/>
      <c r="L245" s="8"/>
      <c r="N245" s="140"/>
    </row>
    <row r="246" spans="1:14">
      <c r="A246" s="92"/>
      <c r="B246" s="163" t="s">
        <v>16</v>
      </c>
      <c r="C246" s="163"/>
      <c r="D246" s="163"/>
      <c r="E246" s="163"/>
      <c r="F246" s="35">
        <f>+H255</f>
        <v>395</v>
      </c>
      <c r="H246" s="2" t="s">
        <v>101</v>
      </c>
      <c r="J246" s="163" t="s">
        <v>21</v>
      </c>
      <c r="K246" s="163"/>
      <c r="L246" s="163"/>
      <c r="M246" s="163"/>
      <c r="N246" s="35">
        <f>+H262</f>
        <v>376</v>
      </c>
    </row>
    <row r="247" spans="1:14">
      <c r="A247" s="93"/>
      <c r="B247" s="37"/>
      <c r="C247" s="39"/>
      <c r="D247" s="10"/>
      <c r="E247" s="10"/>
      <c r="F247" s="140"/>
      <c r="H247" s="140"/>
    </row>
    <row r="248" spans="1:14">
      <c r="A248" s="92"/>
      <c r="B248" s="48" t="s">
        <v>5</v>
      </c>
      <c r="C248" s="40" t="s">
        <v>6</v>
      </c>
      <c r="D248" s="10"/>
      <c r="E248" s="10"/>
      <c r="F248" s="8"/>
      <c r="G248" s="8"/>
      <c r="H248" s="6"/>
      <c r="I248" s="8"/>
      <c r="J248" s="8"/>
      <c r="K248" s="8"/>
      <c r="L248" s="8"/>
      <c r="N248" s="8"/>
    </row>
    <row r="249" spans="1:14">
      <c r="A249" s="94"/>
      <c r="B249" s="49" t="s">
        <v>7</v>
      </c>
      <c r="C249" s="41">
        <v>1</v>
      </c>
      <c r="D249" s="14">
        <v>2</v>
      </c>
      <c r="E249" s="14">
        <v>3</v>
      </c>
      <c r="F249" s="14">
        <v>4</v>
      </c>
      <c r="G249" s="14">
        <v>5</v>
      </c>
      <c r="H249" s="14">
        <v>6</v>
      </c>
      <c r="I249" s="14">
        <v>7</v>
      </c>
      <c r="J249" s="14">
        <v>8</v>
      </c>
      <c r="K249" s="14">
        <v>9</v>
      </c>
      <c r="L249" s="14">
        <v>10</v>
      </c>
      <c r="M249" s="50" t="s">
        <v>8</v>
      </c>
      <c r="N249" s="16" t="s">
        <v>7</v>
      </c>
    </row>
    <row r="250" spans="1:14">
      <c r="A250" s="95" t="s">
        <v>16</v>
      </c>
      <c r="B250" s="50"/>
      <c r="C250" s="42"/>
      <c r="D250" s="14"/>
      <c r="E250" s="14"/>
      <c r="F250" s="14"/>
      <c r="G250" s="14"/>
      <c r="H250" s="14"/>
      <c r="I250" s="14"/>
      <c r="J250" s="14"/>
      <c r="K250" s="14"/>
      <c r="L250" s="14"/>
      <c r="M250" s="50"/>
      <c r="N250" s="16"/>
    </row>
    <row r="251" spans="1:14">
      <c r="A251" s="99" t="s">
        <v>17</v>
      </c>
      <c r="B251" s="51">
        <v>99</v>
      </c>
      <c r="C251" s="43">
        <v>100</v>
      </c>
      <c r="D251" s="126">
        <v>100</v>
      </c>
      <c r="E251" s="133">
        <v>98</v>
      </c>
      <c r="F251" s="126">
        <v>100</v>
      </c>
      <c r="G251" s="126">
        <v>100</v>
      </c>
      <c r="H251" s="126">
        <v>100</v>
      </c>
      <c r="I251" s="19"/>
      <c r="J251" s="19"/>
      <c r="K251" s="19"/>
      <c r="L251" s="19"/>
      <c r="M251" s="31">
        <f>+SUM(C251:L251)</f>
        <v>598</v>
      </c>
      <c r="N251" s="21">
        <f>IF(COUNT(C251:L251),AVERAGE(C251:L251),"")</f>
        <v>99.666666666666671</v>
      </c>
    </row>
    <row r="252" spans="1:14">
      <c r="A252" s="99" t="s">
        <v>18</v>
      </c>
      <c r="B252" s="51">
        <v>98</v>
      </c>
      <c r="C252" s="33">
        <v>97</v>
      </c>
      <c r="D252" s="126">
        <v>100</v>
      </c>
      <c r="E252" s="19">
        <v>98</v>
      </c>
      <c r="F252" s="19">
        <v>98</v>
      </c>
      <c r="G252" s="19">
        <v>99</v>
      </c>
      <c r="H252" s="19">
        <v>98</v>
      </c>
      <c r="I252" s="19"/>
      <c r="J252" s="19"/>
      <c r="K252" s="19"/>
      <c r="L252" s="19"/>
      <c r="M252" s="31">
        <f t="shared" ref="M252:M254" si="69">+SUM(C252:L252)</f>
        <v>590</v>
      </c>
      <c r="N252" s="21">
        <f t="shared" ref="N252:N254" si="70">IF(COUNT(C252:L252),AVERAGE(C252:L252),"")</f>
        <v>98.333333333333329</v>
      </c>
    </row>
    <row r="253" spans="1:14">
      <c r="A253" s="99" t="s">
        <v>19</v>
      </c>
      <c r="B253" s="51">
        <v>98.2</v>
      </c>
      <c r="C253" s="44">
        <v>98</v>
      </c>
      <c r="D253" s="19">
        <v>99</v>
      </c>
      <c r="E253" s="19">
        <v>97</v>
      </c>
      <c r="F253" s="19">
        <v>99</v>
      </c>
      <c r="G253" s="19">
        <v>97</v>
      </c>
      <c r="H253" s="19">
        <v>98</v>
      </c>
      <c r="I253" s="19"/>
      <c r="J253" s="19"/>
      <c r="K253" s="19"/>
      <c r="L253" s="19"/>
      <c r="M253" s="31">
        <f t="shared" si="69"/>
        <v>588</v>
      </c>
      <c r="N253" s="21">
        <f t="shared" si="70"/>
        <v>98</v>
      </c>
    </row>
    <row r="254" spans="1:14">
      <c r="A254" s="97" t="s">
        <v>41</v>
      </c>
      <c r="B254" s="52">
        <v>97</v>
      </c>
      <c r="C254" s="33">
        <v>96</v>
      </c>
      <c r="D254" s="19">
        <v>98</v>
      </c>
      <c r="E254" s="19">
        <v>99</v>
      </c>
      <c r="F254" s="19">
        <v>97</v>
      </c>
      <c r="G254" s="126">
        <v>100</v>
      </c>
      <c r="H254" s="19">
        <v>99</v>
      </c>
      <c r="I254" s="19"/>
      <c r="J254" s="19"/>
      <c r="K254" s="19"/>
      <c r="L254" s="19"/>
      <c r="M254" s="31">
        <f t="shared" si="69"/>
        <v>589</v>
      </c>
      <c r="N254" s="21">
        <f t="shared" si="70"/>
        <v>98.166666666666671</v>
      </c>
    </row>
    <row r="255" spans="1:14">
      <c r="A255" s="98" t="s">
        <v>20</v>
      </c>
      <c r="B255" s="52">
        <f>SUM(B251:B254)</f>
        <v>392.2</v>
      </c>
      <c r="C255" s="45">
        <f t="shared" ref="C255:L255" si="71">SUM(C251:C254)</f>
        <v>391</v>
      </c>
      <c r="D255" s="36">
        <f t="shared" si="71"/>
        <v>397</v>
      </c>
      <c r="E255" s="36">
        <f t="shared" si="71"/>
        <v>392</v>
      </c>
      <c r="F255" s="36">
        <f t="shared" si="71"/>
        <v>394</v>
      </c>
      <c r="G255" s="36">
        <f t="shared" si="71"/>
        <v>396</v>
      </c>
      <c r="H255" s="36">
        <f t="shared" si="71"/>
        <v>395</v>
      </c>
      <c r="I255" s="36">
        <f t="shared" si="71"/>
        <v>0</v>
      </c>
      <c r="J255" s="36">
        <f t="shared" si="71"/>
        <v>0</v>
      </c>
      <c r="K255" s="36">
        <f t="shared" si="71"/>
        <v>0</v>
      </c>
      <c r="L255" s="36">
        <f t="shared" si="71"/>
        <v>0</v>
      </c>
      <c r="M255" s="52">
        <f>SUM(C255:L255)</f>
        <v>2365</v>
      </c>
      <c r="N255" s="21">
        <f>SUM(N251:N254)</f>
        <v>394.16666666666669</v>
      </c>
    </row>
    <row r="256" spans="1:14">
      <c r="A256" s="95" t="s">
        <v>21</v>
      </c>
      <c r="B256" s="53"/>
      <c r="C256" s="46"/>
      <c r="D256" s="20"/>
      <c r="E256" s="20"/>
      <c r="F256" s="20"/>
      <c r="G256" s="20"/>
      <c r="H256" s="20"/>
      <c r="I256" s="20"/>
      <c r="J256" s="20"/>
      <c r="K256" s="20"/>
      <c r="L256" s="20"/>
      <c r="M256" s="27"/>
      <c r="N256" s="21" t="str">
        <f t="shared" ref="N256" si="72">IF(COUNT(C256:L256),AVERAGE(C256:L256), " ")</f>
        <v xml:space="preserve"> </v>
      </c>
    </row>
    <row r="257" spans="1:14">
      <c r="A257" s="99" t="s">
        <v>22</v>
      </c>
      <c r="B257" s="51">
        <v>97</v>
      </c>
      <c r="C257" s="33">
        <v>98</v>
      </c>
      <c r="D257" s="19">
        <v>98</v>
      </c>
      <c r="E257" s="19">
        <v>95</v>
      </c>
      <c r="F257" s="19">
        <v>97</v>
      </c>
      <c r="G257" s="19">
        <v>93</v>
      </c>
      <c r="H257" s="19">
        <v>97</v>
      </c>
      <c r="I257" s="19"/>
      <c r="J257" s="19"/>
      <c r="K257" s="19"/>
      <c r="L257" s="19"/>
      <c r="M257" s="31">
        <f>+SUM(C257:L257)</f>
        <v>578</v>
      </c>
      <c r="N257" s="21">
        <f>IF(COUNT(C257:L257),AVERAGE(C257:L257),"")</f>
        <v>96.333333333333329</v>
      </c>
    </row>
    <row r="258" spans="1:14">
      <c r="A258" s="99" t="s">
        <v>23</v>
      </c>
      <c r="B258" s="54">
        <v>95.7</v>
      </c>
      <c r="C258" s="33">
        <v>95</v>
      </c>
      <c r="D258" s="19">
        <v>98</v>
      </c>
      <c r="E258" s="19">
        <v>98</v>
      </c>
      <c r="F258" s="19">
        <v>93</v>
      </c>
      <c r="G258" s="19">
        <v>96</v>
      </c>
      <c r="H258" s="19">
        <v>90</v>
      </c>
      <c r="I258" s="19"/>
      <c r="J258" s="19"/>
      <c r="K258" s="19"/>
      <c r="L258" s="19"/>
      <c r="M258" s="31">
        <f t="shared" ref="M258:M260" si="73">+SUM(C258:L258)</f>
        <v>570</v>
      </c>
      <c r="N258" s="21">
        <f t="shared" ref="N258:N260" si="74">IF(COUNT(C258:L258),AVERAGE(C258:L258),"")</f>
        <v>95</v>
      </c>
    </row>
    <row r="259" spans="1:14">
      <c r="A259" s="99" t="s">
        <v>104</v>
      </c>
      <c r="B259" s="51">
        <v>97</v>
      </c>
      <c r="C259" s="33">
        <v>95</v>
      </c>
      <c r="D259" s="19">
        <v>97</v>
      </c>
      <c r="E259" s="19">
        <v>95</v>
      </c>
      <c r="F259" s="19">
        <v>94</v>
      </c>
      <c r="G259" s="19">
        <v>95</v>
      </c>
      <c r="H259" s="143"/>
      <c r="I259" s="143"/>
      <c r="J259" s="143"/>
      <c r="K259" s="143"/>
      <c r="L259" s="143"/>
      <c r="M259" s="31">
        <f t="shared" si="73"/>
        <v>476</v>
      </c>
      <c r="N259" s="21">
        <f t="shared" si="74"/>
        <v>95.2</v>
      </c>
    </row>
    <row r="260" spans="1:14">
      <c r="A260" s="99" t="s">
        <v>25</v>
      </c>
      <c r="B260" s="54">
        <v>96.6</v>
      </c>
      <c r="C260" s="33">
        <v>96</v>
      </c>
      <c r="D260" s="19">
        <v>98</v>
      </c>
      <c r="E260" s="19">
        <v>97</v>
      </c>
      <c r="F260" s="19">
        <v>96</v>
      </c>
      <c r="G260" s="19">
        <v>95</v>
      </c>
      <c r="H260" s="19">
        <v>96</v>
      </c>
      <c r="I260" s="19"/>
      <c r="J260" s="19"/>
      <c r="K260" s="19"/>
      <c r="L260" s="19"/>
      <c r="M260" s="31">
        <f t="shared" si="73"/>
        <v>578</v>
      </c>
      <c r="N260" s="21">
        <f t="shared" si="74"/>
        <v>96.333333333333329</v>
      </c>
    </row>
    <row r="261" spans="1:14">
      <c r="A261" s="99" t="s">
        <v>105</v>
      </c>
      <c r="B261" s="54">
        <v>95.6</v>
      </c>
      <c r="C261" s="144"/>
      <c r="D261" s="145"/>
      <c r="E261" s="145"/>
      <c r="F261" s="145"/>
      <c r="G261" s="145"/>
      <c r="H261" s="18">
        <v>93</v>
      </c>
      <c r="I261" s="18"/>
      <c r="J261" s="18"/>
      <c r="K261" s="18"/>
      <c r="L261" s="18"/>
      <c r="M261" s="31"/>
      <c r="N261" s="21"/>
    </row>
    <row r="262" spans="1:14">
      <c r="A262" s="98" t="s">
        <v>20</v>
      </c>
      <c r="B262" s="26">
        <f t="shared" ref="B262:G262" si="75">SUM(B257:B260)</f>
        <v>386.29999999999995</v>
      </c>
      <c r="C262" s="33">
        <f t="shared" si="75"/>
        <v>384</v>
      </c>
      <c r="D262" s="18">
        <f t="shared" si="75"/>
        <v>391</v>
      </c>
      <c r="E262" s="18">
        <f t="shared" si="75"/>
        <v>385</v>
      </c>
      <c r="F262" s="18">
        <f t="shared" si="75"/>
        <v>380</v>
      </c>
      <c r="G262" s="18">
        <f t="shared" si="75"/>
        <v>379</v>
      </c>
      <c r="H262" s="18">
        <f>SUM(H257:H261)</f>
        <v>376</v>
      </c>
      <c r="I262" s="18">
        <f>SUM(I257:I261)</f>
        <v>0</v>
      </c>
      <c r="J262" s="18">
        <f>SUM(J257:J261)</f>
        <v>0</v>
      </c>
      <c r="K262" s="18">
        <f>SUM(K257:K261)</f>
        <v>0</v>
      </c>
      <c r="L262" s="18">
        <f>SUM(L257:L261)</f>
        <v>0</v>
      </c>
      <c r="M262" s="31">
        <f>SUM(C262:L262)</f>
        <v>2295</v>
      </c>
      <c r="N262" s="21">
        <f>SUM(N257:N260)</f>
        <v>382.86666666666662</v>
      </c>
    </row>
    <row r="263" spans="1:14">
      <c r="A263" s="95" t="s">
        <v>9</v>
      </c>
      <c r="B263" s="53"/>
      <c r="C263" s="46"/>
      <c r="D263" s="20"/>
      <c r="E263" s="20"/>
      <c r="F263" s="20"/>
      <c r="G263" s="20"/>
      <c r="H263" s="20"/>
      <c r="I263" s="20"/>
      <c r="J263" s="20"/>
      <c r="K263" s="20"/>
      <c r="L263" s="20"/>
      <c r="M263" s="27"/>
      <c r="N263" s="21" t="str">
        <f t="shared" ref="N263" si="76">IF(COUNT(C263:L263),AVERAGE(C263:L263), " ")</f>
        <v xml:space="preserve"> </v>
      </c>
    </row>
    <row r="264" spans="1:14">
      <c r="A264" s="97" t="s">
        <v>26</v>
      </c>
      <c r="B264" s="26">
        <v>97</v>
      </c>
      <c r="C264" s="46">
        <v>95</v>
      </c>
      <c r="D264" s="20">
        <v>94</v>
      </c>
      <c r="E264" s="20">
        <v>99</v>
      </c>
      <c r="F264" s="20">
        <v>93</v>
      </c>
      <c r="G264" s="20">
        <v>96</v>
      </c>
      <c r="H264" s="20">
        <v>95</v>
      </c>
      <c r="I264" s="20"/>
      <c r="J264" s="20"/>
      <c r="K264" s="20"/>
      <c r="L264" s="20"/>
      <c r="M264" s="27">
        <f>SUM(C264:L264)</f>
        <v>572</v>
      </c>
      <c r="N264" s="21">
        <f>IF(COUNT(C264:L264),AVERAGE(C264:L264),"")</f>
        <v>95.333333333333329</v>
      </c>
    </row>
    <row r="265" spans="1:14">
      <c r="A265" s="97" t="s">
        <v>27</v>
      </c>
      <c r="B265" s="27">
        <v>96.6</v>
      </c>
      <c r="C265" s="46">
        <v>94</v>
      </c>
      <c r="D265" s="20">
        <v>92</v>
      </c>
      <c r="E265" s="20">
        <v>93</v>
      </c>
      <c r="F265" s="20">
        <v>92</v>
      </c>
      <c r="G265" s="20">
        <v>95</v>
      </c>
      <c r="H265" s="20">
        <v>95</v>
      </c>
      <c r="I265" s="20"/>
      <c r="J265" s="20"/>
      <c r="K265" s="20"/>
      <c r="L265" s="20"/>
      <c r="M265" s="27">
        <f t="shared" ref="M265:M268" si="77">SUM(C265:L265)</f>
        <v>561</v>
      </c>
      <c r="N265" s="21">
        <f t="shared" ref="N265:N267" si="78">IF(COUNT(C265:L265),AVERAGE(C265:L265),"")</f>
        <v>93.5</v>
      </c>
    </row>
    <row r="266" spans="1:14">
      <c r="A266" s="97" t="s">
        <v>28</v>
      </c>
      <c r="B266" s="27">
        <v>97.2</v>
      </c>
      <c r="C266" s="46">
        <v>96</v>
      </c>
      <c r="D266" s="20">
        <v>97</v>
      </c>
      <c r="E266" s="20">
        <v>95</v>
      </c>
      <c r="F266" s="20">
        <v>96</v>
      </c>
      <c r="G266" s="20">
        <v>98</v>
      </c>
      <c r="H266" s="20">
        <v>96</v>
      </c>
      <c r="I266" s="20"/>
      <c r="J266" s="20"/>
      <c r="K266" s="20"/>
      <c r="L266" s="20"/>
      <c r="M266" s="27">
        <f t="shared" si="77"/>
        <v>578</v>
      </c>
      <c r="N266" s="21">
        <f t="shared" si="78"/>
        <v>96.333333333333329</v>
      </c>
    </row>
    <row r="267" spans="1:14">
      <c r="A267" s="99" t="s">
        <v>29</v>
      </c>
      <c r="B267" s="54">
        <v>95.6</v>
      </c>
      <c r="C267" s="33">
        <v>94</v>
      </c>
      <c r="D267" s="19">
        <v>94</v>
      </c>
      <c r="E267" s="19">
        <v>95</v>
      </c>
      <c r="F267" s="19">
        <v>96</v>
      </c>
      <c r="G267" s="19">
        <v>94</v>
      </c>
      <c r="H267" s="19">
        <v>95</v>
      </c>
      <c r="I267" s="19"/>
      <c r="J267" s="19"/>
      <c r="K267" s="19"/>
      <c r="L267" s="19"/>
      <c r="M267" s="27">
        <f t="shared" si="77"/>
        <v>568</v>
      </c>
      <c r="N267" s="21">
        <f t="shared" si="78"/>
        <v>94.666666666666671</v>
      </c>
    </row>
    <row r="268" spans="1:14">
      <c r="A268" s="98" t="s">
        <v>20</v>
      </c>
      <c r="B268" s="26">
        <f>SUM(B264:B267)</f>
        <v>386.4</v>
      </c>
      <c r="C268" s="33">
        <f>SUM(C264:C267)</f>
        <v>379</v>
      </c>
      <c r="D268" s="18">
        <f t="shared" ref="D268:L268" si="79">SUM(D264:D267)</f>
        <v>377</v>
      </c>
      <c r="E268" s="18">
        <f t="shared" si="79"/>
        <v>382</v>
      </c>
      <c r="F268" s="18">
        <f t="shared" si="79"/>
        <v>377</v>
      </c>
      <c r="G268" s="18">
        <f t="shared" si="79"/>
        <v>383</v>
      </c>
      <c r="H268" s="18">
        <f t="shared" si="79"/>
        <v>381</v>
      </c>
      <c r="I268" s="18">
        <f t="shared" si="79"/>
        <v>0</v>
      </c>
      <c r="J268" s="18">
        <f t="shared" si="79"/>
        <v>0</v>
      </c>
      <c r="K268" s="18">
        <f t="shared" si="79"/>
        <v>0</v>
      </c>
      <c r="L268" s="18">
        <f t="shared" si="79"/>
        <v>0</v>
      </c>
      <c r="M268" s="27">
        <f t="shared" si="77"/>
        <v>2279</v>
      </c>
      <c r="N268" s="21">
        <f>SUM(N264:N267)</f>
        <v>379.83333333333331</v>
      </c>
    </row>
    <row r="269" spans="1:14">
      <c r="A269" s="95" t="s">
        <v>30</v>
      </c>
      <c r="B269" s="53"/>
      <c r="C269" s="46"/>
      <c r="D269" s="20"/>
      <c r="E269" s="20"/>
      <c r="F269" s="20"/>
      <c r="G269" s="20"/>
      <c r="H269" s="20"/>
      <c r="I269" s="20"/>
      <c r="J269" s="20"/>
      <c r="K269" s="20"/>
      <c r="L269" s="20"/>
      <c r="M269" s="27"/>
      <c r="N269" s="21"/>
    </row>
    <row r="270" spans="1:14">
      <c r="A270" s="97" t="s">
        <v>31</v>
      </c>
      <c r="B270" s="27">
        <v>97.9</v>
      </c>
      <c r="C270" s="46">
        <v>97</v>
      </c>
      <c r="D270" s="131">
        <v>100</v>
      </c>
      <c r="E270" s="20">
        <v>99</v>
      </c>
      <c r="F270" s="20">
        <v>96</v>
      </c>
      <c r="G270" s="20">
        <v>97</v>
      </c>
      <c r="H270" s="20">
        <v>99</v>
      </c>
      <c r="I270" s="20"/>
      <c r="J270" s="20"/>
      <c r="K270" s="20"/>
      <c r="L270" s="20"/>
      <c r="M270" s="27">
        <f>+SUM(C270:L270)</f>
        <v>588</v>
      </c>
      <c r="N270" s="21">
        <f>IF(COUNT(C270:L270),AVERAGE(C270:L270),"")</f>
        <v>98</v>
      </c>
    </row>
    <row r="271" spans="1:14">
      <c r="A271" s="97" t="s">
        <v>32</v>
      </c>
      <c r="B271" s="26">
        <v>97</v>
      </c>
      <c r="C271" s="46">
        <v>97</v>
      </c>
      <c r="D271" s="20">
        <v>95</v>
      </c>
      <c r="E271" s="20">
        <v>95</v>
      </c>
      <c r="F271" s="20">
        <v>97</v>
      </c>
      <c r="G271" s="20">
        <v>96</v>
      </c>
      <c r="H271" s="20">
        <v>98</v>
      </c>
      <c r="I271" s="20"/>
      <c r="J271" s="20"/>
      <c r="K271" s="20"/>
      <c r="L271" s="20"/>
      <c r="M271" s="27">
        <f t="shared" ref="M271:M273" si="80">+SUM(C271:L271)</f>
        <v>578</v>
      </c>
      <c r="N271" s="21">
        <f t="shared" ref="N271:N273" si="81">IF(COUNT(C271:L271),AVERAGE(C271:L271),"")</f>
        <v>96.333333333333329</v>
      </c>
    </row>
    <row r="272" spans="1:14">
      <c r="A272" s="97" t="s">
        <v>33</v>
      </c>
      <c r="B272" s="27">
        <v>93.4</v>
      </c>
      <c r="C272" s="46">
        <v>87</v>
      </c>
      <c r="D272" s="20">
        <v>92</v>
      </c>
      <c r="E272" s="20">
        <v>90</v>
      </c>
      <c r="F272" s="20">
        <v>85</v>
      </c>
      <c r="G272" s="20">
        <v>91</v>
      </c>
      <c r="H272" s="20">
        <v>96</v>
      </c>
      <c r="I272" s="20"/>
      <c r="J272" s="20"/>
      <c r="K272" s="20"/>
      <c r="L272" s="20"/>
      <c r="M272" s="27">
        <f t="shared" si="80"/>
        <v>541</v>
      </c>
      <c r="N272" s="21">
        <f t="shared" si="81"/>
        <v>90.166666666666671</v>
      </c>
    </row>
    <row r="273" spans="1:14">
      <c r="A273" s="99" t="s">
        <v>34</v>
      </c>
      <c r="B273" s="54">
        <v>95.8</v>
      </c>
      <c r="C273" s="33">
        <v>97</v>
      </c>
      <c r="D273" s="19">
        <v>98</v>
      </c>
      <c r="E273" s="19">
        <v>98</v>
      </c>
      <c r="F273" s="19">
        <v>89</v>
      </c>
      <c r="G273" s="19">
        <v>92</v>
      </c>
      <c r="H273" s="19">
        <v>90</v>
      </c>
      <c r="I273" s="19"/>
      <c r="J273" s="19"/>
      <c r="K273" s="19"/>
      <c r="L273" s="19"/>
      <c r="M273" s="27">
        <f t="shared" si="80"/>
        <v>564</v>
      </c>
      <c r="N273" s="21">
        <f t="shared" si="81"/>
        <v>94</v>
      </c>
    </row>
    <row r="274" spans="1:14">
      <c r="A274" s="98" t="s">
        <v>20</v>
      </c>
      <c r="B274" s="54">
        <f>SUM(B270:B273)</f>
        <v>384.1</v>
      </c>
      <c r="C274" s="33">
        <f>SUM(C270:C273)</f>
        <v>378</v>
      </c>
      <c r="D274" s="18">
        <f>SUM(D270:D273)</f>
        <v>385</v>
      </c>
      <c r="E274" s="18">
        <f t="shared" ref="E274:L274" si="82">SUM(E270:E273)</f>
        <v>382</v>
      </c>
      <c r="F274" s="18">
        <f t="shared" si="82"/>
        <v>367</v>
      </c>
      <c r="G274" s="18">
        <f t="shared" si="82"/>
        <v>376</v>
      </c>
      <c r="H274" s="18">
        <f t="shared" si="82"/>
        <v>383</v>
      </c>
      <c r="I274" s="18">
        <f t="shared" si="82"/>
        <v>0</v>
      </c>
      <c r="J274" s="18">
        <f t="shared" si="82"/>
        <v>0</v>
      </c>
      <c r="K274" s="18">
        <f t="shared" si="82"/>
        <v>0</v>
      </c>
      <c r="L274" s="18">
        <f t="shared" si="82"/>
        <v>0</v>
      </c>
      <c r="M274" s="31">
        <f>+SUM(C274:L274)</f>
        <v>2271</v>
      </c>
      <c r="N274" s="21">
        <f>SUM(N270:N273)</f>
        <v>378.5</v>
      </c>
    </row>
    <row r="275" spans="1:14">
      <c r="A275" s="96"/>
      <c r="B275" s="54"/>
      <c r="C275" s="33"/>
      <c r="D275" s="19"/>
      <c r="E275" s="19"/>
      <c r="F275" s="19"/>
      <c r="G275" s="19"/>
      <c r="H275" s="19"/>
      <c r="I275" s="19"/>
      <c r="J275" s="19"/>
      <c r="K275" s="19"/>
      <c r="L275" s="19"/>
      <c r="M275" s="27"/>
      <c r="N275" s="21"/>
    </row>
    <row r="276" spans="1:14">
      <c r="A276" s="100"/>
      <c r="B276" s="26"/>
      <c r="C276" s="46"/>
      <c r="D276" s="20"/>
      <c r="E276" s="20"/>
      <c r="F276" s="20"/>
      <c r="G276" s="20"/>
      <c r="H276" s="20"/>
      <c r="I276" s="20"/>
      <c r="J276" s="20"/>
      <c r="K276" s="20"/>
      <c r="L276" s="20"/>
      <c r="M276" s="27"/>
      <c r="N276" s="21"/>
    </row>
    <row r="277" spans="1:14">
      <c r="A277" s="100"/>
      <c r="B277" s="27"/>
      <c r="C277" s="46"/>
      <c r="D277" s="24" t="s">
        <v>10</v>
      </c>
      <c r="E277" s="22" t="s">
        <v>11</v>
      </c>
      <c r="F277" s="22" t="s">
        <v>12</v>
      </c>
      <c r="G277" s="22" t="s">
        <v>13</v>
      </c>
      <c r="H277" s="22" t="s">
        <v>14</v>
      </c>
      <c r="I277" s="22" t="s">
        <v>8</v>
      </c>
      <c r="J277" s="25"/>
      <c r="K277" s="25"/>
      <c r="L277" s="25"/>
      <c r="M277" s="55"/>
      <c r="N277" s="25"/>
    </row>
    <row r="278" spans="1:14">
      <c r="A278" s="101" t="s">
        <v>16</v>
      </c>
      <c r="B278" s="26">
        <f>+B255</f>
        <v>392.2</v>
      </c>
      <c r="C278" s="33"/>
      <c r="D278" s="19">
        <v>6</v>
      </c>
      <c r="E278" s="19">
        <v>6</v>
      </c>
      <c r="F278" s="19">
        <v>0</v>
      </c>
      <c r="G278" s="19">
        <v>0</v>
      </c>
      <c r="H278" s="19">
        <f>+E278*2+F278</f>
        <v>12</v>
      </c>
      <c r="I278" s="34">
        <f>+M255</f>
        <v>2365</v>
      </c>
      <c r="J278" s="25"/>
      <c r="L278" s="25"/>
      <c r="M278" s="55"/>
      <c r="N278" s="25"/>
    </row>
    <row r="279" spans="1:14">
      <c r="A279" s="101" t="s">
        <v>21</v>
      </c>
      <c r="B279" s="26">
        <f>+B262</f>
        <v>386.29999999999995</v>
      </c>
      <c r="C279" s="46"/>
      <c r="D279" s="19">
        <f>+J242</f>
        <v>6</v>
      </c>
      <c r="E279" s="19">
        <v>4</v>
      </c>
      <c r="F279" s="19">
        <v>0</v>
      </c>
      <c r="G279" s="19">
        <v>2</v>
      </c>
      <c r="H279" s="19">
        <f>+E279*2+F279</f>
        <v>8</v>
      </c>
      <c r="I279" s="19">
        <f>+M262</f>
        <v>2295</v>
      </c>
      <c r="K279" s="25"/>
      <c r="L279" s="25"/>
      <c r="M279" s="55"/>
      <c r="N279" s="25"/>
    </row>
    <row r="280" spans="1:14">
      <c r="A280" s="101" t="s">
        <v>30</v>
      </c>
      <c r="B280" s="26">
        <f>+B274</f>
        <v>384.1</v>
      </c>
      <c r="C280" s="46"/>
      <c r="D280" s="19">
        <f>+J242</f>
        <v>6</v>
      </c>
      <c r="E280" s="19">
        <v>1</v>
      </c>
      <c r="F280" s="19">
        <v>1</v>
      </c>
      <c r="G280" s="19">
        <v>4</v>
      </c>
      <c r="H280" s="19">
        <f>+E280*2+F280</f>
        <v>3</v>
      </c>
      <c r="I280" s="19">
        <f>+M274</f>
        <v>2271</v>
      </c>
      <c r="J280" s="8"/>
      <c r="K280" s="8"/>
      <c r="L280" s="8"/>
      <c r="N280" s="8"/>
    </row>
    <row r="281" spans="1:14">
      <c r="A281" s="101" t="s">
        <v>9</v>
      </c>
      <c r="B281" s="26">
        <f>+B268</f>
        <v>386.4</v>
      </c>
      <c r="C281" s="27"/>
      <c r="D281" s="19">
        <f>+J242</f>
        <v>6</v>
      </c>
      <c r="E281" s="19">
        <v>0</v>
      </c>
      <c r="F281" s="19">
        <v>1</v>
      </c>
      <c r="G281" s="19">
        <v>5</v>
      </c>
      <c r="H281" s="19">
        <f>+E281*2+F281</f>
        <v>1</v>
      </c>
      <c r="I281" s="19">
        <f>+M268</f>
        <v>2279</v>
      </c>
    </row>
    <row r="282" spans="1:14">
      <c r="A282" s="102"/>
      <c r="B282" s="47"/>
      <c r="C282" s="47"/>
      <c r="D282" s="28"/>
      <c r="E282" s="28"/>
      <c r="F282" s="28"/>
      <c r="G282" s="28"/>
      <c r="H282" s="28"/>
      <c r="I282" s="28"/>
    </row>
    <row r="284" spans="1:14">
      <c r="A284" s="103" t="s">
        <v>81</v>
      </c>
    </row>
    <row r="286" spans="1:14">
      <c r="A286" s="164" t="s">
        <v>0</v>
      </c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</row>
    <row r="287" spans="1:14">
      <c r="A287" s="164" t="s">
        <v>1</v>
      </c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</row>
    <row r="288" spans="1:14">
      <c r="A288" s="164" t="s">
        <v>2</v>
      </c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</row>
    <row r="289" spans="1:14">
      <c r="A289" s="164" t="s">
        <v>15</v>
      </c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</row>
    <row r="290" spans="1:14">
      <c r="A290" s="89"/>
      <c r="B290" s="37"/>
      <c r="C290" s="37"/>
      <c r="D290" s="1"/>
      <c r="E290" s="1" t="s">
        <v>3</v>
      </c>
      <c r="F290" s="1"/>
      <c r="G290" s="1"/>
      <c r="H290" s="1"/>
      <c r="I290" s="1" t="s">
        <v>4</v>
      </c>
      <c r="J290" s="1">
        <v>7</v>
      </c>
      <c r="K290" s="1"/>
      <c r="L290" s="1"/>
      <c r="M290" s="37"/>
      <c r="N290" s="1"/>
    </row>
    <row r="291" spans="1:14">
      <c r="F291" s="2"/>
      <c r="J291" s="142"/>
    </row>
    <row r="292" spans="1:14">
      <c r="A292" s="91"/>
      <c r="B292" s="165" t="s">
        <v>106</v>
      </c>
      <c r="C292" s="165"/>
      <c r="D292" s="165"/>
      <c r="E292" s="165"/>
      <c r="F292" s="35">
        <f>+I310</f>
        <v>377</v>
      </c>
      <c r="H292" s="2" t="s">
        <v>96</v>
      </c>
      <c r="J292" s="163" t="s">
        <v>9</v>
      </c>
      <c r="K292" s="163"/>
      <c r="L292" s="163"/>
      <c r="M292" s="163"/>
      <c r="N292" s="35">
        <f>+I316</f>
        <v>378</v>
      </c>
    </row>
    <row r="293" spans="1:14">
      <c r="A293" s="92"/>
      <c r="H293" s="142"/>
      <c r="J293" s="141"/>
      <c r="L293" s="8"/>
      <c r="N293" s="142"/>
    </row>
    <row r="294" spans="1:14">
      <c r="A294" s="92"/>
      <c r="B294" s="163" t="s">
        <v>16</v>
      </c>
      <c r="C294" s="163"/>
      <c r="D294" s="163"/>
      <c r="E294" s="163"/>
      <c r="F294" s="35">
        <f>+I303</f>
        <v>392</v>
      </c>
      <c r="H294" s="2" t="s">
        <v>99</v>
      </c>
      <c r="J294" s="163" t="s">
        <v>30</v>
      </c>
      <c r="K294" s="163"/>
      <c r="L294" s="163"/>
      <c r="M294" s="163"/>
      <c r="N294" s="35">
        <f>+I322</f>
        <v>373</v>
      </c>
    </row>
    <row r="295" spans="1:14">
      <c r="A295" s="93"/>
      <c r="B295" s="37"/>
      <c r="C295" s="39"/>
      <c r="D295" s="10"/>
      <c r="E295" s="10"/>
      <c r="F295" s="142"/>
      <c r="H295" s="142"/>
    </row>
    <row r="296" spans="1:14">
      <c r="A296" s="92"/>
      <c r="B296" s="48" t="s">
        <v>5</v>
      </c>
      <c r="C296" s="40" t="s">
        <v>6</v>
      </c>
      <c r="D296" s="10"/>
      <c r="E296" s="10"/>
      <c r="F296" s="8"/>
      <c r="G296" s="8"/>
      <c r="H296" s="6"/>
      <c r="I296" s="8"/>
      <c r="J296" s="8"/>
      <c r="K296" s="8"/>
      <c r="L296" s="8"/>
      <c r="N296" s="8"/>
    </row>
    <row r="297" spans="1:14">
      <c r="A297" s="94"/>
      <c r="B297" s="49" t="s">
        <v>7</v>
      </c>
      <c r="C297" s="41">
        <v>1</v>
      </c>
      <c r="D297" s="14">
        <v>2</v>
      </c>
      <c r="E297" s="14">
        <v>3</v>
      </c>
      <c r="F297" s="14">
        <v>4</v>
      </c>
      <c r="G297" s="14">
        <v>5</v>
      </c>
      <c r="H297" s="14">
        <v>6</v>
      </c>
      <c r="I297" s="14">
        <v>7</v>
      </c>
      <c r="J297" s="14">
        <v>8</v>
      </c>
      <c r="K297" s="14">
        <v>9</v>
      </c>
      <c r="L297" s="14">
        <v>10</v>
      </c>
      <c r="M297" s="50" t="s">
        <v>8</v>
      </c>
      <c r="N297" s="16" t="s">
        <v>7</v>
      </c>
    </row>
    <row r="298" spans="1:14">
      <c r="A298" s="95" t="s">
        <v>16</v>
      </c>
      <c r="B298" s="50"/>
      <c r="C298" s="42"/>
      <c r="D298" s="14"/>
      <c r="E298" s="14"/>
      <c r="F298" s="14"/>
      <c r="G298" s="14"/>
      <c r="H298" s="14"/>
      <c r="I298" s="14"/>
      <c r="J298" s="14"/>
      <c r="K298" s="14"/>
      <c r="L298" s="14"/>
      <c r="M298" s="50"/>
      <c r="N298" s="16"/>
    </row>
    <row r="299" spans="1:14">
      <c r="A299" s="99" t="s">
        <v>17</v>
      </c>
      <c r="B299" s="51">
        <v>99</v>
      </c>
      <c r="C299" s="43">
        <v>100</v>
      </c>
      <c r="D299" s="126">
        <v>100</v>
      </c>
      <c r="E299" s="133">
        <v>98</v>
      </c>
      <c r="F299" s="126">
        <v>100</v>
      </c>
      <c r="G299" s="126">
        <v>100</v>
      </c>
      <c r="H299" s="126">
        <v>100</v>
      </c>
      <c r="I299" s="19">
        <v>99</v>
      </c>
      <c r="J299" s="19"/>
      <c r="K299" s="19"/>
      <c r="L299" s="19"/>
      <c r="M299" s="31">
        <f>+SUM(C299:L299)</f>
        <v>697</v>
      </c>
      <c r="N299" s="21">
        <f>IF(COUNT(C299:L299),AVERAGE(C299:L299),"")</f>
        <v>99.571428571428569</v>
      </c>
    </row>
    <row r="300" spans="1:14">
      <c r="A300" s="99" t="s">
        <v>18</v>
      </c>
      <c r="B300" s="51">
        <v>98</v>
      </c>
      <c r="C300" s="33">
        <v>97</v>
      </c>
      <c r="D300" s="126">
        <v>100</v>
      </c>
      <c r="E300" s="19">
        <v>98</v>
      </c>
      <c r="F300" s="19">
        <v>98</v>
      </c>
      <c r="G300" s="19">
        <v>99</v>
      </c>
      <c r="H300" s="19">
        <v>98</v>
      </c>
      <c r="I300" s="19">
        <v>97</v>
      </c>
      <c r="J300" s="19"/>
      <c r="K300" s="19"/>
      <c r="L300" s="19"/>
      <c r="M300" s="31">
        <f t="shared" ref="M300:M302" si="83">+SUM(C300:L300)</f>
        <v>687</v>
      </c>
      <c r="N300" s="21">
        <f t="shared" ref="N300:N302" si="84">IF(COUNT(C300:L300),AVERAGE(C300:L300),"")</f>
        <v>98.142857142857139</v>
      </c>
    </row>
    <row r="301" spans="1:14">
      <c r="A301" s="99" t="s">
        <v>19</v>
      </c>
      <c r="B301" s="51">
        <v>98.2</v>
      </c>
      <c r="C301" s="44">
        <v>98</v>
      </c>
      <c r="D301" s="19">
        <v>99</v>
      </c>
      <c r="E301" s="19">
        <v>97</v>
      </c>
      <c r="F301" s="19">
        <v>99</v>
      </c>
      <c r="G301" s="19">
        <v>97</v>
      </c>
      <c r="H301" s="19">
        <v>98</v>
      </c>
      <c r="I301" s="19">
        <v>97</v>
      </c>
      <c r="J301" s="19"/>
      <c r="K301" s="19"/>
      <c r="L301" s="19"/>
      <c r="M301" s="31">
        <f t="shared" si="83"/>
        <v>685</v>
      </c>
      <c r="N301" s="21">
        <f t="shared" si="84"/>
        <v>97.857142857142861</v>
      </c>
    </row>
    <row r="302" spans="1:14">
      <c r="A302" s="97" t="s">
        <v>41</v>
      </c>
      <c r="B302" s="52">
        <v>97</v>
      </c>
      <c r="C302" s="33">
        <v>96</v>
      </c>
      <c r="D302" s="19">
        <v>98</v>
      </c>
      <c r="E302" s="19">
        <v>99</v>
      </c>
      <c r="F302" s="19">
        <v>97</v>
      </c>
      <c r="G302" s="126">
        <v>100</v>
      </c>
      <c r="H302" s="19">
        <v>99</v>
      </c>
      <c r="I302" s="19">
        <v>99</v>
      </c>
      <c r="J302" s="19"/>
      <c r="K302" s="19"/>
      <c r="L302" s="19"/>
      <c r="M302" s="31">
        <f t="shared" si="83"/>
        <v>688</v>
      </c>
      <c r="N302" s="21">
        <f t="shared" si="84"/>
        <v>98.285714285714292</v>
      </c>
    </row>
    <row r="303" spans="1:14">
      <c r="A303" s="98" t="s">
        <v>20</v>
      </c>
      <c r="B303" s="52">
        <f>SUM(B299:B302)</f>
        <v>392.2</v>
      </c>
      <c r="C303" s="45">
        <f t="shared" ref="C303:L303" si="85">SUM(C299:C302)</f>
        <v>391</v>
      </c>
      <c r="D303" s="36">
        <f t="shared" si="85"/>
        <v>397</v>
      </c>
      <c r="E303" s="36">
        <f t="shared" si="85"/>
        <v>392</v>
      </c>
      <c r="F303" s="36">
        <f t="shared" si="85"/>
        <v>394</v>
      </c>
      <c r="G303" s="36">
        <f t="shared" si="85"/>
        <v>396</v>
      </c>
      <c r="H303" s="36">
        <f t="shared" si="85"/>
        <v>395</v>
      </c>
      <c r="I303" s="36">
        <f t="shared" si="85"/>
        <v>392</v>
      </c>
      <c r="J303" s="36">
        <f t="shared" si="85"/>
        <v>0</v>
      </c>
      <c r="K303" s="36">
        <f t="shared" si="85"/>
        <v>0</v>
      </c>
      <c r="L303" s="36">
        <f t="shared" si="85"/>
        <v>0</v>
      </c>
      <c r="M303" s="52">
        <f>SUM(C303:L303)</f>
        <v>2757</v>
      </c>
      <c r="N303" s="21">
        <f>SUM(N299:N302)</f>
        <v>393.85714285714283</v>
      </c>
    </row>
    <row r="304" spans="1:14">
      <c r="A304" s="95" t="s">
        <v>21</v>
      </c>
      <c r="B304" s="53"/>
      <c r="C304" s="46"/>
      <c r="D304" s="20"/>
      <c r="E304" s="20"/>
      <c r="F304" s="20"/>
      <c r="G304" s="20"/>
      <c r="H304" s="20"/>
      <c r="I304" s="20"/>
      <c r="J304" s="20"/>
      <c r="K304" s="20"/>
      <c r="L304" s="20"/>
      <c r="M304" s="27"/>
      <c r="N304" s="21" t="str">
        <f t="shared" ref="N304" si="86">IF(COUNT(C304:L304),AVERAGE(C304:L304), " ")</f>
        <v xml:space="preserve"> </v>
      </c>
    </row>
    <row r="305" spans="1:14">
      <c r="A305" s="99" t="s">
        <v>22</v>
      </c>
      <c r="B305" s="51">
        <v>97</v>
      </c>
      <c r="C305" s="33">
        <v>98</v>
      </c>
      <c r="D305" s="19">
        <v>98</v>
      </c>
      <c r="E305" s="19">
        <v>95</v>
      </c>
      <c r="F305" s="19">
        <v>97</v>
      </c>
      <c r="G305" s="19">
        <v>93</v>
      </c>
      <c r="H305" s="19">
        <v>97</v>
      </c>
      <c r="I305" s="19">
        <v>92</v>
      </c>
      <c r="J305" s="19"/>
      <c r="K305" s="19"/>
      <c r="L305" s="19"/>
      <c r="M305" s="31">
        <f>+SUM(C305:L305)</f>
        <v>670</v>
      </c>
      <c r="N305" s="21">
        <f>IF(COUNT(C305:L305),AVERAGE(C305:L305),"")</f>
        <v>95.714285714285708</v>
      </c>
    </row>
    <row r="306" spans="1:14">
      <c r="A306" s="99" t="s">
        <v>23</v>
      </c>
      <c r="B306" s="54">
        <v>95.7</v>
      </c>
      <c r="C306" s="33">
        <v>95</v>
      </c>
      <c r="D306" s="19">
        <v>98</v>
      </c>
      <c r="E306" s="19">
        <v>98</v>
      </c>
      <c r="F306" s="19">
        <v>93</v>
      </c>
      <c r="G306" s="19">
        <v>96</v>
      </c>
      <c r="H306" s="19">
        <v>90</v>
      </c>
      <c r="I306" s="19">
        <v>96</v>
      </c>
      <c r="J306" s="19"/>
      <c r="K306" s="19"/>
      <c r="L306" s="19"/>
      <c r="M306" s="31">
        <f t="shared" ref="M306:M308" si="87">+SUM(C306:L306)</f>
        <v>666</v>
      </c>
      <c r="N306" s="21">
        <f t="shared" ref="N306:N308" si="88">IF(COUNT(C306:L306),AVERAGE(C306:L306),"")</f>
        <v>95.142857142857139</v>
      </c>
    </row>
    <row r="307" spans="1:14">
      <c r="A307" s="99" t="s">
        <v>104</v>
      </c>
      <c r="B307" s="51">
        <v>97</v>
      </c>
      <c r="C307" s="33">
        <v>95</v>
      </c>
      <c r="D307" s="19">
        <v>97</v>
      </c>
      <c r="E307" s="19">
        <v>95</v>
      </c>
      <c r="F307" s="19">
        <v>94</v>
      </c>
      <c r="G307" s="19">
        <v>95</v>
      </c>
      <c r="H307" s="143"/>
      <c r="I307" s="143"/>
      <c r="J307" s="143"/>
      <c r="K307" s="143"/>
      <c r="L307" s="143"/>
      <c r="M307" s="31">
        <f t="shared" si="87"/>
        <v>476</v>
      </c>
      <c r="N307" s="21">
        <f t="shared" si="88"/>
        <v>95.2</v>
      </c>
    </row>
    <row r="308" spans="1:14">
      <c r="A308" s="99" t="s">
        <v>25</v>
      </c>
      <c r="B308" s="54">
        <v>96.6</v>
      </c>
      <c r="C308" s="33">
        <v>96</v>
      </c>
      <c r="D308" s="19">
        <v>98</v>
      </c>
      <c r="E308" s="19">
        <v>97</v>
      </c>
      <c r="F308" s="19">
        <v>96</v>
      </c>
      <c r="G308" s="19">
        <v>95</v>
      </c>
      <c r="H308" s="19">
        <v>96</v>
      </c>
      <c r="I308" s="19">
        <v>96</v>
      </c>
      <c r="J308" s="19"/>
      <c r="K308" s="19"/>
      <c r="L308" s="19"/>
      <c r="M308" s="31">
        <f t="shared" si="87"/>
        <v>674</v>
      </c>
      <c r="N308" s="21">
        <f t="shared" si="88"/>
        <v>96.285714285714292</v>
      </c>
    </row>
    <row r="309" spans="1:14">
      <c r="A309" s="99" t="s">
        <v>105</v>
      </c>
      <c r="B309" s="54">
        <v>95.6</v>
      </c>
      <c r="C309" s="144"/>
      <c r="D309" s="145"/>
      <c r="E309" s="145"/>
      <c r="F309" s="145"/>
      <c r="G309" s="145"/>
      <c r="H309" s="18">
        <v>93</v>
      </c>
      <c r="I309" s="18">
        <v>93</v>
      </c>
      <c r="J309" s="18"/>
      <c r="K309" s="18"/>
      <c r="L309" s="18"/>
      <c r="M309" s="31"/>
      <c r="N309" s="21"/>
    </row>
    <row r="310" spans="1:14">
      <c r="A310" s="98" t="s">
        <v>20</v>
      </c>
      <c r="B310" s="26">
        <f t="shared" ref="B310:G310" si="89">SUM(B305:B308)</f>
        <v>386.29999999999995</v>
      </c>
      <c r="C310" s="33">
        <f t="shared" si="89"/>
        <v>384</v>
      </c>
      <c r="D310" s="18">
        <f t="shared" si="89"/>
        <v>391</v>
      </c>
      <c r="E310" s="18">
        <f t="shared" si="89"/>
        <v>385</v>
      </c>
      <c r="F310" s="18">
        <f t="shared" si="89"/>
        <v>380</v>
      </c>
      <c r="G310" s="18">
        <f t="shared" si="89"/>
        <v>379</v>
      </c>
      <c r="H310" s="18">
        <f>SUM(H305:H309)</f>
        <v>376</v>
      </c>
      <c r="I310" s="18">
        <f>SUM(I305:I309)</f>
        <v>377</v>
      </c>
      <c r="J310" s="18">
        <f>SUM(J305:J309)</f>
        <v>0</v>
      </c>
      <c r="K310" s="18">
        <f>SUM(K305:K309)</f>
        <v>0</v>
      </c>
      <c r="L310" s="18">
        <f>SUM(L305:L309)</f>
        <v>0</v>
      </c>
      <c r="M310" s="31">
        <f>SUM(C310:L310)</f>
        <v>2672</v>
      </c>
      <c r="N310" s="21">
        <f>SUM(N305:N308)</f>
        <v>382.3428571428571</v>
      </c>
    </row>
    <row r="311" spans="1:14">
      <c r="A311" s="95" t="s">
        <v>9</v>
      </c>
      <c r="B311" s="53"/>
      <c r="C311" s="46"/>
      <c r="D311" s="20"/>
      <c r="E311" s="20"/>
      <c r="F311" s="20"/>
      <c r="G311" s="20"/>
      <c r="H311" s="20"/>
      <c r="I311" s="20"/>
      <c r="J311" s="20"/>
      <c r="K311" s="20"/>
      <c r="L311" s="20"/>
      <c r="M311" s="27"/>
      <c r="N311" s="21" t="str">
        <f t="shared" ref="N311" si="90">IF(COUNT(C311:L311),AVERAGE(C311:L311), " ")</f>
        <v xml:space="preserve"> </v>
      </c>
    </row>
    <row r="312" spans="1:14">
      <c r="A312" s="97" t="s">
        <v>26</v>
      </c>
      <c r="B312" s="26">
        <v>97</v>
      </c>
      <c r="C312" s="46">
        <v>95</v>
      </c>
      <c r="D312" s="20">
        <v>94</v>
      </c>
      <c r="E312" s="20">
        <v>99</v>
      </c>
      <c r="F312" s="20">
        <v>93</v>
      </c>
      <c r="G312" s="20">
        <v>96</v>
      </c>
      <c r="H312" s="20">
        <v>95</v>
      </c>
      <c r="I312" s="20">
        <v>96</v>
      </c>
      <c r="J312" s="20"/>
      <c r="K312" s="20"/>
      <c r="L312" s="20"/>
      <c r="M312" s="27">
        <f>SUM(C312:L312)</f>
        <v>668</v>
      </c>
      <c r="N312" s="21">
        <f>IF(COUNT(C312:L312),AVERAGE(C312:L312),"")</f>
        <v>95.428571428571431</v>
      </c>
    </row>
    <row r="313" spans="1:14">
      <c r="A313" s="97" t="s">
        <v>27</v>
      </c>
      <c r="B313" s="27">
        <v>96.6</v>
      </c>
      <c r="C313" s="46">
        <v>94</v>
      </c>
      <c r="D313" s="20">
        <v>92</v>
      </c>
      <c r="E313" s="20">
        <v>93</v>
      </c>
      <c r="F313" s="20">
        <v>92</v>
      </c>
      <c r="G313" s="20">
        <v>95</v>
      </c>
      <c r="H313" s="20">
        <v>95</v>
      </c>
      <c r="I313" s="20">
        <v>95</v>
      </c>
      <c r="J313" s="20"/>
      <c r="K313" s="20"/>
      <c r="L313" s="20"/>
      <c r="M313" s="27">
        <f t="shared" ref="M313:M316" si="91">SUM(C313:L313)</f>
        <v>656</v>
      </c>
      <c r="N313" s="21">
        <f t="shared" ref="N313:N315" si="92">IF(COUNT(C313:L313),AVERAGE(C313:L313),"")</f>
        <v>93.714285714285708</v>
      </c>
    </row>
    <row r="314" spans="1:14">
      <c r="A314" s="97" t="s">
        <v>28</v>
      </c>
      <c r="B314" s="27">
        <v>97.2</v>
      </c>
      <c r="C314" s="46">
        <v>96</v>
      </c>
      <c r="D314" s="20">
        <v>97</v>
      </c>
      <c r="E314" s="20">
        <v>95</v>
      </c>
      <c r="F314" s="20">
        <v>96</v>
      </c>
      <c r="G314" s="20">
        <v>98</v>
      </c>
      <c r="H314" s="20">
        <v>96</v>
      </c>
      <c r="I314" s="148">
        <v>93</v>
      </c>
      <c r="J314" s="20"/>
      <c r="K314" s="20"/>
      <c r="L314" s="20"/>
      <c r="M314" s="27">
        <f t="shared" si="91"/>
        <v>671</v>
      </c>
      <c r="N314" s="21">
        <f t="shared" si="92"/>
        <v>95.857142857142861</v>
      </c>
    </row>
    <row r="315" spans="1:14">
      <c r="A315" s="99" t="s">
        <v>29</v>
      </c>
      <c r="B315" s="54">
        <v>95.6</v>
      </c>
      <c r="C315" s="33">
        <v>94</v>
      </c>
      <c r="D315" s="19">
        <v>94</v>
      </c>
      <c r="E315" s="19">
        <v>95</v>
      </c>
      <c r="F315" s="19">
        <v>96</v>
      </c>
      <c r="G315" s="19">
        <v>94</v>
      </c>
      <c r="H315" s="19">
        <v>95</v>
      </c>
      <c r="I315" s="19">
        <v>94</v>
      </c>
      <c r="J315" s="19"/>
      <c r="K315" s="19"/>
      <c r="L315" s="19"/>
      <c r="M315" s="27">
        <f t="shared" si="91"/>
        <v>662</v>
      </c>
      <c r="N315" s="21">
        <f t="shared" si="92"/>
        <v>94.571428571428569</v>
      </c>
    </row>
    <row r="316" spans="1:14">
      <c r="A316" s="98" t="s">
        <v>20</v>
      </c>
      <c r="B316" s="26">
        <f>SUM(B312:B315)</f>
        <v>386.4</v>
      </c>
      <c r="C316" s="33">
        <f>SUM(C312:C315)</f>
        <v>379</v>
      </c>
      <c r="D316" s="18">
        <f t="shared" ref="D316:L316" si="93">SUM(D312:D315)</f>
        <v>377</v>
      </c>
      <c r="E316" s="18">
        <f t="shared" si="93"/>
        <v>382</v>
      </c>
      <c r="F316" s="18">
        <f t="shared" si="93"/>
        <v>377</v>
      </c>
      <c r="G316" s="18">
        <f t="shared" si="93"/>
        <v>383</v>
      </c>
      <c r="H316" s="18">
        <f t="shared" si="93"/>
        <v>381</v>
      </c>
      <c r="I316" s="18">
        <f t="shared" si="93"/>
        <v>378</v>
      </c>
      <c r="J316" s="18">
        <f t="shared" si="93"/>
        <v>0</v>
      </c>
      <c r="K316" s="18">
        <f t="shared" si="93"/>
        <v>0</v>
      </c>
      <c r="L316" s="18">
        <f t="shared" si="93"/>
        <v>0</v>
      </c>
      <c r="M316" s="27">
        <f t="shared" si="91"/>
        <v>2657</v>
      </c>
      <c r="N316" s="21">
        <f>SUM(N312:N315)</f>
        <v>379.57142857142856</v>
      </c>
    </row>
    <row r="317" spans="1:14">
      <c r="A317" s="95" t="s">
        <v>30</v>
      </c>
      <c r="B317" s="53"/>
      <c r="C317" s="46"/>
      <c r="D317" s="20"/>
      <c r="E317" s="20"/>
      <c r="F317" s="20"/>
      <c r="G317" s="20"/>
      <c r="H317" s="20"/>
      <c r="I317" s="20"/>
      <c r="J317" s="20"/>
      <c r="K317" s="20"/>
      <c r="L317" s="20"/>
      <c r="M317" s="27"/>
      <c r="N317" s="21"/>
    </row>
    <row r="318" spans="1:14">
      <c r="A318" s="97" t="s">
        <v>31</v>
      </c>
      <c r="B318" s="27">
        <v>97.9</v>
      </c>
      <c r="C318" s="46">
        <v>97</v>
      </c>
      <c r="D318" s="131">
        <v>100</v>
      </c>
      <c r="E318" s="20">
        <v>99</v>
      </c>
      <c r="F318" s="20">
        <v>96</v>
      </c>
      <c r="G318" s="20">
        <v>97</v>
      </c>
      <c r="H318" s="20">
        <v>99</v>
      </c>
      <c r="I318" s="20">
        <v>95</v>
      </c>
      <c r="J318" s="20"/>
      <c r="K318" s="20"/>
      <c r="L318" s="20"/>
      <c r="M318" s="27">
        <f>+SUM(C318:L318)</f>
        <v>683</v>
      </c>
      <c r="N318" s="21">
        <f>IF(COUNT(C318:L318),AVERAGE(C318:L318),"")</f>
        <v>97.571428571428569</v>
      </c>
    </row>
    <row r="319" spans="1:14">
      <c r="A319" s="97" t="s">
        <v>32</v>
      </c>
      <c r="B319" s="26">
        <v>97</v>
      </c>
      <c r="C319" s="46">
        <v>97</v>
      </c>
      <c r="D319" s="20">
        <v>95</v>
      </c>
      <c r="E319" s="20">
        <v>95</v>
      </c>
      <c r="F319" s="20">
        <v>97</v>
      </c>
      <c r="G319" s="20">
        <v>96</v>
      </c>
      <c r="H319" s="20">
        <v>98</v>
      </c>
      <c r="I319" s="20">
        <v>98</v>
      </c>
      <c r="J319" s="20"/>
      <c r="K319" s="20"/>
      <c r="L319" s="20"/>
      <c r="M319" s="27">
        <f t="shared" ref="M319:M321" si="94">+SUM(C319:L319)</f>
        <v>676</v>
      </c>
      <c r="N319" s="21">
        <f t="shared" ref="N319:N321" si="95">IF(COUNT(C319:L319),AVERAGE(C319:L319),"")</f>
        <v>96.571428571428569</v>
      </c>
    </row>
    <row r="320" spans="1:14">
      <c r="A320" s="97" t="s">
        <v>33</v>
      </c>
      <c r="B320" s="27">
        <v>93.4</v>
      </c>
      <c r="C320" s="46">
        <v>87</v>
      </c>
      <c r="D320" s="20">
        <v>92</v>
      </c>
      <c r="E320" s="20">
        <v>90</v>
      </c>
      <c r="F320" s="20">
        <v>85</v>
      </c>
      <c r="G320" s="20">
        <v>91</v>
      </c>
      <c r="H320" s="20">
        <v>96</v>
      </c>
      <c r="I320" s="20">
        <v>83</v>
      </c>
      <c r="J320" s="20"/>
      <c r="K320" s="20"/>
      <c r="L320" s="20"/>
      <c r="M320" s="27">
        <f t="shared" si="94"/>
        <v>624</v>
      </c>
      <c r="N320" s="21">
        <f t="shared" si="95"/>
        <v>89.142857142857139</v>
      </c>
    </row>
    <row r="321" spans="1:14">
      <c r="A321" s="99" t="s">
        <v>34</v>
      </c>
      <c r="B321" s="54">
        <v>95.8</v>
      </c>
      <c r="C321" s="33">
        <v>97</v>
      </c>
      <c r="D321" s="19">
        <v>98</v>
      </c>
      <c r="E321" s="19">
        <v>98</v>
      </c>
      <c r="F321" s="19">
        <v>89</v>
      </c>
      <c r="G321" s="19">
        <v>92</v>
      </c>
      <c r="H321" s="19">
        <v>90</v>
      </c>
      <c r="I321" s="19">
        <v>97</v>
      </c>
      <c r="J321" s="19"/>
      <c r="K321" s="19"/>
      <c r="L321" s="19"/>
      <c r="M321" s="27">
        <f t="shared" si="94"/>
        <v>661</v>
      </c>
      <c r="N321" s="21">
        <f t="shared" si="95"/>
        <v>94.428571428571431</v>
      </c>
    </row>
    <row r="322" spans="1:14">
      <c r="A322" s="98" t="s">
        <v>20</v>
      </c>
      <c r="B322" s="54">
        <f>SUM(B318:B321)</f>
        <v>384.1</v>
      </c>
      <c r="C322" s="33">
        <f>SUM(C318:C321)</f>
        <v>378</v>
      </c>
      <c r="D322" s="18">
        <f>SUM(D318:D321)</f>
        <v>385</v>
      </c>
      <c r="E322" s="18">
        <f t="shared" ref="E322:L322" si="96">SUM(E318:E321)</f>
        <v>382</v>
      </c>
      <c r="F322" s="18">
        <f t="shared" si="96"/>
        <v>367</v>
      </c>
      <c r="G322" s="18">
        <f t="shared" si="96"/>
        <v>376</v>
      </c>
      <c r="H322" s="18">
        <f t="shared" si="96"/>
        <v>383</v>
      </c>
      <c r="I322" s="18">
        <f t="shared" si="96"/>
        <v>373</v>
      </c>
      <c r="J322" s="18">
        <f t="shared" si="96"/>
        <v>0</v>
      </c>
      <c r="K322" s="18">
        <f t="shared" si="96"/>
        <v>0</v>
      </c>
      <c r="L322" s="18">
        <f t="shared" si="96"/>
        <v>0</v>
      </c>
      <c r="M322" s="31">
        <f>+SUM(C322:L322)</f>
        <v>2644</v>
      </c>
      <c r="N322" s="21">
        <f>SUM(N318:N321)</f>
        <v>377.71428571428572</v>
      </c>
    </row>
    <row r="323" spans="1:14">
      <c r="A323" s="96"/>
      <c r="B323" s="54"/>
      <c r="C323" s="33"/>
      <c r="D323" s="19"/>
      <c r="E323" s="19"/>
      <c r="F323" s="19"/>
      <c r="G323" s="19"/>
      <c r="H323" s="19"/>
      <c r="I323" s="19"/>
      <c r="J323" s="19"/>
      <c r="K323" s="19"/>
      <c r="L323" s="19"/>
      <c r="M323" s="27"/>
      <c r="N323" s="21"/>
    </row>
    <row r="324" spans="1:14">
      <c r="A324" s="100"/>
      <c r="B324" s="26"/>
      <c r="C324" s="46"/>
      <c r="D324" s="20"/>
      <c r="E324" s="20"/>
      <c r="F324" s="20"/>
      <c r="G324" s="20"/>
      <c r="H324" s="20"/>
      <c r="I324" s="20"/>
      <c r="J324" s="20"/>
      <c r="K324" s="20"/>
      <c r="L324" s="20"/>
      <c r="M324" s="27"/>
      <c r="N324" s="21"/>
    </row>
    <row r="325" spans="1:14">
      <c r="A325" s="100"/>
      <c r="B325" s="27"/>
      <c r="C325" s="46"/>
      <c r="D325" s="24" t="s">
        <v>10</v>
      </c>
      <c r="E325" s="22" t="s">
        <v>11</v>
      </c>
      <c r="F325" s="22" t="s">
        <v>12</v>
      </c>
      <c r="G325" s="22" t="s">
        <v>13</v>
      </c>
      <c r="H325" s="22" t="s">
        <v>14</v>
      </c>
      <c r="I325" s="22" t="s">
        <v>8</v>
      </c>
      <c r="J325" s="25"/>
      <c r="K325" s="25"/>
      <c r="L325" s="25"/>
      <c r="M325" s="55"/>
      <c r="N325" s="25"/>
    </row>
    <row r="326" spans="1:14">
      <c r="A326" s="101" t="s">
        <v>16</v>
      </c>
      <c r="B326" s="26">
        <f>+B303</f>
        <v>392.2</v>
      </c>
      <c r="C326" s="33"/>
      <c r="D326" s="19">
        <f>J290</f>
        <v>7</v>
      </c>
      <c r="E326" s="19">
        <v>7</v>
      </c>
      <c r="F326" s="19">
        <v>0</v>
      </c>
      <c r="G326" s="19">
        <v>0</v>
      </c>
      <c r="H326" s="19">
        <f>+E326*2+F326</f>
        <v>14</v>
      </c>
      <c r="I326" s="34">
        <f>+M303</f>
        <v>2757</v>
      </c>
      <c r="J326" s="25"/>
      <c r="L326" s="25"/>
      <c r="M326" s="55"/>
      <c r="N326" s="25"/>
    </row>
    <row r="327" spans="1:14">
      <c r="A327" s="101" t="s">
        <v>21</v>
      </c>
      <c r="B327" s="26">
        <f>+B310</f>
        <v>386.29999999999995</v>
      </c>
      <c r="C327" s="46"/>
      <c r="D327" s="19">
        <f>+J290</f>
        <v>7</v>
      </c>
      <c r="E327" s="19">
        <v>4</v>
      </c>
      <c r="F327" s="19">
        <v>0</v>
      </c>
      <c r="G327" s="19">
        <v>3</v>
      </c>
      <c r="H327" s="19">
        <f>+E327*2+F327</f>
        <v>8</v>
      </c>
      <c r="I327" s="19">
        <f>+M310</f>
        <v>2672</v>
      </c>
      <c r="K327" s="25"/>
      <c r="L327" s="25"/>
      <c r="M327" s="55"/>
      <c r="N327" s="25"/>
    </row>
    <row r="328" spans="1:14">
      <c r="A328" s="101" t="s">
        <v>9</v>
      </c>
      <c r="B328" s="26">
        <f>+B316</f>
        <v>386.4</v>
      </c>
      <c r="C328" s="46"/>
      <c r="D328" s="19">
        <f>+J290</f>
        <v>7</v>
      </c>
      <c r="E328" s="19">
        <v>1</v>
      </c>
      <c r="F328" s="19">
        <v>1</v>
      </c>
      <c r="G328" s="19">
        <v>5</v>
      </c>
      <c r="H328" s="19">
        <f>+E328*2+F328</f>
        <v>3</v>
      </c>
      <c r="I328" s="19">
        <f>+M316</f>
        <v>2657</v>
      </c>
      <c r="J328" s="8"/>
      <c r="K328" s="8"/>
      <c r="L328" s="8"/>
      <c r="N328" s="8"/>
    </row>
    <row r="329" spans="1:14">
      <c r="A329" s="101" t="s">
        <v>30</v>
      </c>
      <c r="B329" s="26">
        <f>+B322</f>
        <v>384.1</v>
      </c>
      <c r="C329" s="27"/>
      <c r="D329" s="19">
        <f>+J290</f>
        <v>7</v>
      </c>
      <c r="E329" s="19">
        <v>1</v>
      </c>
      <c r="F329" s="19">
        <v>1</v>
      </c>
      <c r="G329" s="19">
        <v>5</v>
      </c>
      <c r="H329" s="19">
        <f>+E329*2+F329</f>
        <v>3</v>
      </c>
      <c r="I329" s="19">
        <f>+M322</f>
        <v>2644</v>
      </c>
    </row>
    <row r="330" spans="1:14">
      <c r="A330" s="102"/>
      <c r="B330" s="47"/>
      <c r="C330" s="47"/>
      <c r="D330" s="28"/>
      <c r="E330" s="28"/>
      <c r="F330" s="28"/>
      <c r="G330" s="28"/>
      <c r="H330" s="28"/>
      <c r="I330" s="28"/>
    </row>
    <row r="332" spans="1:14">
      <c r="A332" s="103" t="s">
        <v>81</v>
      </c>
    </row>
    <row r="334" spans="1:14">
      <c r="A334" s="164" t="s">
        <v>0</v>
      </c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</row>
    <row r="335" spans="1:14">
      <c r="A335" s="164" t="s">
        <v>1</v>
      </c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</row>
    <row r="336" spans="1:14">
      <c r="A336" s="164" t="s">
        <v>2</v>
      </c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</row>
    <row r="337" spans="1:14">
      <c r="A337" s="164" t="s">
        <v>15</v>
      </c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</row>
    <row r="338" spans="1:14">
      <c r="A338" s="89"/>
      <c r="B338" s="37"/>
      <c r="C338" s="37"/>
      <c r="D338" s="1"/>
      <c r="E338" s="1" t="s">
        <v>3</v>
      </c>
      <c r="F338" s="1"/>
      <c r="G338" s="1"/>
      <c r="H338" s="1"/>
      <c r="I338" s="1" t="s">
        <v>4</v>
      </c>
      <c r="J338" s="1">
        <v>8</v>
      </c>
      <c r="K338" s="1"/>
      <c r="L338" s="1"/>
      <c r="M338" s="37"/>
      <c r="N338" s="1"/>
    </row>
    <row r="339" spans="1:14">
      <c r="F339" s="2"/>
      <c r="J339" s="147"/>
    </row>
    <row r="340" spans="1:14">
      <c r="A340" s="91"/>
      <c r="B340" s="165" t="s">
        <v>106</v>
      </c>
      <c r="C340" s="165"/>
      <c r="D340" s="165"/>
      <c r="E340" s="165"/>
      <c r="F340" s="35">
        <f>+J358</f>
        <v>385</v>
      </c>
      <c r="H340" s="2" t="s">
        <v>99</v>
      </c>
      <c r="J340" s="163" t="s">
        <v>30</v>
      </c>
      <c r="K340" s="163"/>
      <c r="L340" s="163"/>
      <c r="M340" s="163"/>
      <c r="N340" s="35">
        <f>+J370</f>
        <v>380</v>
      </c>
    </row>
    <row r="341" spans="1:14">
      <c r="A341" s="92"/>
      <c r="H341" s="147"/>
      <c r="J341" s="146"/>
      <c r="L341" s="8"/>
      <c r="N341" s="147"/>
    </row>
    <row r="342" spans="1:14">
      <c r="A342" s="92"/>
      <c r="B342" s="163" t="s">
        <v>16</v>
      </c>
      <c r="C342" s="163"/>
      <c r="D342" s="163"/>
      <c r="E342" s="163"/>
      <c r="F342" s="35">
        <f>+J351</f>
        <v>391</v>
      </c>
      <c r="H342" s="2" t="s">
        <v>99</v>
      </c>
      <c r="J342" s="163" t="s">
        <v>9</v>
      </c>
      <c r="K342" s="163"/>
      <c r="L342" s="163"/>
      <c r="M342" s="163"/>
      <c r="N342" s="35">
        <f>+J364</f>
        <v>385</v>
      </c>
    </row>
    <row r="343" spans="1:14">
      <c r="A343" s="93"/>
      <c r="B343" s="37"/>
      <c r="C343" s="39"/>
      <c r="D343" s="10"/>
      <c r="E343" s="10"/>
      <c r="F343" s="147"/>
      <c r="H343" s="147"/>
    </row>
    <row r="344" spans="1:14">
      <c r="A344" s="92"/>
      <c r="B344" s="48" t="s">
        <v>5</v>
      </c>
      <c r="C344" s="40" t="s">
        <v>6</v>
      </c>
      <c r="D344" s="10"/>
      <c r="E344" s="10"/>
      <c r="F344" s="8"/>
      <c r="G344" s="8"/>
      <c r="H344" s="6"/>
      <c r="I344" s="8"/>
      <c r="J344" s="8"/>
      <c r="K344" s="8"/>
      <c r="L344" s="8"/>
      <c r="N344" s="8"/>
    </row>
    <row r="345" spans="1:14">
      <c r="A345" s="94"/>
      <c r="B345" s="49" t="s">
        <v>7</v>
      </c>
      <c r="C345" s="41">
        <v>1</v>
      </c>
      <c r="D345" s="14">
        <v>2</v>
      </c>
      <c r="E345" s="14">
        <v>3</v>
      </c>
      <c r="F345" s="14">
        <v>4</v>
      </c>
      <c r="G345" s="14">
        <v>5</v>
      </c>
      <c r="H345" s="14">
        <v>6</v>
      </c>
      <c r="I345" s="14">
        <v>7</v>
      </c>
      <c r="J345" s="14">
        <v>8</v>
      </c>
      <c r="K345" s="14">
        <v>9</v>
      </c>
      <c r="L345" s="14">
        <v>10</v>
      </c>
      <c r="M345" s="50" t="s">
        <v>8</v>
      </c>
      <c r="N345" s="16" t="s">
        <v>7</v>
      </c>
    </row>
    <row r="346" spans="1:14">
      <c r="A346" s="95" t="s">
        <v>16</v>
      </c>
      <c r="B346" s="50"/>
      <c r="C346" s="42"/>
      <c r="D346" s="14"/>
      <c r="E346" s="14"/>
      <c r="F346" s="14"/>
      <c r="G346" s="14"/>
      <c r="H346" s="14"/>
      <c r="I346" s="14"/>
      <c r="J346" s="14"/>
      <c r="K346" s="14"/>
      <c r="L346" s="14"/>
      <c r="M346" s="50"/>
      <c r="N346" s="16"/>
    </row>
    <row r="347" spans="1:14">
      <c r="A347" s="99" t="s">
        <v>17</v>
      </c>
      <c r="B347" s="51">
        <v>99</v>
      </c>
      <c r="C347" s="43">
        <v>100</v>
      </c>
      <c r="D347" s="126">
        <v>100</v>
      </c>
      <c r="E347" s="133">
        <v>98</v>
      </c>
      <c r="F347" s="126">
        <v>100</v>
      </c>
      <c r="G347" s="126">
        <v>100</v>
      </c>
      <c r="H347" s="126">
        <v>100</v>
      </c>
      <c r="I347" s="19">
        <v>99</v>
      </c>
      <c r="J347" s="126">
        <v>100</v>
      </c>
      <c r="K347" s="19"/>
      <c r="L347" s="19"/>
      <c r="M347" s="31">
        <f>+SUM(C347:L347)</f>
        <v>797</v>
      </c>
      <c r="N347" s="21">
        <f>IF(COUNT(C347:L347),AVERAGE(C347:L347),"")</f>
        <v>99.625</v>
      </c>
    </row>
    <row r="348" spans="1:14">
      <c r="A348" s="99" t="s">
        <v>18</v>
      </c>
      <c r="B348" s="51">
        <v>98</v>
      </c>
      <c r="C348" s="33">
        <v>97</v>
      </c>
      <c r="D348" s="126">
        <v>100</v>
      </c>
      <c r="E348" s="19">
        <v>98</v>
      </c>
      <c r="F348" s="19">
        <v>98</v>
      </c>
      <c r="G348" s="19">
        <v>99</v>
      </c>
      <c r="H348" s="19">
        <v>98</v>
      </c>
      <c r="I348" s="19">
        <v>97</v>
      </c>
      <c r="J348" s="19">
        <v>95</v>
      </c>
      <c r="K348" s="19"/>
      <c r="L348" s="19"/>
      <c r="M348" s="31">
        <f t="shared" ref="M348:M350" si="97">+SUM(C348:L348)</f>
        <v>782</v>
      </c>
      <c r="N348" s="21">
        <f t="shared" ref="N348:N350" si="98">IF(COUNT(C348:L348),AVERAGE(C348:L348),"")</f>
        <v>97.75</v>
      </c>
    </row>
    <row r="349" spans="1:14">
      <c r="A349" s="99" t="s">
        <v>19</v>
      </c>
      <c r="B349" s="51">
        <v>98.2</v>
      </c>
      <c r="C349" s="44">
        <v>98</v>
      </c>
      <c r="D349" s="19">
        <v>99</v>
      </c>
      <c r="E349" s="19">
        <v>97</v>
      </c>
      <c r="F349" s="19">
        <v>99</v>
      </c>
      <c r="G349" s="19">
        <v>97</v>
      </c>
      <c r="H349" s="19">
        <v>98</v>
      </c>
      <c r="I349" s="19">
        <v>97</v>
      </c>
      <c r="J349" s="19">
        <v>97</v>
      </c>
      <c r="K349" s="19"/>
      <c r="L349" s="19"/>
      <c r="M349" s="31">
        <f t="shared" si="97"/>
        <v>782</v>
      </c>
      <c r="N349" s="21">
        <f t="shared" si="98"/>
        <v>97.75</v>
      </c>
    </row>
    <row r="350" spans="1:14">
      <c r="A350" s="97" t="s">
        <v>41</v>
      </c>
      <c r="B350" s="52">
        <v>97</v>
      </c>
      <c r="C350" s="33">
        <v>96</v>
      </c>
      <c r="D350" s="19">
        <v>98</v>
      </c>
      <c r="E350" s="19">
        <v>99</v>
      </c>
      <c r="F350" s="19">
        <v>97</v>
      </c>
      <c r="G350" s="126">
        <v>100</v>
      </c>
      <c r="H350" s="19">
        <v>99</v>
      </c>
      <c r="I350" s="19">
        <v>99</v>
      </c>
      <c r="J350" s="19">
        <v>99</v>
      </c>
      <c r="K350" s="19"/>
      <c r="L350" s="19"/>
      <c r="M350" s="31">
        <f t="shared" si="97"/>
        <v>787</v>
      </c>
      <c r="N350" s="21">
        <f t="shared" si="98"/>
        <v>98.375</v>
      </c>
    </row>
    <row r="351" spans="1:14">
      <c r="A351" s="98" t="s">
        <v>20</v>
      </c>
      <c r="B351" s="52">
        <f>SUM(B347:B350)</f>
        <v>392.2</v>
      </c>
      <c r="C351" s="45">
        <f t="shared" ref="C351:L351" si="99">SUM(C347:C350)</f>
        <v>391</v>
      </c>
      <c r="D351" s="36">
        <f t="shared" si="99"/>
        <v>397</v>
      </c>
      <c r="E351" s="36">
        <f t="shared" si="99"/>
        <v>392</v>
      </c>
      <c r="F351" s="36">
        <f t="shared" si="99"/>
        <v>394</v>
      </c>
      <c r="G351" s="36">
        <f t="shared" si="99"/>
        <v>396</v>
      </c>
      <c r="H351" s="36">
        <f t="shared" si="99"/>
        <v>395</v>
      </c>
      <c r="I351" s="36">
        <f t="shared" si="99"/>
        <v>392</v>
      </c>
      <c r="J351" s="36">
        <f t="shared" si="99"/>
        <v>391</v>
      </c>
      <c r="K351" s="36">
        <f t="shared" si="99"/>
        <v>0</v>
      </c>
      <c r="L351" s="36">
        <f t="shared" si="99"/>
        <v>0</v>
      </c>
      <c r="M351" s="52">
        <f>SUM(C351:L351)</f>
        <v>3148</v>
      </c>
      <c r="N351" s="21">
        <f>SUM(N347:N350)</f>
        <v>393.5</v>
      </c>
    </row>
    <row r="352" spans="1:14">
      <c r="A352" s="95" t="s">
        <v>21</v>
      </c>
      <c r="B352" s="53"/>
      <c r="C352" s="46"/>
      <c r="D352" s="20"/>
      <c r="E352" s="20"/>
      <c r="F352" s="20"/>
      <c r="G352" s="20"/>
      <c r="H352" s="20"/>
      <c r="I352" s="20"/>
      <c r="J352" s="20"/>
      <c r="K352" s="20"/>
      <c r="L352" s="20"/>
      <c r="M352" s="27"/>
      <c r="N352" s="21" t="str">
        <f t="shared" ref="N352" si="100">IF(COUNT(C352:L352),AVERAGE(C352:L352), " ")</f>
        <v xml:space="preserve"> </v>
      </c>
    </row>
    <row r="353" spans="1:14">
      <c r="A353" s="99" t="s">
        <v>22</v>
      </c>
      <c r="B353" s="51">
        <v>97</v>
      </c>
      <c r="C353" s="33">
        <v>98</v>
      </c>
      <c r="D353" s="19">
        <v>98</v>
      </c>
      <c r="E353" s="19">
        <v>95</v>
      </c>
      <c r="F353" s="19">
        <v>97</v>
      </c>
      <c r="G353" s="19">
        <v>93</v>
      </c>
      <c r="H353" s="19">
        <v>97</v>
      </c>
      <c r="I353" s="19">
        <v>92</v>
      </c>
      <c r="J353" s="19">
        <v>97</v>
      </c>
      <c r="K353" s="19"/>
      <c r="L353" s="19"/>
      <c r="M353" s="31">
        <f>+SUM(C353:L353)</f>
        <v>767</v>
      </c>
      <c r="N353" s="21">
        <f>IF(COUNT(C353:L353),AVERAGE(C353:L353),"")</f>
        <v>95.875</v>
      </c>
    </row>
    <row r="354" spans="1:14">
      <c r="A354" s="99" t="s">
        <v>23</v>
      </c>
      <c r="B354" s="54">
        <v>95.7</v>
      </c>
      <c r="C354" s="33">
        <v>95</v>
      </c>
      <c r="D354" s="19">
        <v>98</v>
      </c>
      <c r="E354" s="19">
        <v>98</v>
      </c>
      <c r="F354" s="19">
        <v>93</v>
      </c>
      <c r="G354" s="19">
        <v>96</v>
      </c>
      <c r="H354" s="19">
        <v>90</v>
      </c>
      <c r="I354" s="19">
        <v>96</v>
      </c>
      <c r="J354" s="19">
        <v>97</v>
      </c>
      <c r="K354" s="19"/>
      <c r="L354" s="19"/>
      <c r="M354" s="31">
        <f t="shared" ref="M354:M356" si="101">+SUM(C354:L354)</f>
        <v>763</v>
      </c>
      <c r="N354" s="21">
        <f t="shared" ref="N354:N356" si="102">IF(COUNT(C354:L354),AVERAGE(C354:L354),"")</f>
        <v>95.375</v>
      </c>
    </row>
    <row r="355" spans="1:14">
      <c r="A355" s="99" t="s">
        <v>104</v>
      </c>
      <c r="B355" s="51">
        <v>97</v>
      </c>
      <c r="C355" s="33">
        <v>95</v>
      </c>
      <c r="D355" s="19">
        <v>97</v>
      </c>
      <c r="E355" s="19">
        <v>95</v>
      </c>
      <c r="F355" s="19">
        <v>94</v>
      </c>
      <c r="G355" s="19">
        <v>95</v>
      </c>
      <c r="H355" s="143"/>
      <c r="I355" s="143"/>
      <c r="J355" s="143"/>
      <c r="K355" s="143"/>
      <c r="L355" s="143"/>
      <c r="M355" s="31">
        <f t="shared" si="101"/>
        <v>476</v>
      </c>
      <c r="N355" s="21">
        <f t="shared" si="102"/>
        <v>95.2</v>
      </c>
    </row>
    <row r="356" spans="1:14">
      <c r="A356" s="99" t="s">
        <v>25</v>
      </c>
      <c r="B356" s="54">
        <v>96.6</v>
      </c>
      <c r="C356" s="33">
        <v>96</v>
      </c>
      <c r="D356" s="19">
        <v>98</v>
      </c>
      <c r="E356" s="19">
        <v>97</v>
      </c>
      <c r="F356" s="19">
        <v>96</v>
      </c>
      <c r="G356" s="19">
        <v>95</v>
      </c>
      <c r="H356" s="19">
        <v>96</v>
      </c>
      <c r="I356" s="19">
        <v>96</v>
      </c>
      <c r="J356" s="19">
        <v>97</v>
      </c>
      <c r="K356" s="19"/>
      <c r="L356" s="19"/>
      <c r="M356" s="31">
        <f t="shared" si="101"/>
        <v>771</v>
      </c>
      <c r="N356" s="21">
        <f t="shared" si="102"/>
        <v>96.375</v>
      </c>
    </row>
    <row r="357" spans="1:14">
      <c r="A357" s="99" t="s">
        <v>105</v>
      </c>
      <c r="B357" s="54">
        <v>95.6</v>
      </c>
      <c r="C357" s="144"/>
      <c r="D357" s="145"/>
      <c r="E357" s="145"/>
      <c r="F357" s="145"/>
      <c r="G357" s="145"/>
      <c r="H357" s="18">
        <v>93</v>
      </c>
      <c r="I357" s="18">
        <v>93</v>
      </c>
      <c r="J357" s="18">
        <v>94</v>
      </c>
      <c r="K357" s="18"/>
      <c r="L357" s="18"/>
      <c r="M357" s="31"/>
      <c r="N357" s="21"/>
    </row>
    <row r="358" spans="1:14">
      <c r="A358" s="98" t="s">
        <v>20</v>
      </c>
      <c r="B358" s="26">
        <f t="shared" ref="B358:G358" si="103">SUM(B353:B356)</f>
        <v>386.29999999999995</v>
      </c>
      <c r="C358" s="33">
        <f t="shared" si="103"/>
        <v>384</v>
      </c>
      <c r="D358" s="18">
        <f t="shared" si="103"/>
        <v>391</v>
      </c>
      <c r="E358" s="18">
        <f t="shared" si="103"/>
        <v>385</v>
      </c>
      <c r="F358" s="18">
        <f t="shared" si="103"/>
        <v>380</v>
      </c>
      <c r="G358" s="18">
        <f t="shared" si="103"/>
        <v>379</v>
      </c>
      <c r="H358" s="18">
        <f>SUM(H353:H357)</f>
        <v>376</v>
      </c>
      <c r="I358" s="18">
        <f>SUM(I353:I357)</f>
        <v>377</v>
      </c>
      <c r="J358" s="18">
        <f>SUM(J353:J357)</f>
        <v>385</v>
      </c>
      <c r="K358" s="18">
        <f>SUM(K353:K357)</f>
        <v>0</v>
      </c>
      <c r="L358" s="18">
        <f>SUM(L353:L357)</f>
        <v>0</v>
      </c>
      <c r="M358" s="31">
        <f>SUM(C358:L358)</f>
        <v>3057</v>
      </c>
      <c r="N358" s="21">
        <f>SUM(N353:N356)</f>
        <v>382.82499999999999</v>
      </c>
    </row>
    <row r="359" spans="1:14">
      <c r="A359" s="95" t="s">
        <v>9</v>
      </c>
      <c r="B359" s="53"/>
      <c r="C359" s="46"/>
      <c r="D359" s="20"/>
      <c r="E359" s="20"/>
      <c r="F359" s="20"/>
      <c r="G359" s="20"/>
      <c r="H359" s="20"/>
      <c r="I359" s="20"/>
      <c r="J359" s="20"/>
      <c r="K359" s="20"/>
      <c r="L359" s="20"/>
      <c r="M359" s="27"/>
      <c r="N359" s="21" t="str">
        <f t="shared" ref="N359" si="104">IF(COUNT(C359:L359),AVERAGE(C359:L359), " ")</f>
        <v xml:space="preserve"> </v>
      </c>
    </row>
    <row r="360" spans="1:14">
      <c r="A360" s="97" t="s">
        <v>26</v>
      </c>
      <c r="B360" s="26">
        <v>97</v>
      </c>
      <c r="C360" s="46">
        <v>95</v>
      </c>
      <c r="D360" s="20">
        <v>94</v>
      </c>
      <c r="E360" s="20">
        <v>99</v>
      </c>
      <c r="F360" s="20">
        <v>93</v>
      </c>
      <c r="G360" s="20">
        <v>96</v>
      </c>
      <c r="H360" s="20">
        <v>95</v>
      </c>
      <c r="I360" s="20">
        <v>96</v>
      </c>
      <c r="J360" s="20">
        <v>99</v>
      </c>
      <c r="K360" s="20"/>
      <c r="L360" s="20"/>
      <c r="M360" s="27">
        <f>SUM(C360:L360)</f>
        <v>767</v>
      </c>
      <c r="N360" s="21">
        <f>IF(COUNT(C360:L360),AVERAGE(C360:L360),"")</f>
        <v>95.875</v>
      </c>
    </row>
    <row r="361" spans="1:14">
      <c r="A361" s="97" t="s">
        <v>27</v>
      </c>
      <c r="B361" s="27">
        <v>96.6</v>
      </c>
      <c r="C361" s="46">
        <v>94</v>
      </c>
      <c r="D361" s="20">
        <v>92</v>
      </c>
      <c r="E361" s="20">
        <v>93</v>
      </c>
      <c r="F361" s="20">
        <v>92</v>
      </c>
      <c r="G361" s="20">
        <v>95</v>
      </c>
      <c r="H361" s="20">
        <v>95</v>
      </c>
      <c r="I361" s="20">
        <v>95</v>
      </c>
      <c r="J361" s="20">
        <v>98</v>
      </c>
      <c r="K361" s="20"/>
      <c r="L361" s="20"/>
      <c r="M361" s="27">
        <f t="shared" ref="M361:M364" si="105">SUM(C361:L361)</f>
        <v>754</v>
      </c>
      <c r="N361" s="21">
        <f t="shared" ref="N361:N363" si="106">IF(COUNT(C361:L361),AVERAGE(C361:L361),"")</f>
        <v>94.25</v>
      </c>
    </row>
    <row r="362" spans="1:14">
      <c r="A362" s="97" t="s">
        <v>28</v>
      </c>
      <c r="B362" s="27">
        <v>97.2</v>
      </c>
      <c r="C362" s="46">
        <v>96</v>
      </c>
      <c r="D362" s="20">
        <v>97</v>
      </c>
      <c r="E362" s="20">
        <v>95</v>
      </c>
      <c r="F362" s="20">
        <v>96</v>
      </c>
      <c r="G362" s="20">
        <v>98</v>
      </c>
      <c r="H362" s="20">
        <v>96</v>
      </c>
      <c r="I362" s="148">
        <v>93</v>
      </c>
      <c r="J362" s="20">
        <v>97</v>
      </c>
      <c r="K362" s="20"/>
      <c r="L362" s="20"/>
      <c r="M362" s="27">
        <f t="shared" si="105"/>
        <v>768</v>
      </c>
      <c r="N362" s="21">
        <f t="shared" si="106"/>
        <v>96</v>
      </c>
    </row>
    <row r="363" spans="1:14">
      <c r="A363" s="99" t="s">
        <v>29</v>
      </c>
      <c r="B363" s="54">
        <v>95.6</v>
      </c>
      <c r="C363" s="33">
        <v>94</v>
      </c>
      <c r="D363" s="19">
        <v>94</v>
      </c>
      <c r="E363" s="19">
        <v>95</v>
      </c>
      <c r="F363" s="19">
        <v>96</v>
      </c>
      <c r="G363" s="19">
        <v>94</v>
      </c>
      <c r="H363" s="19">
        <v>95</v>
      </c>
      <c r="I363" s="19">
        <v>94</v>
      </c>
      <c r="J363" s="19">
        <v>91</v>
      </c>
      <c r="K363" s="19"/>
      <c r="L363" s="19"/>
      <c r="M363" s="27">
        <f t="shared" si="105"/>
        <v>753</v>
      </c>
      <c r="N363" s="21">
        <f t="shared" si="106"/>
        <v>94.125</v>
      </c>
    </row>
    <row r="364" spans="1:14">
      <c r="A364" s="98" t="s">
        <v>20</v>
      </c>
      <c r="B364" s="26">
        <f>SUM(B360:B363)</f>
        <v>386.4</v>
      </c>
      <c r="C364" s="33">
        <f>SUM(C360:C363)</f>
        <v>379</v>
      </c>
      <c r="D364" s="18">
        <f t="shared" ref="D364:L364" si="107">SUM(D360:D363)</f>
        <v>377</v>
      </c>
      <c r="E364" s="18">
        <f t="shared" si="107"/>
        <v>382</v>
      </c>
      <c r="F364" s="18">
        <f t="shared" si="107"/>
        <v>377</v>
      </c>
      <c r="G364" s="18">
        <f t="shared" si="107"/>
        <v>383</v>
      </c>
      <c r="H364" s="18">
        <f t="shared" si="107"/>
        <v>381</v>
      </c>
      <c r="I364" s="18">
        <f t="shared" si="107"/>
        <v>378</v>
      </c>
      <c r="J364" s="18">
        <f t="shared" si="107"/>
        <v>385</v>
      </c>
      <c r="K364" s="18">
        <f t="shared" si="107"/>
        <v>0</v>
      </c>
      <c r="L364" s="18">
        <f t="shared" si="107"/>
        <v>0</v>
      </c>
      <c r="M364" s="27">
        <f t="shared" si="105"/>
        <v>3042</v>
      </c>
      <c r="N364" s="21">
        <f>SUM(N360:N363)</f>
        <v>380.25</v>
      </c>
    </row>
    <row r="365" spans="1:14">
      <c r="A365" s="95" t="s">
        <v>30</v>
      </c>
      <c r="B365" s="53"/>
      <c r="C365" s="46"/>
      <c r="D365" s="20"/>
      <c r="E365" s="20"/>
      <c r="F365" s="20"/>
      <c r="G365" s="20"/>
      <c r="H365" s="20"/>
      <c r="I365" s="20"/>
      <c r="J365" s="20"/>
      <c r="K365" s="20"/>
      <c r="L365" s="20"/>
      <c r="M365" s="27"/>
      <c r="N365" s="21"/>
    </row>
    <row r="366" spans="1:14">
      <c r="A366" s="97" t="s">
        <v>31</v>
      </c>
      <c r="B366" s="27">
        <v>97.9</v>
      </c>
      <c r="C366" s="46">
        <v>97</v>
      </c>
      <c r="D366" s="131">
        <v>100</v>
      </c>
      <c r="E366" s="20">
        <v>99</v>
      </c>
      <c r="F366" s="20">
        <v>96</v>
      </c>
      <c r="G366" s="20">
        <v>97</v>
      </c>
      <c r="H366" s="20">
        <v>99</v>
      </c>
      <c r="I366" s="20">
        <v>95</v>
      </c>
      <c r="J366" s="20">
        <v>97</v>
      </c>
      <c r="K366" s="20"/>
      <c r="L366" s="20"/>
      <c r="M366" s="27">
        <f>+SUM(C366:L366)</f>
        <v>780</v>
      </c>
      <c r="N366" s="21">
        <f>IF(COUNT(C366:L366),AVERAGE(C366:L366),"")</f>
        <v>97.5</v>
      </c>
    </row>
    <row r="367" spans="1:14">
      <c r="A367" s="97" t="s">
        <v>32</v>
      </c>
      <c r="B367" s="26">
        <v>97</v>
      </c>
      <c r="C367" s="46">
        <v>97</v>
      </c>
      <c r="D367" s="20">
        <v>95</v>
      </c>
      <c r="E367" s="20">
        <v>95</v>
      </c>
      <c r="F367" s="20">
        <v>97</v>
      </c>
      <c r="G367" s="20">
        <v>96</v>
      </c>
      <c r="H367" s="20">
        <v>98</v>
      </c>
      <c r="I367" s="20">
        <v>98</v>
      </c>
      <c r="J367" s="20">
        <v>97</v>
      </c>
      <c r="K367" s="20"/>
      <c r="L367" s="20"/>
      <c r="M367" s="27">
        <f t="shared" ref="M367:M369" si="108">+SUM(C367:L367)</f>
        <v>773</v>
      </c>
      <c r="N367" s="21">
        <f t="shared" ref="N367:N369" si="109">IF(COUNT(C367:L367),AVERAGE(C367:L367),"")</f>
        <v>96.625</v>
      </c>
    </row>
    <row r="368" spans="1:14">
      <c r="A368" s="97" t="s">
        <v>33</v>
      </c>
      <c r="B368" s="27">
        <v>93.4</v>
      </c>
      <c r="C368" s="46">
        <v>87</v>
      </c>
      <c r="D368" s="20">
        <v>92</v>
      </c>
      <c r="E368" s="20">
        <v>90</v>
      </c>
      <c r="F368" s="20">
        <v>85</v>
      </c>
      <c r="G368" s="20">
        <v>91</v>
      </c>
      <c r="H368" s="20">
        <v>96</v>
      </c>
      <c r="I368" s="20">
        <v>83</v>
      </c>
      <c r="J368" s="20">
        <v>92</v>
      </c>
      <c r="K368" s="20"/>
      <c r="L368" s="20"/>
      <c r="M368" s="27">
        <f t="shared" si="108"/>
        <v>716</v>
      </c>
      <c r="N368" s="21">
        <f t="shared" si="109"/>
        <v>89.5</v>
      </c>
    </row>
    <row r="369" spans="1:14">
      <c r="A369" s="99" t="s">
        <v>34</v>
      </c>
      <c r="B369" s="54">
        <v>95.8</v>
      </c>
      <c r="C369" s="33">
        <v>97</v>
      </c>
      <c r="D369" s="19">
        <v>98</v>
      </c>
      <c r="E369" s="19">
        <v>98</v>
      </c>
      <c r="F369" s="19">
        <v>89</v>
      </c>
      <c r="G369" s="19">
        <v>92</v>
      </c>
      <c r="H369" s="19">
        <v>90</v>
      </c>
      <c r="I369" s="19">
        <v>97</v>
      </c>
      <c r="J369" s="19">
        <v>94</v>
      </c>
      <c r="K369" s="19"/>
      <c r="L369" s="19"/>
      <c r="M369" s="27">
        <f t="shared" si="108"/>
        <v>755</v>
      </c>
      <c r="N369" s="21">
        <f t="shared" si="109"/>
        <v>94.375</v>
      </c>
    </row>
    <row r="370" spans="1:14">
      <c r="A370" s="98" t="s">
        <v>20</v>
      </c>
      <c r="B370" s="54">
        <f>SUM(B366:B369)</f>
        <v>384.1</v>
      </c>
      <c r="C370" s="33">
        <f>SUM(C366:C369)</f>
        <v>378</v>
      </c>
      <c r="D370" s="18">
        <f>SUM(D366:D369)</f>
        <v>385</v>
      </c>
      <c r="E370" s="18">
        <f t="shared" ref="E370:L370" si="110">SUM(E366:E369)</f>
        <v>382</v>
      </c>
      <c r="F370" s="18">
        <f t="shared" si="110"/>
        <v>367</v>
      </c>
      <c r="G370" s="18">
        <f t="shared" si="110"/>
        <v>376</v>
      </c>
      <c r="H370" s="18">
        <f t="shared" si="110"/>
        <v>383</v>
      </c>
      <c r="I370" s="18">
        <f t="shared" si="110"/>
        <v>373</v>
      </c>
      <c r="J370" s="18">
        <f t="shared" si="110"/>
        <v>380</v>
      </c>
      <c r="K370" s="18">
        <f t="shared" si="110"/>
        <v>0</v>
      </c>
      <c r="L370" s="18">
        <f t="shared" si="110"/>
        <v>0</v>
      </c>
      <c r="M370" s="31">
        <f>+SUM(C370:L370)</f>
        <v>3024</v>
      </c>
      <c r="N370" s="21">
        <f>SUM(N366:N369)</f>
        <v>378</v>
      </c>
    </row>
    <row r="371" spans="1:14">
      <c r="A371" s="96"/>
      <c r="B371" s="54"/>
      <c r="C371" s="33"/>
      <c r="D371" s="19"/>
      <c r="E371" s="19"/>
      <c r="F371" s="19"/>
      <c r="G371" s="19"/>
      <c r="H371" s="19"/>
      <c r="I371" s="19"/>
      <c r="J371" s="19"/>
      <c r="K371" s="19"/>
      <c r="L371" s="19"/>
      <c r="M371" s="27"/>
      <c r="N371" s="21"/>
    </row>
    <row r="372" spans="1:14">
      <c r="A372" s="100"/>
      <c r="B372" s="26"/>
      <c r="C372" s="46"/>
      <c r="D372" s="20"/>
      <c r="E372" s="20"/>
      <c r="F372" s="20"/>
      <c r="G372" s="20"/>
      <c r="H372" s="20"/>
      <c r="I372" s="20"/>
      <c r="J372" s="20"/>
      <c r="K372" s="20"/>
      <c r="L372" s="20"/>
      <c r="M372" s="27"/>
      <c r="N372" s="21"/>
    </row>
    <row r="373" spans="1:14">
      <c r="A373" s="100"/>
      <c r="B373" s="27"/>
      <c r="C373" s="46"/>
      <c r="D373" s="24" t="s">
        <v>10</v>
      </c>
      <c r="E373" s="22" t="s">
        <v>11</v>
      </c>
      <c r="F373" s="22" t="s">
        <v>12</v>
      </c>
      <c r="G373" s="22" t="s">
        <v>13</v>
      </c>
      <c r="H373" s="22" t="s">
        <v>14</v>
      </c>
      <c r="I373" s="22" t="s">
        <v>8</v>
      </c>
      <c r="J373" s="25"/>
      <c r="K373" s="25"/>
      <c r="L373" s="25"/>
      <c r="M373" s="55"/>
      <c r="N373" s="25"/>
    </row>
    <row r="374" spans="1:14">
      <c r="A374" s="101" t="s">
        <v>16</v>
      </c>
      <c r="B374" s="26">
        <f>+B351</f>
        <v>392.2</v>
      </c>
      <c r="C374" s="33"/>
      <c r="D374" s="19">
        <f>J338</f>
        <v>8</v>
      </c>
      <c r="E374" s="19">
        <v>8</v>
      </c>
      <c r="F374" s="19">
        <v>0</v>
      </c>
      <c r="G374" s="19">
        <v>0</v>
      </c>
      <c r="H374" s="19">
        <f>+E374*2+F374</f>
        <v>16</v>
      </c>
      <c r="I374" s="34">
        <f>+M351</f>
        <v>3148</v>
      </c>
      <c r="J374" s="25"/>
      <c r="L374" s="25"/>
      <c r="M374" s="55"/>
      <c r="N374" s="25"/>
    </row>
    <row r="375" spans="1:14">
      <c r="A375" s="101" t="s">
        <v>21</v>
      </c>
      <c r="B375" s="26">
        <f>+B358</f>
        <v>386.29999999999995</v>
      </c>
      <c r="C375" s="46"/>
      <c r="D375" s="19">
        <f>+J338</f>
        <v>8</v>
      </c>
      <c r="E375" s="19">
        <v>5</v>
      </c>
      <c r="F375" s="19">
        <v>0</v>
      </c>
      <c r="G375" s="19">
        <v>3</v>
      </c>
      <c r="H375" s="19">
        <f>+E375*2+F375</f>
        <v>10</v>
      </c>
      <c r="I375" s="19">
        <f>+M358</f>
        <v>3057</v>
      </c>
      <c r="K375" s="25"/>
      <c r="L375" s="25"/>
      <c r="M375" s="55"/>
      <c r="N375" s="25"/>
    </row>
    <row r="376" spans="1:14">
      <c r="A376" s="101" t="s">
        <v>9</v>
      </c>
      <c r="B376" s="26">
        <f>+B364</f>
        <v>386.4</v>
      </c>
      <c r="C376" s="46"/>
      <c r="D376" s="19">
        <f>+J338</f>
        <v>8</v>
      </c>
      <c r="E376" s="19">
        <v>1</v>
      </c>
      <c r="F376" s="19">
        <v>1</v>
      </c>
      <c r="G376" s="19">
        <v>6</v>
      </c>
      <c r="H376" s="19">
        <f>+E376*2+F376</f>
        <v>3</v>
      </c>
      <c r="I376" s="19">
        <f>+M364</f>
        <v>3042</v>
      </c>
      <c r="J376" s="8"/>
      <c r="K376" s="8"/>
      <c r="L376" s="8"/>
      <c r="N376" s="8"/>
    </row>
    <row r="377" spans="1:14">
      <c r="A377" s="101" t="s">
        <v>30</v>
      </c>
      <c r="B377" s="26">
        <f>+B370</f>
        <v>384.1</v>
      </c>
      <c r="C377" s="27"/>
      <c r="D377" s="19">
        <f>+J338</f>
        <v>8</v>
      </c>
      <c r="E377" s="19">
        <v>1</v>
      </c>
      <c r="F377" s="19">
        <v>1</v>
      </c>
      <c r="G377" s="19">
        <v>6</v>
      </c>
      <c r="H377" s="19">
        <f>+E377*2+F377</f>
        <v>3</v>
      </c>
      <c r="I377" s="19">
        <f>+M370</f>
        <v>3024</v>
      </c>
    </row>
    <row r="378" spans="1:14">
      <c r="A378" s="102"/>
      <c r="B378" s="47"/>
      <c r="C378" s="47"/>
      <c r="D378" s="28"/>
      <c r="E378" s="28"/>
      <c r="F378" s="28"/>
      <c r="G378" s="28"/>
      <c r="H378" s="28"/>
      <c r="I378" s="28"/>
    </row>
    <row r="380" spans="1:14">
      <c r="A380" s="103" t="s">
        <v>81</v>
      </c>
    </row>
    <row r="382" spans="1:14">
      <c r="A382" s="164" t="s">
        <v>0</v>
      </c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</row>
    <row r="383" spans="1:14">
      <c r="A383" s="164" t="s">
        <v>1</v>
      </c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</row>
    <row r="384" spans="1:14">
      <c r="A384" s="164" t="s">
        <v>2</v>
      </c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</row>
    <row r="385" spans="1:14">
      <c r="A385" s="164" t="s">
        <v>15</v>
      </c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</row>
    <row r="386" spans="1:14">
      <c r="A386" s="89"/>
      <c r="B386" s="37"/>
      <c r="C386" s="37"/>
      <c r="D386" s="1"/>
      <c r="E386" s="1" t="s">
        <v>3</v>
      </c>
      <c r="F386" s="1"/>
      <c r="G386" s="1"/>
      <c r="H386" s="1"/>
      <c r="I386" s="1" t="s">
        <v>4</v>
      </c>
      <c r="J386" s="1">
        <v>9</v>
      </c>
      <c r="K386" s="1"/>
      <c r="L386" s="1"/>
      <c r="M386" s="37"/>
      <c r="N386" s="1"/>
    </row>
    <row r="387" spans="1:14">
      <c r="F387" s="2"/>
      <c r="J387" s="151"/>
    </row>
    <row r="388" spans="1:14">
      <c r="A388" s="91"/>
      <c r="B388" s="165" t="s">
        <v>78</v>
      </c>
      <c r="C388" s="165"/>
      <c r="D388" s="165"/>
      <c r="E388" s="165"/>
      <c r="F388" s="35">
        <f>+K412</f>
        <v>384</v>
      </c>
      <c r="H388" s="2" t="s">
        <v>99</v>
      </c>
      <c r="J388" s="163" t="s">
        <v>30</v>
      </c>
      <c r="K388" s="163"/>
      <c r="L388" s="163"/>
      <c r="M388" s="163"/>
      <c r="N388" s="35">
        <f>+K418</f>
        <v>381</v>
      </c>
    </row>
    <row r="389" spans="1:14">
      <c r="A389" s="92"/>
      <c r="H389" s="151"/>
      <c r="J389" s="150"/>
      <c r="L389" s="8"/>
      <c r="N389" s="151"/>
    </row>
    <row r="390" spans="1:14">
      <c r="A390" s="92"/>
      <c r="B390" s="163" t="s">
        <v>16</v>
      </c>
      <c r="C390" s="163"/>
      <c r="D390" s="163"/>
      <c r="E390" s="163"/>
      <c r="F390" s="35">
        <f>+K399</f>
        <v>397</v>
      </c>
      <c r="H390" s="2" t="s">
        <v>99</v>
      </c>
      <c r="J390" s="163" t="s">
        <v>21</v>
      </c>
      <c r="K390" s="163"/>
      <c r="L390" s="163"/>
      <c r="M390" s="163"/>
      <c r="N390" s="35">
        <f>+K406</f>
        <v>378</v>
      </c>
    </row>
    <row r="391" spans="1:14">
      <c r="A391" s="93"/>
      <c r="B391" s="37"/>
      <c r="C391" s="39"/>
      <c r="D391" s="10"/>
      <c r="E391" s="10"/>
      <c r="F391" s="151"/>
      <c r="H391" s="151"/>
    </row>
    <row r="392" spans="1:14">
      <c r="A392" s="92"/>
      <c r="B392" s="48" t="s">
        <v>5</v>
      </c>
      <c r="C392" s="40" t="s">
        <v>6</v>
      </c>
      <c r="D392" s="10"/>
      <c r="E392" s="10"/>
      <c r="F392" s="8"/>
      <c r="G392" s="8"/>
      <c r="H392" s="6"/>
      <c r="I392" s="8"/>
      <c r="J392" s="8"/>
      <c r="K392" s="8"/>
      <c r="L392" s="8"/>
      <c r="N392" s="8"/>
    </row>
    <row r="393" spans="1:14">
      <c r="A393" s="94"/>
      <c r="B393" s="49" t="s">
        <v>7</v>
      </c>
      <c r="C393" s="41">
        <v>1</v>
      </c>
      <c r="D393" s="14">
        <v>2</v>
      </c>
      <c r="E393" s="14">
        <v>3</v>
      </c>
      <c r="F393" s="14">
        <v>4</v>
      </c>
      <c r="G393" s="14">
        <v>5</v>
      </c>
      <c r="H393" s="14">
        <v>6</v>
      </c>
      <c r="I393" s="14">
        <v>7</v>
      </c>
      <c r="J393" s="14">
        <v>8</v>
      </c>
      <c r="K393" s="14">
        <v>9</v>
      </c>
      <c r="L393" s="14">
        <v>10</v>
      </c>
      <c r="M393" s="50" t="s">
        <v>8</v>
      </c>
      <c r="N393" s="16" t="s">
        <v>7</v>
      </c>
    </row>
    <row r="394" spans="1:14">
      <c r="A394" s="95" t="s">
        <v>16</v>
      </c>
      <c r="B394" s="50"/>
      <c r="C394" s="42"/>
      <c r="D394" s="14"/>
      <c r="E394" s="14"/>
      <c r="F394" s="14"/>
      <c r="G394" s="14"/>
      <c r="H394" s="14"/>
      <c r="I394" s="14"/>
      <c r="J394" s="14"/>
      <c r="K394" s="14"/>
      <c r="L394" s="14"/>
      <c r="M394" s="50"/>
      <c r="N394" s="16"/>
    </row>
    <row r="395" spans="1:14">
      <c r="A395" s="99" t="s">
        <v>17</v>
      </c>
      <c r="B395" s="51">
        <v>99</v>
      </c>
      <c r="C395" s="43">
        <v>100</v>
      </c>
      <c r="D395" s="126">
        <v>100</v>
      </c>
      <c r="E395" s="133">
        <v>98</v>
      </c>
      <c r="F395" s="126">
        <v>100</v>
      </c>
      <c r="G395" s="126">
        <v>100</v>
      </c>
      <c r="H395" s="126">
        <v>100</v>
      </c>
      <c r="I395" s="19">
        <v>99</v>
      </c>
      <c r="J395" s="126">
        <v>100</v>
      </c>
      <c r="K395" s="126">
        <v>100</v>
      </c>
      <c r="L395" s="19"/>
      <c r="M395" s="31">
        <f>+SUM(C395:L395)</f>
        <v>897</v>
      </c>
      <c r="N395" s="21">
        <f>IF(COUNT(C395:L395),AVERAGE(C395:L395),"")</f>
        <v>99.666666666666671</v>
      </c>
    </row>
    <row r="396" spans="1:14">
      <c r="A396" s="99" t="s">
        <v>18</v>
      </c>
      <c r="B396" s="51">
        <v>98</v>
      </c>
      <c r="C396" s="33">
        <v>97</v>
      </c>
      <c r="D396" s="126">
        <v>100</v>
      </c>
      <c r="E396" s="19">
        <v>98</v>
      </c>
      <c r="F396" s="19">
        <v>98</v>
      </c>
      <c r="G396" s="19">
        <v>99</v>
      </c>
      <c r="H396" s="19">
        <v>98</v>
      </c>
      <c r="I396" s="19">
        <v>97</v>
      </c>
      <c r="J396" s="19">
        <v>95</v>
      </c>
      <c r="K396" s="19">
        <v>99</v>
      </c>
      <c r="L396" s="19"/>
      <c r="M396" s="31">
        <f t="shared" ref="M396:M398" si="111">+SUM(C396:L396)</f>
        <v>881</v>
      </c>
      <c r="N396" s="21">
        <f t="shared" ref="N396:N398" si="112">IF(COUNT(C396:L396),AVERAGE(C396:L396),"")</f>
        <v>97.888888888888886</v>
      </c>
    </row>
    <row r="397" spans="1:14">
      <c r="A397" s="99" t="s">
        <v>19</v>
      </c>
      <c r="B397" s="51">
        <v>98.2</v>
      </c>
      <c r="C397" s="44">
        <v>98</v>
      </c>
      <c r="D397" s="19">
        <v>99</v>
      </c>
      <c r="E397" s="19">
        <v>97</v>
      </c>
      <c r="F397" s="19">
        <v>99</v>
      </c>
      <c r="G397" s="19">
        <v>97</v>
      </c>
      <c r="H397" s="19">
        <v>98</v>
      </c>
      <c r="I397" s="19">
        <v>97</v>
      </c>
      <c r="J397" s="19">
        <v>97</v>
      </c>
      <c r="K397" s="19">
        <v>99</v>
      </c>
      <c r="L397" s="19"/>
      <c r="M397" s="31">
        <f t="shared" si="111"/>
        <v>881</v>
      </c>
      <c r="N397" s="21">
        <f t="shared" si="112"/>
        <v>97.888888888888886</v>
      </c>
    </row>
    <row r="398" spans="1:14">
      <c r="A398" s="97" t="s">
        <v>41</v>
      </c>
      <c r="B398" s="52">
        <v>97</v>
      </c>
      <c r="C398" s="33">
        <v>96</v>
      </c>
      <c r="D398" s="19">
        <v>98</v>
      </c>
      <c r="E398" s="19">
        <v>99</v>
      </c>
      <c r="F398" s="19">
        <v>97</v>
      </c>
      <c r="G398" s="126">
        <v>100</v>
      </c>
      <c r="H398" s="19">
        <v>99</v>
      </c>
      <c r="I398" s="19">
        <v>99</v>
      </c>
      <c r="J398" s="19">
        <v>99</v>
      </c>
      <c r="K398" s="19">
        <v>99</v>
      </c>
      <c r="L398" s="19"/>
      <c r="M398" s="31">
        <f t="shared" si="111"/>
        <v>886</v>
      </c>
      <c r="N398" s="21">
        <f t="shared" si="112"/>
        <v>98.444444444444443</v>
      </c>
    </row>
    <row r="399" spans="1:14">
      <c r="A399" s="98" t="s">
        <v>20</v>
      </c>
      <c r="B399" s="52">
        <f>SUM(B395:B398)</f>
        <v>392.2</v>
      </c>
      <c r="C399" s="45">
        <f t="shared" ref="C399:L399" si="113">SUM(C395:C398)</f>
        <v>391</v>
      </c>
      <c r="D399" s="36">
        <f t="shared" si="113"/>
        <v>397</v>
      </c>
      <c r="E399" s="36">
        <f t="shared" si="113"/>
        <v>392</v>
      </c>
      <c r="F399" s="36">
        <f t="shared" si="113"/>
        <v>394</v>
      </c>
      <c r="G399" s="36">
        <f t="shared" si="113"/>
        <v>396</v>
      </c>
      <c r="H399" s="36">
        <f t="shared" si="113"/>
        <v>395</v>
      </c>
      <c r="I399" s="36">
        <f t="shared" si="113"/>
        <v>392</v>
      </c>
      <c r="J399" s="36">
        <f t="shared" si="113"/>
        <v>391</v>
      </c>
      <c r="K399" s="36">
        <f t="shared" si="113"/>
        <v>397</v>
      </c>
      <c r="L399" s="36">
        <f t="shared" si="113"/>
        <v>0</v>
      </c>
      <c r="M399" s="52">
        <f>SUM(C399:L399)</f>
        <v>3545</v>
      </c>
      <c r="N399" s="21">
        <f>SUM(N395:N398)</f>
        <v>393.88888888888891</v>
      </c>
    </row>
    <row r="400" spans="1:14">
      <c r="A400" s="95" t="s">
        <v>21</v>
      </c>
      <c r="B400" s="53"/>
      <c r="C400" s="46"/>
      <c r="D400" s="20"/>
      <c r="E400" s="20"/>
      <c r="F400" s="20"/>
      <c r="G400" s="20"/>
      <c r="H400" s="20"/>
      <c r="I400" s="20"/>
      <c r="J400" s="20"/>
      <c r="K400" s="20"/>
      <c r="L400" s="20"/>
      <c r="M400" s="27"/>
      <c r="N400" s="21" t="str">
        <f t="shared" ref="N400" si="114">IF(COUNT(C400:L400),AVERAGE(C400:L400), " ")</f>
        <v xml:space="preserve"> </v>
      </c>
    </row>
    <row r="401" spans="1:14">
      <c r="A401" s="99" t="s">
        <v>22</v>
      </c>
      <c r="B401" s="51">
        <v>97</v>
      </c>
      <c r="C401" s="33">
        <v>98</v>
      </c>
      <c r="D401" s="19">
        <v>98</v>
      </c>
      <c r="E401" s="19">
        <v>95</v>
      </c>
      <c r="F401" s="19">
        <v>97</v>
      </c>
      <c r="G401" s="19">
        <v>93</v>
      </c>
      <c r="H401" s="19">
        <v>97</v>
      </c>
      <c r="I401" s="19">
        <v>92</v>
      </c>
      <c r="J401" s="19">
        <v>97</v>
      </c>
      <c r="K401" s="19">
        <v>96</v>
      </c>
      <c r="L401" s="19"/>
      <c r="M401" s="31">
        <f>+SUM(C401:L401)</f>
        <v>863</v>
      </c>
      <c r="N401" s="21">
        <f>IF(COUNT(C401:L401),AVERAGE(C401:L401),"")</f>
        <v>95.888888888888886</v>
      </c>
    </row>
    <row r="402" spans="1:14">
      <c r="A402" s="99" t="s">
        <v>23</v>
      </c>
      <c r="B402" s="54">
        <v>95.7</v>
      </c>
      <c r="C402" s="33">
        <v>95</v>
      </c>
      <c r="D402" s="19">
        <v>98</v>
      </c>
      <c r="E402" s="19">
        <v>98</v>
      </c>
      <c r="F402" s="19">
        <v>93</v>
      </c>
      <c r="G402" s="19">
        <v>96</v>
      </c>
      <c r="H402" s="19">
        <v>90</v>
      </c>
      <c r="I402" s="19">
        <v>96</v>
      </c>
      <c r="J402" s="19">
        <v>97</v>
      </c>
      <c r="K402" s="19">
        <v>94</v>
      </c>
      <c r="L402" s="19"/>
      <c r="M402" s="31">
        <f t="shared" ref="M402:M404" si="115">+SUM(C402:L402)</f>
        <v>857</v>
      </c>
      <c r="N402" s="21">
        <f t="shared" ref="N402:N404" si="116">IF(COUNT(C402:L402),AVERAGE(C402:L402),"")</f>
        <v>95.222222222222229</v>
      </c>
    </row>
    <row r="403" spans="1:14">
      <c r="A403" s="99" t="s">
        <v>104</v>
      </c>
      <c r="B403" s="51">
        <v>97</v>
      </c>
      <c r="C403" s="33">
        <v>95</v>
      </c>
      <c r="D403" s="19">
        <v>97</v>
      </c>
      <c r="E403" s="19">
        <v>95</v>
      </c>
      <c r="F403" s="19">
        <v>94</v>
      </c>
      <c r="G403" s="19">
        <v>95</v>
      </c>
      <c r="H403" s="143"/>
      <c r="I403" s="143"/>
      <c r="J403" s="143"/>
      <c r="K403" s="143"/>
      <c r="L403" s="143"/>
      <c r="M403" s="31">
        <f t="shared" si="115"/>
        <v>476</v>
      </c>
      <c r="N403" s="21">
        <f t="shared" si="116"/>
        <v>95.2</v>
      </c>
    </row>
    <row r="404" spans="1:14">
      <c r="A404" s="99" t="s">
        <v>25</v>
      </c>
      <c r="B404" s="54">
        <v>96.6</v>
      </c>
      <c r="C404" s="33">
        <v>96</v>
      </c>
      <c r="D404" s="19">
        <v>98</v>
      </c>
      <c r="E404" s="19">
        <v>97</v>
      </c>
      <c r="F404" s="19">
        <v>96</v>
      </c>
      <c r="G404" s="19">
        <v>95</v>
      </c>
      <c r="H404" s="19">
        <v>96</v>
      </c>
      <c r="I404" s="19">
        <v>96</v>
      </c>
      <c r="J404" s="19">
        <v>97</v>
      </c>
      <c r="K404" s="19">
        <v>96</v>
      </c>
      <c r="L404" s="19"/>
      <c r="M404" s="31">
        <f t="shared" si="115"/>
        <v>867</v>
      </c>
      <c r="N404" s="21">
        <f t="shared" si="116"/>
        <v>96.333333333333329</v>
      </c>
    </row>
    <row r="405" spans="1:14">
      <c r="A405" s="99" t="s">
        <v>105</v>
      </c>
      <c r="B405" s="54">
        <v>95.6</v>
      </c>
      <c r="C405" s="144"/>
      <c r="D405" s="145"/>
      <c r="E405" s="145"/>
      <c r="F405" s="145"/>
      <c r="G405" s="145"/>
      <c r="H405" s="18">
        <v>93</v>
      </c>
      <c r="I405" s="18">
        <v>93</v>
      </c>
      <c r="J405" s="18">
        <v>94</v>
      </c>
      <c r="K405" s="18">
        <v>92</v>
      </c>
      <c r="L405" s="18"/>
      <c r="M405" s="31"/>
      <c r="N405" s="21"/>
    </row>
    <row r="406" spans="1:14">
      <c r="A406" s="98" t="s">
        <v>20</v>
      </c>
      <c r="B406" s="26">
        <f t="shared" ref="B406:G406" si="117">SUM(B401:B404)</f>
        <v>386.29999999999995</v>
      </c>
      <c r="C406" s="33">
        <f t="shared" si="117"/>
        <v>384</v>
      </c>
      <c r="D406" s="18">
        <f t="shared" si="117"/>
        <v>391</v>
      </c>
      <c r="E406" s="18">
        <f t="shared" si="117"/>
        <v>385</v>
      </c>
      <c r="F406" s="18">
        <f t="shared" si="117"/>
        <v>380</v>
      </c>
      <c r="G406" s="18">
        <f t="shared" si="117"/>
        <v>379</v>
      </c>
      <c r="H406" s="18">
        <f>SUM(H401:H405)</f>
        <v>376</v>
      </c>
      <c r="I406" s="18">
        <f>SUM(I401:I405)</f>
        <v>377</v>
      </c>
      <c r="J406" s="18">
        <f>SUM(J401:J405)</f>
        <v>385</v>
      </c>
      <c r="K406" s="18">
        <f>SUM(K401:K405)</f>
        <v>378</v>
      </c>
      <c r="L406" s="18">
        <f>SUM(L401:L405)</f>
        <v>0</v>
      </c>
      <c r="M406" s="31">
        <f>SUM(C406:L406)</f>
        <v>3435</v>
      </c>
      <c r="N406" s="21">
        <f>SUM(N401:N404)</f>
        <v>382.64444444444445</v>
      </c>
    </row>
    <row r="407" spans="1:14">
      <c r="A407" s="95" t="s">
        <v>9</v>
      </c>
      <c r="B407" s="53"/>
      <c r="C407" s="46"/>
      <c r="D407" s="20"/>
      <c r="E407" s="20"/>
      <c r="F407" s="20"/>
      <c r="G407" s="20"/>
      <c r="H407" s="20"/>
      <c r="I407" s="20"/>
      <c r="J407" s="20"/>
      <c r="K407" s="20"/>
      <c r="L407" s="20"/>
      <c r="M407" s="27"/>
      <c r="N407" s="21" t="str">
        <f t="shared" ref="N407" si="118">IF(COUNT(C407:L407),AVERAGE(C407:L407), " ")</f>
        <v xml:space="preserve"> </v>
      </c>
    </row>
    <row r="408" spans="1:14">
      <c r="A408" s="97" t="s">
        <v>26</v>
      </c>
      <c r="B408" s="26">
        <v>97</v>
      </c>
      <c r="C408" s="46">
        <v>95</v>
      </c>
      <c r="D408" s="20">
        <v>94</v>
      </c>
      <c r="E408" s="20">
        <v>99</v>
      </c>
      <c r="F408" s="20">
        <v>93</v>
      </c>
      <c r="G408" s="20">
        <v>96</v>
      </c>
      <c r="H408" s="20">
        <v>95</v>
      </c>
      <c r="I408" s="20">
        <v>96</v>
      </c>
      <c r="J408" s="20">
        <v>99</v>
      </c>
      <c r="K408" s="20">
        <v>97</v>
      </c>
      <c r="L408" s="20"/>
      <c r="M408" s="27">
        <f>SUM(C408:L408)</f>
        <v>864</v>
      </c>
      <c r="N408" s="21">
        <f>IF(COUNT(C408:L408),AVERAGE(C408:L408),"")</f>
        <v>96</v>
      </c>
    </row>
    <row r="409" spans="1:14">
      <c r="A409" s="97" t="s">
        <v>27</v>
      </c>
      <c r="B409" s="27">
        <v>96.6</v>
      </c>
      <c r="C409" s="46">
        <v>94</v>
      </c>
      <c r="D409" s="20">
        <v>92</v>
      </c>
      <c r="E409" s="20">
        <v>93</v>
      </c>
      <c r="F409" s="20">
        <v>92</v>
      </c>
      <c r="G409" s="20">
        <v>95</v>
      </c>
      <c r="H409" s="20">
        <v>95</v>
      </c>
      <c r="I409" s="20">
        <v>95</v>
      </c>
      <c r="J409" s="20">
        <v>98</v>
      </c>
      <c r="K409" s="20">
        <v>95</v>
      </c>
      <c r="L409" s="20"/>
      <c r="M409" s="27">
        <f t="shared" ref="M409:M412" si="119">SUM(C409:L409)</f>
        <v>849</v>
      </c>
      <c r="N409" s="21">
        <f t="shared" ref="N409:N411" si="120">IF(COUNT(C409:L409),AVERAGE(C409:L409),"")</f>
        <v>94.333333333333329</v>
      </c>
    </row>
    <row r="410" spans="1:14">
      <c r="A410" s="97" t="s">
        <v>28</v>
      </c>
      <c r="B410" s="27">
        <v>97.2</v>
      </c>
      <c r="C410" s="46">
        <v>96</v>
      </c>
      <c r="D410" s="20">
        <v>97</v>
      </c>
      <c r="E410" s="20">
        <v>95</v>
      </c>
      <c r="F410" s="20">
        <v>96</v>
      </c>
      <c r="G410" s="20">
        <v>98</v>
      </c>
      <c r="H410" s="20">
        <v>96</v>
      </c>
      <c r="I410" s="148">
        <v>93</v>
      </c>
      <c r="J410" s="20">
        <v>97</v>
      </c>
      <c r="K410" s="20">
        <v>97</v>
      </c>
      <c r="L410" s="20"/>
      <c r="M410" s="27">
        <f t="shared" si="119"/>
        <v>865</v>
      </c>
      <c r="N410" s="21">
        <f t="shared" si="120"/>
        <v>96.111111111111114</v>
      </c>
    </row>
    <row r="411" spans="1:14">
      <c r="A411" s="99" t="s">
        <v>29</v>
      </c>
      <c r="B411" s="54">
        <v>95.6</v>
      </c>
      <c r="C411" s="33">
        <v>94</v>
      </c>
      <c r="D411" s="19">
        <v>94</v>
      </c>
      <c r="E411" s="19">
        <v>95</v>
      </c>
      <c r="F411" s="19">
        <v>96</v>
      </c>
      <c r="G411" s="19">
        <v>94</v>
      </c>
      <c r="H411" s="19">
        <v>95</v>
      </c>
      <c r="I411" s="19">
        <v>94</v>
      </c>
      <c r="J411" s="19">
        <v>91</v>
      </c>
      <c r="K411" s="19">
        <v>95</v>
      </c>
      <c r="L411" s="19"/>
      <c r="M411" s="27">
        <f t="shared" si="119"/>
        <v>848</v>
      </c>
      <c r="N411" s="21">
        <f t="shared" si="120"/>
        <v>94.222222222222229</v>
      </c>
    </row>
    <row r="412" spans="1:14">
      <c r="A412" s="98" t="s">
        <v>20</v>
      </c>
      <c r="B412" s="26">
        <f>SUM(B408:B411)</f>
        <v>386.4</v>
      </c>
      <c r="C412" s="33">
        <f>SUM(C408:C411)</f>
        <v>379</v>
      </c>
      <c r="D412" s="18">
        <f t="shared" ref="D412:L412" si="121">SUM(D408:D411)</f>
        <v>377</v>
      </c>
      <c r="E412" s="18">
        <f t="shared" si="121"/>
        <v>382</v>
      </c>
      <c r="F412" s="18">
        <f t="shared" si="121"/>
        <v>377</v>
      </c>
      <c r="G412" s="18">
        <f t="shared" si="121"/>
        <v>383</v>
      </c>
      <c r="H412" s="18">
        <f t="shared" si="121"/>
        <v>381</v>
      </c>
      <c r="I412" s="18">
        <f t="shared" si="121"/>
        <v>378</v>
      </c>
      <c r="J412" s="18">
        <f t="shared" si="121"/>
        <v>385</v>
      </c>
      <c r="K412" s="18">
        <f t="shared" si="121"/>
        <v>384</v>
      </c>
      <c r="L412" s="18">
        <f t="shared" si="121"/>
        <v>0</v>
      </c>
      <c r="M412" s="27">
        <f t="shared" si="119"/>
        <v>3426</v>
      </c>
      <c r="N412" s="21">
        <f>SUM(N408:N411)</f>
        <v>380.66666666666669</v>
      </c>
    </row>
    <row r="413" spans="1:14">
      <c r="A413" s="95" t="s">
        <v>30</v>
      </c>
      <c r="B413" s="53"/>
      <c r="C413" s="46"/>
      <c r="D413" s="20"/>
      <c r="E413" s="20"/>
      <c r="F413" s="20"/>
      <c r="G413" s="20"/>
      <c r="H413" s="20"/>
      <c r="I413" s="20"/>
      <c r="J413" s="20"/>
      <c r="K413" s="20"/>
      <c r="L413" s="20"/>
      <c r="M413" s="27"/>
      <c r="N413" s="21"/>
    </row>
    <row r="414" spans="1:14">
      <c r="A414" s="97" t="s">
        <v>31</v>
      </c>
      <c r="B414" s="27">
        <v>97.9</v>
      </c>
      <c r="C414" s="46">
        <v>97</v>
      </c>
      <c r="D414" s="131">
        <v>100</v>
      </c>
      <c r="E414" s="20">
        <v>99</v>
      </c>
      <c r="F414" s="20">
        <v>96</v>
      </c>
      <c r="G414" s="20">
        <v>97</v>
      </c>
      <c r="H414" s="20">
        <v>99</v>
      </c>
      <c r="I414" s="20">
        <v>95</v>
      </c>
      <c r="J414" s="20">
        <v>97</v>
      </c>
      <c r="K414" s="20">
        <v>96</v>
      </c>
      <c r="L414" s="20"/>
      <c r="M414" s="27">
        <f>+SUM(C414:L414)</f>
        <v>876</v>
      </c>
      <c r="N414" s="21">
        <f>IF(COUNT(C414:L414),AVERAGE(C414:L414),"")</f>
        <v>97.333333333333329</v>
      </c>
    </row>
    <row r="415" spans="1:14">
      <c r="A415" s="97" t="s">
        <v>32</v>
      </c>
      <c r="B415" s="26">
        <v>97</v>
      </c>
      <c r="C415" s="46">
        <v>97</v>
      </c>
      <c r="D415" s="20">
        <v>95</v>
      </c>
      <c r="E415" s="20">
        <v>95</v>
      </c>
      <c r="F415" s="20">
        <v>97</v>
      </c>
      <c r="G415" s="20">
        <v>96</v>
      </c>
      <c r="H415" s="20">
        <v>98</v>
      </c>
      <c r="I415" s="20">
        <v>98</v>
      </c>
      <c r="J415" s="20">
        <v>97</v>
      </c>
      <c r="K415" s="20">
        <v>97</v>
      </c>
      <c r="L415" s="20"/>
      <c r="M415" s="27">
        <f t="shared" ref="M415:M417" si="122">+SUM(C415:L415)</f>
        <v>870</v>
      </c>
      <c r="N415" s="21">
        <f t="shared" ref="N415:N417" si="123">IF(COUNT(C415:L415),AVERAGE(C415:L415),"")</f>
        <v>96.666666666666671</v>
      </c>
    </row>
    <row r="416" spans="1:14">
      <c r="A416" s="97" t="s">
        <v>33</v>
      </c>
      <c r="B416" s="27">
        <v>93.4</v>
      </c>
      <c r="C416" s="46">
        <v>87</v>
      </c>
      <c r="D416" s="20">
        <v>92</v>
      </c>
      <c r="E416" s="20">
        <v>90</v>
      </c>
      <c r="F416" s="20">
        <v>85</v>
      </c>
      <c r="G416" s="20">
        <v>91</v>
      </c>
      <c r="H416" s="20">
        <v>96</v>
      </c>
      <c r="I416" s="20">
        <v>83</v>
      </c>
      <c r="J416" s="20">
        <v>92</v>
      </c>
      <c r="K416" s="20">
        <v>90</v>
      </c>
      <c r="L416" s="20"/>
      <c r="M416" s="27">
        <f t="shared" si="122"/>
        <v>806</v>
      </c>
      <c r="N416" s="21">
        <f t="shared" si="123"/>
        <v>89.555555555555557</v>
      </c>
    </row>
    <row r="417" spans="1:14">
      <c r="A417" s="99" t="s">
        <v>34</v>
      </c>
      <c r="B417" s="54">
        <v>95.8</v>
      </c>
      <c r="C417" s="33">
        <v>97</v>
      </c>
      <c r="D417" s="19">
        <v>98</v>
      </c>
      <c r="E417" s="19">
        <v>98</v>
      </c>
      <c r="F417" s="19">
        <v>89</v>
      </c>
      <c r="G417" s="19">
        <v>92</v>
      </c>
      <c r="H417" s="19">
        <v>90</v>
      </c>
      <c r="I417" s="19">
        <v>97</v>
      </c>
      <c r="J417" s="19">
        <v>94</v>
      </c>
      <c r="K417" s="19">
        <v>98</v>
      </c>
      <c r="L417" s="19"/>
      <c r="M417" s="27">
        <f t="shared" si="122"/>
        <v>853</v>
      </c>
      <c r="N417" s="21">
        <f t="shared" si="123"/>
        <v>94.777777777777771</v>
      </c>
    </row>
    <row r="418" spans="1:14">
      <c r="A418" s="98" t="s">
        <v>20</v>
      </c>
      <c r="B418" s="54">
        <f>SUM(B414:B417)</f>
        <v>384.1</v>
      </c>
      <c r="C418" s="33">
        <f>SUM(C414:C417)</f>
        <v>378</v>
      </c>
      <c r="D418" s="18">
        <f>SUM(D414:D417)</f>
        <v>385</v>
      </c>
      <c r="E418" s="18">
        <f t="shared" ref="E418:L418" si="124">SUM(E414:E417)</f>
        <v>382</v>
      </c>
      <c r="F418" s="18">
        <f t="shared" si="124"/>
        <v>367</v>
      </c>
      <c r="G418" s="18">
        <f t="shared" si="124"/>
        <v>376</v>
      </c>
      <c r="H418" s="18">
        <f t="shared" si="124"/>
        <v>383</v>
      </c>
      <c r="I418" s="18">
        <f t="shared" si="124"/>
        <v>373</v>
      </c>
      <c r="J418" s="18">
        <f t="shared" si="124"/>
        <v>380</v>
      </c>
      <c r="K418" s="18">
        <f t="shared" si="124"/>
        <v>381</v>
      </c>
      <c r="L418" s="18">
        <f t="shared" si="124"/>
        <v>0</v>
      </c>
      <c r="M418" s="31">
        <f>+SUM(C418:L418)</f>
        <v>3405</v>
      </c>
      <c r="N418" s="21">
        <f>SUM(N414:N417)</f>
        <v>378.33333333333331</v>
      </c>
    </row>
    <row r="419" spans="1:14">
      <c r="A419" s="96"/>
      <c r="B419" s="54"/>
      <c r="C419" s="33"/>
      <c r="D419" s="19"/>
      <c r="E419" s="19"/>
      <c r="F419" s="19"/>
      <c r="G419" s="19"/>
      <c r="H419" s="19"/>
      <c r="I419" s="19"/>
      <c r="J419" s="19"/>
      <c r="K419" s="19"/>
      <c r="L419" s="19"/>
      <c r="M419" s="27"/>
      <c r="N419" s="21"/>
    </row>
    <row r="420" spans="1:14">
      <c r="A420" s="100"/>
      <c r="B420" s="26"/>
      <c r="C420" s="46"/>
      <c r="D420" s="20"/>
      <c r="E420" s="20"/>
      <c r="F420" s="20"/>
      <c r="G420" s="20"/>
      <c r="H420" s="20"/>
      <c r="I420" s="20"/>
      <c r="J420" s="20"/>
      <c r="K420" s="20"/>
      <c r="L420" s="20"/>
      <c r="M420" s="27"/>
      <c r="N420" s="21"/>
    </row>
    <row r="421" spans="1:14">
      <c r="A421" s="100"/>
      <c r="B421" s="27"/>
      <c r="C421" s="46"/>
      <c r="D421" s="24" t="s">
        <v>10</v>
      </c>
      <c r="E421" s="22" t="s">
        <v>11</v>
      </c>
      <c r="F421" s="22" t="s">
        <v>12</v>
      </c>
      <c r="G421" s="22" t="s">
        <v>13</v>
      </c>
      <c r="H421" s="22" t="s">
        <v>14</v>
      </c>
      <c r="I421" s="22" t="s">
        <v>8</v>
      </c>
      <c r="J421" s="25"/>
      <c r="K421" s="25"/>
      <c r="L421" s="25"/>
      <c r="M421" s="55"/>
      <c r="N421" s="25"/>
    </row>
    <row r="422" spans="1:14">
      <c r="A422" s="101" t="s">
        <v>16</v>
      </c>
      <c r="B422" s="26">
        <f>+B399</f>
        <v>392.2</v>
      </c>
      <c r="C422" s="33"/>
      <c r="D422" s="19">
        <f>J386</f>
        <v>9</v>
      </c>
      <c r="E422" s="19">
        <v>9</v>
      </c>
      <c r="F422" s="19">
        <v>0</v>
      </c>
      <c r="G422" s="19">
        <v>0</v>
      </c>
      <c r="H422" s="19">
        <f>+E422*2+F422</f>
        <v>18</v>
      </c>
      <c r="I422" s="34">
        <f>+M399</f>
        <v>3545</v>
      </c>
      <c r="J422" s="25"/>
      <c r="L422" s="25"/>
      <c r="M422" s="55"/>
      <c r="N422" s="25"/>
    </row>
    <row r="423" spans="1:14">
      <c r="A423" s="101" t="s">
        <v>21</v>
      </c>
      <c r="B423" s="26">
        <f>+B406</f>
        <v>386.29999999999995</v>
      </c>
      <c r="C423" s="46"/>
      <c r="D423" s="19">
        <f>+J386</f>
        <v>9</v>
      </c>
      <c r="E423" s="19">
        <v>5</v>
      </c>
      <c r="F423" s="19">
        <v>0</v>
      </c>
      <c r="G423" s="19">
        <v>4</v>
      </c>
      <c r="H423" s="19">
        <f>+E423*2+F423</f>
        <v>10</v>
      </c>
      <c r="I423" s="19">
        <f>+M406</f>
        <v>3435</v>
      </c>
      <c r="K423" s="25"/>
      <c r="L423" s="25"/>
      <c r="M423" s="55"/>
      <c r="N423" s="25"/>
    </row>
    <row r="424" spans="1:14">
      <c r="A424" s="101" t="s">
        <v>9</v>
      </c>
      <c r="B424" s="26">
        <f>+B412</f>
        <v>386.4</v>
      </c>
      <c r="C424" s="46"/>
      <c r="D424" s="19">
        <f>+J386</f>
        <v>9</v>
      </c>
      <c r="E424" s="19">
        <v>2</v>
      </c>
      <c r="F424" s="19">
        <v>1</v>
      </c>
      <c r="G424" s="19">
        <v>6</v>
      </c>
      <c r="H424" s="19">
        <f>+E424*2+F424</f>
        <v>5</v>
      </c>
      <c r="I424" s="19">
        <f>+M412</f>
        <v>3426</v>
      </c>
      <c r="J424" s="8"/>
      <c r="K424" s="8"/>
      <c r="L424" s="8"/>
      <c r="N424" s="8"/>
    </row>
    <row r="425" spans="1:14">
      <c r="A425" s="101" t="s">
        <v>30</v>
      </c>
      <c r="B425" s="26">
        <f>+B418</f>
        <v>384.1</v>
      </c>
      <c r="C425" s="27"/>
      <c r="D425" s="19">
        <f>+J386</f>
        <v>9</v>
      </c>
      <c r="E425" s="19">
        <v>1</v>
      </c>
      <c r="F425" s="19">
        <v>1</v>
      </c>
      <c r="G425" s="19">
        <v>7</v>
      </c>
      <c r="H425" s="19">
        <f>+E425*2+F425</f>
        <v>3</v>
      </c>
      <c r="I425" s="19">
        <f>+M418</f>
        <v>3405</v>
      </c>
    </row>
    <row r="426" spans="1:14">
      <c r="A426" s="102"/>
      <c r="B426" s="47"/>
      <c r="C426" s="47"/>
      <c r="D426" s="28"/>
      <c r="E426" s="28"/>
      <c r="F426" s="28"/>
      <c r="G426" s="28"/>
      <c r="H426" s="28"/>
      <c r="I426" s="28"/>
    </row>
    <row r="428" spans="1:14">
      <c r="A428" s="103" t="s">
        <v>81</v>
      </c>
    </row>
    <row r="430" spans="1:14">
      <c r="A430" s="164" t="s">
        <v>0</v>
      </c>
      <c r="B430" s="164"/>
      <c r="C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</row>
    <row r="431" spans="1:14">
      <c r="A431" s="164" t="s">
        <v>1</v>
      </c>
      <c r="B431" s="164"/>
      <c r="C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</row>
    <row r="432" spans="1:14">
      <c r="A432" s="164" t="s">
        <v>2</v>
      </c>
      <c r="B432" s="164"/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</row>
    <row r="433" spans="1:14">
      <c r="A433" s="164" t="s">
        <v>15</v>
      </c>
      <c r="B433" s="164"/>
      <c r="C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</row>
    <row r="434" spans="1:14">
      <c r="A434" s="89"/>
      <c r="B434" s="37"/>
      <c r="C434" s="37"/>
      <c r="D434" s="1"/>
      <c r="E434" s="1" t="s">
        <v>3</v>
      </c>
      <c r="F434" s="1"/>
      <c r="G434" s="1"/>
      <c r="H434" s="1"/>
      <c r="I434" s="1" t="s">
        <v>4</v>
      </c>
      <c r="J434" s="1">
        <v>10</v>
      </c>
      <c r="K434" s="1"/>
      <c r="L434" s="1"/>
      <c r="M434" s="37"/>
      <c r="N434" s="1"/>
    </row>
    <row r="435" spans="1:14">
      <c r="F435" s="2"/>
      <c r="I435" s="160" t="s">
        <v>113</v>
      </c>
      <c r="J435" s="153"/>
    </row>
    <row r="436" spans="1:14">
      <c r="A436" s="92"/>
      <c r="B436" s="163" t="s">
        <v>16</v>
      </c>
      <c r="C436" s="163"/>
      <c r="D436" s="163"/>
      <c r="E436" s="163"/>
      <c r="F436" s="35"/>
      <c r="G436" s="35">
        <f>+L449</f>
        <v>390</v>
      </c>
      <c r="H436" s="2"/>
      <c r="I436">
        <v>3</v>
      </c>
      <c r="J436" s="163"/>
      <c r="K436" s="163"/>
      <c r="L436" s="163"/>
      <c r="M436" s="163"/>
      <c r="N436" s="35"/>
    </row>
    <row r="437" spans="1:14">
      <c r="A437" s="92"/>
      <c r="B437" s="161" t="s">
        <v>30</v>
      </c>
      <c r="C437" s="161"/>
      <c r="D437" s="161"/>
      <c r="E437" s="161"/>
      <c r="G437" s="35">
        <f>+L468</f>
        <v>387</v>
      </c>
      <c r="H437" s="153"/>
      <c r="I437">
        <v>2</v>
      </c>
      <c r="J437" s="152"/>
      <c r="L437" s="8"/>
      <c r="N437" s="153"/>
    </row>
    <row r="438" spans="1:14">
      <c r="A438" s="91"/>
      <c r="B438" s="165" t="s">
        <v>78</v>
      </c>
      <c r="C438" s="165"/>
      <c r="D438" s="165"/>
      <c r="E438" s="165"/>
      <c r="F438" s="35"/>
      <c r="G438" s="35">
        <f>+L462</f>
        <v>378</v>
      </c>
      <c r="H438" s="2"/>
      <c r="I438">
        <v>1</v>
      </c>
      <c r="J438" s="163"/>
      <c r="K438" s="163"/>
      <c r="L438" s="163"/>
      <c r="M438" s="163"/>
      <c r="N438" s="35"/>
    </row>
    <row r="439" spans="1:14">
      <c r="B439" s="161" t="s">
        <v>106</v>
      </c>
      <c r="C439" s="162"/>
      <c r="D439" s="162"/>
      <c r="E439" s="162"/>
      <c r="G439" s="35">
        <f>+L456</f>
        <v>376</v>
      </c>
    </row>
    <row r="441" spans="1:14">
      <c r="A441" s="93"/>
      <c r="B441" s="37"/>
      <c r="C441" s="39"/>
      <c r="D441" s="10"/>
      <c r="E441" s="10"/>
      <c r="F441" s="153"/>
      <c r="H441" s="153"/>
    </row>
    <row r="442" spans="1:14">
      <c r="A442" s="92"/>
      <c r="B442" s="48" t="s">
        <v>5</v>
      </c>
      <c r="C442" s="40" t="s">
        <v>6</v>
      </c>
      <c r="D442" s="10"/>
      <c r="E442" s="10"/>
      <c r="F442" s="8"/>
      <c r="G442" s="8"/>
      <c r="H442" s="6"/>
      <c r="I442" s="8"/>
      <c r="J442" s="8"/>
      <c r="K442" s="8"/>
      <c r="L442" s="8"/>
      <c r="N442" s="8"/>
    </row>
    <row r="443" spans="1:14">
      <c r="A443" s="94"/>
      <c r="B443" s="49" t="s">
        <v>7</v>
      </c>
      <c r="C443" s="41">
        <v>1</v>
      </c>
      <c r="D443" s="14">
        <v>2</v>
      </c>
      <c r="E443" s="14">
        <v>3</v>
      </c>
      <c r="F443" s="14">
        <v>4</v>
      </c>
      <c r="G443" s="14">
        <v>5</v>
      </c>
      <c r="H443" s="14">
        <v>6</v>
      </c>
      <c r="I443" s="14">
        <v>7</v>
      </c>
      <c r="J443" s="14">
        <v>8</v>
      </c>
      <c r="K443" s="14">
        <v>9</v>
      </c>
      <c r="L443" s="14">
        <v>10</v>
      </c>
      <c r="M443" s="50" t="s">
        <v>8</v>
      </c>
      <c r="N443" s="16" t="s">
        <v>7</v>
      </c>
    </row>
    <row r="444" spans="1:14">
      <c r="A444" s="95" t="s">
        <v>16</v>
      </c>
      <c r="B444" s="50"/>
      <c r="C444" s="42"/>
      <c r="D444" s="14"/>
      <c r="E444" s="14"/>
      <c r="F444" s="14"/>
      <c r="G444" s="14"/>
      <c r="H444" s="14"/>
      <c r="I444" s="14"/>
      <c r="J444" s="14"/>
      <c r="K444" s="14"/>
      <c r="L444" s="14"/>
      <c r="M444" s="50"/>
      <c r="N444" s="16"/>
    </row>
    <row r="445" spans="1:14">
      <c r="A445" s="99" t="s">
        <v>17</v>
      </c>
      <c r="B445" s="51">
        <v>99</v>
      </c>
      <c r="C445" s="43">
        <v>100</v>
      </c>
      <c r="D445" s="126">
        <v>100</v>
      </c>
      <c r="E445" s="133">
        <v>98</v>
      </c>
      <c r="F445" s="126">
        <v>100</v>
      </c>
      <c r="G445" s="126">
        <v>100</v>
      </c>
      <c r="H445" s="126">
        <v>100</v>
      </c>
      <c r="I445" s="19">
        <v>99</v>
      </c>
      <c r="J445" s="126">
        <v>100</v>
      </c>
      <c r="K445" s="126">
        <v>100</v>
      </c>
      <c r="L445" s="126">
        <v>100</v>
      </c>
      <c r="M445" s="31">
        <f>+SUM(C445:L445)</f>
        <v>997</v>
      </c>
      <c r="N445" s="21">
        <f>IF(COUNT(C445:L445),AVERAGE(C445:L445),"")</f>
        <v>99.7</v>
      </c>
    </row>
    <row r="446" spans="1:14">
      <c r="A446" s="99" t="s">
        <v>18</v>
      </c>
      <c r="B446" s="51">
        <v>98</v>
      </c>
      <c r="C446" s="33">
        <v>97</v>
      </c>
      <c r="D446" s="126">
        <v>100</v>
      </c>
      <c r="E446" s="19">
        <v>98</v>
      </c>
      <c r="F446" s="19">
        <v>98</v>
      </c>
      <c r="G446" s="19">
        <v>99</v>
      </c>
      <c r="H446" s="19">
        <v>98</v>
      </c>
      <c r="I446" s="19">
        <v>97</v>
      </c>
      <c r="J446" s="19">
        <v>95</v>
      </c>
      <c r="K446" s="19">
        <v>99</v>
      </c>
      <c r="L446" s="19">
        <v>96</v>
      </c>
      <c r="M446" s="31">
        <f t="shared" ref="M446:M448" si="125">+SUM(C446:L446)</f>
        <v>977</v>
      </c>
      <c r="N446" s="21">
        <f t="shared" ref="N446:N448" si="126">IF(COUNT(C446:L446),AVERAGE(C446:L446),"")</f>
        <v>97.7</v>
      </c>
    </row>
    <row r="447" spans="1:14">
      <c r="A447" s="99" t="s">
        <v>19</v>
      </c>
      <c r="B447" s="51">
        <v>98.2</v>
      </c>
      <c r="C447" s="44">
        <v>98</v>
      </c>
      <c r="D447" s="19">
        <v>99</v>
      </c>
      <c r="E447" s="19">
        <v>97</v>
      </c>
      <c r="F447" s="19">
        <v>99</v>
      </c>
      <c r="G447" s="19">
        <v>97</v>
      </c>
      <c r="H447" s="19">
        <v>98</v>
      </c>
      <c r="I447" s="19">
        <v>97</v>
      </c>
      <c r="J447" s="19">
        <v>97</v>
      </c>
      <c r="K447" s="19">
        <v>99</v>
      </c>
      <c r="L447" s="19">
        <v>97</v>
      </c>
      <c r="M447" s="31">
        <f t="shared" si="125"/>
        <v>978</v>
      </c>
      <c r="N447" s="21">
        <f t="shared" si="126"/>
        <v>97.8</v>
      </c>
    </row>
    <row r="448" spans="1:14">
      <c r="A448" s="97" t="s">
        <v>41</v>
      </c>
      <c r="B448" s="52">
        <v>97</v>
      </c>
      <c r="C448" s="33">
        <v>96</v>
      </c>
      <c r="D448" s="19">
        <v>98</v>
      </c>
      <c r="E448" s="19">
        <v>99</v>
      </c>
      <c r="F448" s="19">
        <v>97</v>
      </c>
      <c r="G448" s="126">
        <v>100</v>
      </c>
      <c r="H448" s="19">
        <v>99</v>
      </c>
      <c r="I448" s="19">
        <v>99</v>
      </c>
      <c r="J448" s="19">
        <v>99</v>
      </c>
      <c r="K448" s="19">
        <v>99</v>
      </c>
      <c r="L448" s="19">
        <v>97</v>
      </c>
      <c r="M448" s="31">
        <f t="shared" si="125"/>
        <v>983</v>
      </c>
      <c r="N448" s="21">
        <f t="shared" si="126"/>
        <v>98.3</v>
      </c>
    </row>
    <row r="449" spans="1:14">
      <c r="A449" s="98" t="s">
        <v>20</v>
      </c>
      <c r="B449" s="52">
        <f>SUM(B445:B448)</f>
        <v>392.2</v>
      </c>
      <c r="C449" s="45">
        <f t="shared" ref="C449:L449" si="127">SUM(C445:C448)</f>
        <v>391</v>
      </c>
      <c r="D449" s="36">
        <f t="shared" si="127"/>
        <v>397</v>
      </c>
      <c r="E449" s="36">
        <f t="shared" si="127"/>
        <v>392</v>
      </c>
      <c r="F449" s="36">
        <f t="shared" si="127"/>
        <v>394</v>
      </c>
      <c r="G449" s="36">
        <f t="shared" si="127"/>
        <v>396</v>
      </c>
      <c r="H449" s="36">
        <f t="shared" si="127"/>
        <v>395</v>
      </c>
      <c r="I449" s="36">
        <f t="shared" si="127"/>
        <v>392</v>
      </c>
      <c r="J449" s="36">
        <f t="shared" si="127"/>
        <v>391</v>
      </c>
      <c r="K449" s="36">
        <f t="shared" si="127"/>
        <v>397</v>
      </c>
      <c r="L449" s="36">
        <f t="shared" si="127"/>
        <v>390</v>
      </c>
      <c r="M449" s="52">
        <f>SUM(C449:L449)</f>
        <v>3935</v>
      </c>
      <c r="N449" s="21">
        <f>SUM(N445:N448)</f>
        <v>393.5</v>
      </c>
    </row>
    <row r="450" spans="1:14">
      <c r="A450" s="95" t="s">
        <v>21</v>
      </c>
      <c r="B450" s="53"/>
      <c r="C450" s="46"/>
      <c r="D450" s="20"/>
      <c r="E450" s="20"/>
      <c r="F450" s="20"/>
      <c r="G450" s="20"/>
      <c r="H450" s="20"/>
      <c r="I450" s="20"/>
      <c r="J450" s="20"/>
      <c r="K450" s="20"/>
      <c r="L450" s="20"/>
      <c r="M450" s="27"/>
      <c r="N450" s="21" t="str">
        <f t="shared" ref="N450" si="128">IF(COUNT(C450:L450),AVERAGE(C450:L450), " ")</f>
        <v xml:space="preserve"> </v>
      </c>
    </row>
    <row r="451" spans="1:14">
      <c r="A451" s="99" t="s">
        <v>22</v>
      </c>
      <c r="B451" s="51">
        <v>97</v>
      </c>
      <c r="C451" s="33">
        <v>98</v>
      </c>
      <c r="D451" s="19">
        <v>98</v>
      </c>
      <c r="E451" s="19">
        <v>95</v>
      </c>
      <c r="F451" s="19">
        <v>97</v>
      </c>
      <c r="G451" s="19">
        <v>93</v>
      </c>
      <c r="H451" s="19">
        <v>97</v>
      </c>
      <c r="I451" s="19">
        <v>92</v>
      </c>
      <c r="J451" s="19">
        <v>97</v>
      </c>
      <c r="K451" s="19">
        <v>96</v>
      </c>
      <c r="L451" s="19">
        <v>93</v>
      </c>
      <c r="M451" s="31">
        <f>+SUM(C451:L451)</f>
        <v>956</v>
      </c>
      <c r="N451" s="21">
        <f>IF(COUNT(C451:L451),AVERAGE(C451:L451),"")</f>
        <v>95.6</v>
      </c>
    </row>
    <row r="452" spans="1:14">
      <c r="A452" s="99" t="s">
        <v>23</v>
      </c>
      <c r="B452" s="54">
        <v>95.7</v>
      </c>
      <c r="C452" s="33">
        <v>95</v>
      </c>
      <c r="D452" s="19">
        <v>98</v>
      </c>
      <c r="E452" s="19">
        <v>98</v>
      </c>
      <c r="F452" s="19">
        <v>93</v>
      </c>
      <c r="G452" s="19">
        <v>96</v>
      </c>
      <c r="H452" s="19">
        <v>90</v>
      </c>
      <c r="I452" s="19">
        <v>96</v>
      </c>
      <c r="J452" s="19">
        <v>97</v>
      </c>
      <c r="K452" s="19">
        <v>94</v>
      </c>
      <c r="L452" s="19">
        <v>98</v>
      </c>
      <c r="M452" s="31">
        <f t="shared" ref="M452:M455" si="129">+SUM(C452:L452)</f>
        <v>955</v>
      </c>
      <c r="N452" s="21">
        <f t="shared" ref="N452:N455" si="130">IF(COUNT(C452:L452),AVERAGE(C452:L452),"")</f>
        <v>95.5</v>
      </c>
    </row>
    <row r="453" spans="1:14">
      <c r="A453" s="99" t="s">
        <v>104</v>
      </c>
      <c r="B453" s="51">
        <v>97</v>
      </c>
      <c r="C453" s="33">
        <v>95</v>
      </c>
      <c r="D453" s="19">
        <v>97</v>
      </c>
      <c r="E453" s="19">
        <v>95</v>
      </c>
      <c r="F453" s="19">
        <v>94</v>
      </c>
      <c r="G453" s="19">
        <v>95</v>
      </c>
      <c r="H453" s="143"/>
      <c r="I453" s="143"/>
      <c r="J453" s="143"/>
      <c r="K453" s="143"/>
      <c r="L453" s="143"/>
      <c r="M453" s="31">
        <f t="shared" si="129"/>
        <v>476</v>
      </c>
      <c r="N453" s="21">
        <f t="shared" si="130"/>
        <v>95.2</v>
      </c>
    </row>
    <row r="454" spans="1:14">
      <c r="A454" s="99" t="s">
        <v>25</v>
      </c>
      <c r="B454" s="54">
        <v>96.6</v>
      </c>
      <c r="C454" s="33">
        <v>96</v>
      </c>
      <c r="D454" s="19">
        <v>98</v>
      </c>
      <c r="E454" s="19">
        <v>97</v>
      </c>
      <c r="F454" s="19">
        <v>96</v>
      </c>
      <c r="G454" s="19">
        <v>95</v>
      </c>
      <c r="H454" s="19">
        <v>96</v>
      </c>
      <c r="I454" s="19">
        <v>96</v>
      </c>
      <c r="J454" s="19">
        <v>97</v>
      </c>
      <c r="K454" s="19">
        <v>96</v>
      </c>
      <c r="L454" s="19">
        <v>93</v>
      </c>
      <c r="M454" s="31">
        <f t="shared" si="129"/>
        <v>960</v>
      </c>
      <c r="N454" s="21">
        <f t="shared" si="130"/>
        <v>96</v>
      </c>
    </row>
    <row r="455" spans="1:14">
      <c r="A455" s="99" t="s">
        <v>105</v>
      </c>
      <c r="B455" s="54">
        <v>95.6</v>
      </c>
      <c r="C455" s="144"/>
      <c r="D455" s="145"/>
      <c r="E455" s="145"/>
      <c r="F455" s="145"/>
      <c r="G455" s="145"/>
      <c r="H455" s="18">
        <v>93</v>
      </c>
      <c r="I455" s="18">
        <v>93</v>
      </c>
      <c r="J455" s="18">
        <v>94</v>
      </c>
      <c r="K455" s="18">
        <v>92</v>
      </c>
      <c r="L455" s="18">
        <v>92</v>
      </c>
      <c r="M455" s="31">
        <f t="shared" si="129"/>
        <v>464</v>
      </c>
      <c r="N455" s="21">
        <f t="shared" si="130"/>
        <v>92.8</v>
      </c>
    </row>
    <row r="456" spans="1:14">
      <c r="A456" s="98" t="s">
        <v>20</v>
      </c>
      <c r="B456" s="26">
        <f t="shared" ref="B456:G456" si="131">SUM(B451:B454)</f>
        <v>386.29999999999995</v>
      </c>
      <c r="C456" s="33">
        <f t="shared" si="131"/>
        <v>384</v>
      </c>
      <c r="D456" s="18">
        <f t="shared" si="131"/>
        <v>391</v>
      </c>
      <c r="E456" s="18">
        <f t="shared" si="131"/>
        <v>385</v>
      </c>
      <c r="F456" s="18">
        <f t="shared" si="131"/>
        <v>380</v>
      </c>
      <c r="G456" s="18">
        <f t="shared" si="131"/>
        <v>379</v>
      </c>
      <c r="H456" s="18">
        <f>SUM(H451:H455)</f>
        <v>376</v>
      </c>
      <c r="I456" s="18">
        <f>SUM(I451:I455)</f>
        <v>377</v>
      </c>
      <c r="J456" s="18">
        <f>SUM(J451:J455)</f>
        <v>385</v>
      </c>
      <c r="K456" s="18">
        <f>SUM(K451:K455)</f>
        <v>378</v>
      </c>
      <c r="L456" s="18">
        <f>SUM(L451:L455)</f>
        <v>376</v>
      </c>
      <c r="M456" s="31">
        <f>SUM(C456:L456)</f>
        <v>3811</v>
      </c>
      <c r="N456" s="21">
        <f>SUM(N451:N454)</f>
        <v>382.3</v>
      </c>
    </row>
    <row r="457" spans="1:14">
      <c r="A457" s="95" t="s">
        <v>9</v>
      </c>
      <c r="B457" s="53"/>
      <c r="C457" s="46"/>
      <c r="D457" s="20"/>
      <c r="E457" s="20"/>
      <c r="F457" s="20"/>
      <c r="G457" s="20"/>
      <c r="H457" s="20"/>
      <c r="I457" s="20"/>
      <c r="J457" s="20"/>
      <c r="K457" s="20"/>
      <c r="L457" s="20"/>
      <c r="M457" s="27"/>
      <c r="N457" s="21" t="str">
        <f t="shared" ref="N457" si="132">IF(COUNT(C457:L457),AVERAGE(C457:L457), " ")</f>
        <v xml:space="preserve"> </v>
      </c>
    </row>
    <row r="458" spans="1:14">
      <c r="A458" s="97" t="s">
        <v>26</v>
      </c>
      <c r="B458" s="26">
        <v>97</v>
      </c>
      <c r="C458" s="46">
        <v>95</v>
      </c>
      <c r="D458" s="20">
        <v>94</v>
      </c>
      <c r="E458" s="20">
        <v>99</v>
      </c>
      <c r="F458" s="20">
        <v>93</v>
      </c>
      <c r="G458" s="20">
        <v>96</v>
      </c>
      <c r="H458" s="20">
        <v>95</v>
      </c>
      <c r="I458" s="20">
        <v>96</v>
      </c>
      <c r="J458" s="20">
        <v>99</v>
      </c>
      <c r="K458" s="20">
        <v>97</v>
      </c>
      <c r="L458" s="20">
        <v>98</v>
      </c>
      <c r="M458" s="27">
        <f>SUM(C458:L458)</f>
        <v>962</v>
      </c>
      <c r="N458" s="21">
        <f>IF(COUNT(C458:L458),AVERAGE(C458:L458),"")</f>
        <v>96.2</v>
      </c>
    </row>
    <row r="459" spans="1:14">
      <c r="A459" s="97" t="s">
        <v>27</v>
      </c>
      <c r="B459" s="27">
        <v>96.6</v>
      </c>
      <c r="C459" s="46">
        <v>94</v>
      </c>
      <c r="D459" s="20">
        <v>92</v>
      </c>
      <c r="E459" s="20">
        <v>93</v>
      </c>
      <c r="F459" s="20">
        <v>92</v>
      </c>
      <c r="G459" s="20">
        <v>95</v>
      </c>
      <c r="H459" s="20">
        <v>95</v>
      </c>
      <c r="I459" s="20">
        <v>95</v>
      </c>
      <c r="J459" s="20">
        <v>98</v>
      </c>
      <c r="K459" s="20">
        <v>95</v>
      </c>
      <c r="L459" s="20">
        <v>91</v>
      </c>
      <c r="M459" s="27">
        <f t="shared" ref="M459:M462" si="133">SUM(C459:L459)</f>
        <v>940</v>
      </c>
      <c r="N459" s="21">
        <f t="shared" ref="N459:N461" si="134">IF(COUNT(C459:L459),AVERAGE(C459:L459),"")</f>
        <v>94</v>
      </c>
    </row>
    <row r="460" spans="1:14">
      <c r="A460" s="97" t="s">
        <v>28</v>
      </c>
      <c r="B460" s="27">
        <v>97.2</v>
      </c>
      <c r="C460" s="46">
        <v>96</v>
      </c>
      <c r="D460" s="20">
        <v>97</v>
      </c>
      <c r="E460" s="20">
        <v>95</v>
      </c>
      <c r="F460" s="20">
        <v>96</v>
      </c>
      <c r="G460" s="20">
        <v>98</v>
      </c>
      <c r="H460" s="20">
        <v>96</v>
      </c>
      <c r="I460" s="148">
        <v>93</v>
      </c>
      <c r="J460" s="20">
        <v>97</v>
      </c>
      <c r="K460" s="20">
        <v>97</v>
      </c>
      <c r="L460" s="20">
        <v>94</v>
      </c>
      <c r="M460" s="27">
        <f t="shared" si="133"/>
        <v>959</v>
      </c>
      <c r="N460" s="21">
        <f t="shared" si="134"/>
        <v>95.9</v>
      </c>
    </row>
    <row r="461" spans="1:14">
      <c r="A461" s="99" t="s">
        <v>29</v>
      </c>
      <c r="B461" s="54">
        <v>95.6</v>
      </c>
      <c r="C461" s="33">
        <v>94</v>
      </c>
      <c r="D461" s="19">
        <v>94</v>
      </c>
      <c r="E461" s="19">
        <v>95</v>
      </c>
      <c r="F461" s="19">
        <v>96</v>
      </c>
      <c r="G461" s="19">
        <v>94</v>
      </c>
      <c r="H461" s="19">
        <v>95</v>
      </c>
      <c r="I461" s="19">
        <v>94</v>
      </c>
      <c r="J461" s="19">
        <v>91</v>
      </c>
      <c r="K461" s="19">
        <v>95</v>
      </c>
      <c r="L461" s="19">
        <v>95</v>
      </c>
      <c r="M461" s="27">
        <f t="shared" si="133"/>
        <v>943</v>
      </c>
      <c r="N461" s="21">
        <f t="shared" si="134"/>
        <v>94.3</v>
      </c>
    </row>
    <row r="462" spans="1:14">
      <c r="A462" s="98" t="s">
        <v>20</v>
      </c>
      <c r="B462" s="26">
        <f>SUM(B458:B461)</f>
        <v>386.4</v>
      </c>
      <c r="C462" s="33">
        <f>SUM(C458:C461)</f>
        <v>379</v>
      </c>
      <c r="D462" s="18">
        <f t="shared" ref="D462:L462" si="135">SUM(D458:D461)</f>
        <v>377</v>
      </c>
      <c r="E462" s="18">
        <f t="shared" si="135"/>
        <v>382</v>
      </c>
      <c r="F462" s="18">
        <f t="shared" si="135"/>
        <v>377</v>
      </c>
      <c r="G462" s="18">
        <f t="shared" si="135"/>
        <v>383</v>
      </c>
      <c r="H462" s="18">
        <f t="shared" si="135"/>
        <v>381</v>
      </c>
      <c r="I462" s="18">
        <f t="shared" si="135"/>
        <v>378</v>
      </c>
      <c r="J462" s="18">
        <f t="shared" si="135"/>
        <v>385</v>
      </c>
      <c r="K462" s="18">
        <f t="shared" si="135"/>
        <v>384</v>
      </c>
      <c r="L462" s="18">
        <f t="shared" si="135"/>
        <v>378</v>
      </c>
      <c r="M462" s="27">
        <f t="shared" si="133"/>
        <v>3804</v>
      </c>
      <c r="N462" s="21">
        <f>SUM(N458:N461)</f>
        <v>380.40000000000003</v>
      </c>
    </row>
    <row r="463" spans="1:14">
      <c r="A463" s="95" t="s">
        <v>30</v>
      </c>
      <c r="B463" s="53"/>
      <c r="C463" s="46"/>
      <c r="D463" s="20"/>
      <c r="E463" s="20"/>
      <c r="F463" s="20"/>
      <c r="G463" s="20"/>
      <c r="H463" s="20"/>
      <c r="I463" s="20"/>
      <c r="J463" s="20"/>
      <c r="K463" s="20"/>
      <c r="L463" s="20"/>
      <c r="M463" s="27"/>
      <c r="N463" s="21"/>
    </row>
    <row r="464" spans="1:14">
      <c r="A464" s="97" t="s">
        <v>31</v>
      </c>
      <c r="B464" s="27">
        <v>97.9</v>
      </c>
      <c r="C464" s="46">
        <v>97</v>
      </c>
      <c r="D464" s="131">
        <v>100</v>
      </c>
      <c r="E464" s="20">
        <v>99</v>
      </c>
      <c r="F464" s="20">
        <v>96</v>
      </c>
      <c r="G464" s="20">
        <v>97</v>
      </c>
      <c r="H464" s="20">
        <v>99</v>
      </c>
      <c r="I464" s="20">
        <v>95</v>
      </c>
      <c r="J464" s="20">
        <v>97</v>
      </c>
      <c r="K464" s="20">
        <v>96</v>
      </c>
      <c r="L464" s="20">
        <v>98</v>
      </c>
      <c r="M464" s="27">
        <f>+SUM(C464:L464)</f>
        <v>974</v>
      </c>
      <c r="N464" s="21">
        <f>IF(COUNT(C464:L464),AVERAGE(C464:L464),"")</f>
        <v>97.4</v>
      </c>
    </row>
    <row r="465" spans="1:14">
      <c r="A465" s="97" t="s">
        <v>32</v>
      </c>
      <c r="B465" s="26">
        <v>97</v>
      </c>
      <c r="C465" s="46">
        <v>97</v>
      </c>
      <c r="D465" s="20">
        <v>95</v>
      </c>
      <c r="E465" s="20">
        <v>95</v>
      </c>
      <c r="F465" s="20">
        <v>97</v>
      </c>
      <c r="G465" s="20">
        <v>96</v>
      </c>
      <c r="H465" s="20">
        <v>98</v>
      </c>
      <c r="I465" s="20">
        <v>98</v>
      </c>
      <c r="J465" s="20">
        <v>97</v>
      </c>
      <c r="K465" s="20">
        <v>97</v>
      </c>
      <c r="L465" s="20">
        <v>98</v>
      </c>
      <c r="M465" s="27">
        <f t="shared" ref="M465:M467" si="136">+SUM(C465:L465)</f>
        <v>968</v>
      </c>
      <c r="N465" s="21">
        <f t="shared" ref="N465:N467" si="137">IF(COUNT(C465:L465),AVERAGE(C465:L465),"")</f>
        <v>96.8</v>
      </c>
    </row>
    <row r="466" spans="1:14">
      <c r="A466" s="97" t="s">
        <v>33</v>
      </c>
      <c r="B466" s="27">
        <v>93.4</v>
      </c>
      <c r="C466" s="46">
        <v>87</v>
      </c>
      <c r="D466" s="20">
        <v>92</v>
      </c>
      <c r="E466" s="20">
        <v>90</v>
      </c>
      <c r="F466" s="20">
        <v>85</v>
      </c>
      <c r="G466" s="20">
        <v>91</v>
      </c>
      <c r="H466" s="20">
        <v>96</v>
      </c>
      <c r="I466" s="20">
        <v>83</v>
      </c>
      <c r="J466" s="20">
        <v>92</v>
      </c>
      <c r="K466" s="20">
        <v>90</v>
      </c>
      <c r="L466" s="20">
        <v>94</v>
      </c>
      <c r="M466" s="27">
        <f t="shared" si="136"/>
        <v>900</v>
      </c>
      <c r="N466" s="21">
        <f t="shared" si="137"/>
        <v>90</v>
      </c>
    </row>
    <row r="467" spans="1:14">
      <c r="A467" s="99" t="s">
        <v>34</v>
      </c>
      <c r="B467" s="54">
        <v>95.8</v>
      </c>
      <c r="C467" s="33">
        <v>97</v>
      </c>
      <c r="D467" s="19">
        <v>98</v>
      </c>
      <c r="E467" s="19">
        <v>98</v>
      </c>
      <c r="F467" s="19">
        <v>89</v>
      </c>
      <c r="G467" s="19">
        <v>92</v>
      </c>
      <c r="H467" s="19">
        <v>90</v>
      </c>
      <c r="I467" s="19">
        <v>97</v>
      </c>
      <c r="J467" s="19">
        <v>94</v>
      </c>
      <c r="K467" s="19">
        <v>98</v>
      </c>
      <c r="L467" s="19">
        <v>97</v>
      </c>
      <c r="M467" s="27">
        <f t="shared" si="136"/>
        <v>950</v>
      </c>
      <c r="N467" s="21">
        <f t="shared" si="137"/>
        <v>95</v>
      </c>
    </row>
    <row r="468" spans="1:14">
      <c r="A468" s="98" t="s">
        <v>20</v>
      </c>
      <c r="B468" s="54">
        <f>SUM(B464:B467)</f>
        <v>384.1</v>
      </c>
      <c r="C468" s="33">
        <f>SUM(C464:C467)</f>
        <v>378</v>
      </c>
      <c r="D468" s="18">
        <f>SUM(D464:D467)</f>
        <v>385</v>
      </c>
      <c r="E468" s="18">
        <f t="shared" ref="E468:L468" si="138">SUM(E464:E467)</f>
        <v>382</v>
      </c>
      <c r="F468" s="18">
        <f t="shared" si="138"/>
        <v>367</v>
      </c>
      <c r="G468" s="18">
        <f t="shared" si="138"/>
        <v>376</v>
      </c>
      <c r="H468" s="18">
        <f t="shared" si="138"/>
        <v>383</v>
      </c>
      <c r="I468" s="18">
        <f t="shared" si="138"/>
        <v>373</v>
      </c>
      <c r="J468" s="18">
        <f t="shared" si="138"/>
        <v>380</v>
      </c>
      <c r="K468" s="18">
        <f t="shared" si="138"/>
        <v>381</v>
      </c>
      <c r="L468" s="18">
        <f t="shared" si="138"/>
        <v>387</v>
      </c>
      <c r="M468" s="31">
        <f>+SUM(C468:L468)</f>
        <v>3792</v>
      </c>
      <c r="N468" s="21">
        <f>SUM(N464:N467)</f>
        <v>379.2</v>
      </c>
    </row>
    <row r="469" spans="1:14">
      <c r="A469" s="96"/>
      <c r="B469" s="54"/>
      <c r="C469" s="33"/>
      <c r="D469" s="19"/>
      <c r="E469" s="19"/>
      <c r="F469" s="19"/>
      <c r="G469" s="19"/>
      <c r="H469" s="19"/>
      <c r="I469" s="19"/>
      <c r="J469" s="19"/>
      <c r="K469" s="19"/>
      <c r="L469" s="19"/>
      <c r="M469" s="27"/>
      <c r="N469" s="21"/>
    </row>
    <row r="470" spans="1:14">
      <c r="A470" s="100"/>
      <c r="B470" s="26"/>
      <c r="C470" s="46"/>
      <c r="D470" s="20"/>
      <c r="E470" s="20"/>
      <c r="F470" s="20"/>
      <c r="G470" s="20"/>
      <c r="H470" s="20"/>
      <c r="I470" s="20"/>
      <c r="J470" s="20"/>
      <c r="K470" s="20"/>
      <c r="L470" s="20"/>
      <c r="M470" s="27"/>
      <c r="N470" s="21"/>
    </row>
    <row r="471" spans="1:14">
      <c r="A471" s="100"/>
      <c r="B471" s="27"/>
      <c r="C471" s="46"/>
      <c r="D471" s="24" t="s">
        <v>10</v>
      </c>
      <c r="E471" s="22" t="s">
        <v>11</v>
      </c>
      <c r="F471" s="22" t="s">
        <v>12</v>
      </c>
      <c r="G471" s="22" t="s">
        <v>13</v>
      </c>
      <c r="H471" s="22" t="s">
        <v>14</v>
      </c>
      <c r="I471" s="22" t="s">
        <v>8</v>
      </c>
      <c r="J471" s="25"/>
      <c r="K471" s="25"/>
      <c r="L471" s="25"/>
      <c r="M471" s="55"/>
      <c r="N471" s="25"/>
    </row>
    <row r="472" spans="1:14">
      <c r="A472" s="101" t="s">
        <v>16</v>
      </c>
      <c r="B472" s="26">
        <f>+B449</f>
        <v>392.2</v>
      </c>
      <c r="C472" s="33"/>
      <c r="D472" s="19">
        <f>J434</f>
        <v>10</v>
      </c>
      <c r="E472" s="19">
        <v>9</v>
      </c>
      <c r="F472" s="19">
        <v>0</v>
      </c>
      <c r="G472" s="19">
        <v>0</v>
      </c>
      <c r="H472" s="19">
        <f>+E472*2+F472+3</f>
        <v>21</v>
      </c>
      <c r="I472" s="34">
        <f>+M449</f>
        <v>3935</v>
      </c>
      <c r="J472" s="25"/>
      <c r="L472" s="25"/>
      <c r="M472" s="55"/>
      <c r="N472" s="25"/>
    </row>
    <row r="473" spans="1:14">
      <c r="A473" s="101" t="s">
        <v>21</v>
      </c>
      <c r="B473" s="26">
        <f>+B456</f>
        <v>386.29999999999995</v>
      </c>
      <c r="C473" s="46"/>
      <c r="D473" s="19">
        <f>+J434</f>
        <v>10</v>
      </c>
      <c r="E473" s="19">
        <v>5</v>
      </c>
      <c r="F473" s="19">
        <v>0</v>
      </c>
      <c r="G473" s="19">
        <v>4</v>
      </c>
      <c r="H473" s="19">
        <f>+E473*2+F473</f>
        <v>10</v>
      </c>
      <c r="I473" s="19">
        <f>+M456</f>
        <v>3811</v>
      </c>
      <c r="K473" s="25"/>
      <c r="L473" s="25"/>
      <c r="M473" s="55"/>
      <c r="N473" s="25"/>
    </row>
    <row r="474" spans="1:14">
      <c r="A474" s="101" t="s">
        <v>9</v>
      </c>
      <c r="B474" s="26">
        <f>+B462</f>
        <v>386.4</v>
      </c>
      <c r="C474" s="46"/>
      <c r="D474" s="19">
        <f>+J434</f>
        <v>10</v>
      </c>
      <c r="E474" s="19">
        <v>2</v>
      </c>
      <c r="F474" s="19">
        <v>1</v>
      </c>
      <c r="G474" s="19">
        <v>6</v>
      </c>
      <c r="H474" s="19">
        <f>+E474*2+F474+1</f>
        <v>6</v>
      </c>
      <c r="I474" s="19">
        <f>+M462</f>
        <v>3804</v>
      </c>
      <c r="J474" s="8"/>
      <c r="K474" s="8"/>
      <c r="L474" s="8"/>
      <c r="N474" s="8"/>
    </row>
    <row r="475" spans="1:14">
      <c r="A475" s="101" t="s">
        <v>30</v>
      </c>
      <c r="B475" s="26">
        <f>+B468</f>
        <v>384.1</v>
      </c>
      <c r="C475" s="27"/>
      <c r="D475" s="19">
        <f>+J434</f>
        <v>10</v>
      </c>
      <c r="E475" s="19">
        <v>1</v>
      </c>
      <c r="F475" s="19">
        <v>1</v>
      </c>
      <c r="G475" s="19">
        <v>7</v>
      </c>
      <c r="H475" s="19">
        <f>+E475*2+F475+2</f>
        <v>5</v>
      </c>
      <c r="I475" s="19">
        <f>+M468</f>
        <v>3792</v>
      </c>
    </row>
    <row r="476" spans="1:14">
      <c r="A476" s="102"/>
      <c r="B476" s="47"/>
      <c r="C476" s="47"/>
      <c r="D476" s="28"/>
      <c r="E476" s="28"/>
      <c r="F476" s="28"/>
      <c r="G476" s="28"/>
      <c r="H476" s="28"/>
      <c r="I476" s="28"/>
    </row>
    <row r="478" spans="1:14">
      <c r="A478" s="103" t="s">
        <v>81</v>
      </c>
    </row>
  </sheetData>
  <sortState ref="A326:I329">
    <sortCondition descending="1" ref="H326:H329"/>
    <sortCondition descending="1" ref="I326:I329"/>
  </sortState>
  <mergeCells count="82">
    <mergeCell ref="B390:E390"/>
    <mergeCell ref="J390:M390"/>
    <mergeCell ref="A382:N382"/>
    <mergeCell ref="A383:N383"/>
    <mergeCell ref="A384:N384"/>
    <mergeCell ref="A385:N385"/>
    <mergeCell ref="B388:E388"/>
    <mergeCell ref="J388:M388"/>
    <mergeCell ref="B246:E246"/>
    <mergeCell ref="J246:M246"/>
    <mergeCell ref="A238:N238"/>
    <mergeCell ref="A239:N239"/>
    <mergeCell ref="A240:N240"/>
    <mergeCell ref="A241:N241"/>
    <mergeCell ref="B244:E244"/>
    <mergeCell ref="J244:M244"/>
    <mergeCell ref="B152:E152"/>
    <mergeCell ref="J152:M152"/>
    <mergeCell ref="A144:N144"/>
    <mergeCell ref="A145:N145"/>
    <mergeCell ref="A146:N146"/>
    <mergeCell ref="A147:N147"/>
    <mergeCell ref="B150:E150"/>
    <mergeCell ref="J150:M150"/>
    <mergeCell ref="B105:E105"/>
    <mergeCell ref="J105:M105"/>
    <mergeCell ref="A97:N97"/>
    <mergeCell ref="A98:N98"/>
    <mergeCell ref="A99:N99"/>
    <mergeCell ref="A100:N100"/>
    <mergeCell ref="B103:E103"/>
    <mergeCell ref="J103:M103"/>
    <mergeCell ref="B10:E10"/>
    <mergeCell ref="J10:M10"/>
    <mergeCell ref="A2:N2"/>
    <mergeCell ref="A3:N3"/>
    <mergeCell ref="A4:N4"/>
    <mergeCell ref="A5:N5"/>
    <mergeCell ref="B8:E8"/>
    <mergeCell ref="J8:M8"/>
    <mergeCell ref="B57:E57"/>
    <mergeCell ref="J57:M57"/>
    <mergeCell ref="A49:N49"/>
    <mergeCell ref="A50:N50"/>
    <mergeCell ref="A51:N51"/>
    <mergeCell ref="A52:N52"/>
    <mergeCell ref="B55:E55"/>
    <mergeCell ref="J55:M55"/>
    <mergeCell ref="B199:E199"/>
    <mergeCell ref="J199:M199"/>
    <mergeCell ref="A191:N191"/>
    <mergeCell ref="A192:N192"/>
    <mergeCell ref="A193:N193"/>
    <mergeCell ref="A194:N194"/>
    <mergeCell ref="B197:E197"/>
    <mergeCell ref="J197:M197"/>
    <mergeCell ref="B294:E294"/>
    <mergeCell ref="J294:M294"/>
    <mergeCell ref="A286:N286"/>
    <mergeCell ref="A287:N287"/>
    <mergeCell ref="A288:N288"/>
    <mergeCell ref="A289:N289"/>
    <mergeCell ref="B292:E292"/>
    <mergeCell ref="J292:M292"/>
    <mergeCell ref="B342:E342"/>
    <mergeCell ref="J342:M342"/>
    <mergeCell ref="A334:N334"/>
    <mergeCell ref="A335:N335"/>
    <mergeCell ref="A336:N336"/>
    <mergeCell ref="A337:N337"/>
    <mergeCell ref="B340:E340"/>
    <mergeCell ref="J340:M340"/>
    <mergeCell ref="B439:E439"/>
    <mergeCell ref="B436:E436"/>
    <mergeCell ref="J436:M436"/>
    <mergeCell ref="A430:N430"/>
    <mergeCell ref="A431:N431"/>
    <mergeCell ref="A432:N432"/>
    <mergeCell ref="A433:N433"/>
    <mergeCell ref="B438:E438"/>
    <mergeCell ref="J438:M438"/>
    <mergeCell ref="B437:E437"/>
  </mergeCells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4"/>
  <sheetViews>
    <sheetView topLeftCell="A402" workbookViewId="0">
      <selection activeCell="E431" sqref="E431"/>
    </sheetView>
  </sheetViews>
  <sheetFormatPr baseColWidth="10" defaultColWidth="8.83203125" defaultRowHeight="14" x14ac:dyDescent="0"/>
  <cols>
    <col min="1" max="1" width="17.6640625" style="61" customWidth="1"/>
    <col min="2" max="2" width="6.5" style="38" customWidth="1"/>
    <col min="3" max="3" width="5.5" style="38" customWidth="1"/>
    <col min="4" max="4" width="6.5" style="38" customWidth="1"/>
    <col min="5" max="5" width="6.6640625" style="38" customWidth="1"/>
    <col min="6" max="6" width="6.33203125" customWidth="1"/>
    <col min="7" max="7" width="6.5" customWidth="1"/>
    <col min="8" max="8" width="6.83203125" customWidth="1"/>
    <col min="9" max="9" width="6" customWidth="1"/>
    <col min="10" max="10" width="6.1640625" customWidth="1"/>
    <col min="11" max="11" width="6.33203125" customWidth="1"/>
    <col min="12" max="12" width="6.1640625" customWidth="1"/>
    <col min="13" max="13" width="5.5" style="38" customWidth="1"/>
    <col min="14" max="14" width="5.83203125" style="38" customWidth="1"/>
  </cols>
  <sheetData>
    <row r="2" spans="1:14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>
      <c r="A5" s="164" t="s">
        <v>15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>
      <c r="A6" s="60"/>
      <c r="B6" s="37"/>
      <c r="C6" s="37"/>
      <c r="D6" s="37"/>
      <c r="E6" s="37" t="s">
        <v>35</v>
      </c>
      <c r="F6" s="1"/>
      <c r="G6" s="1"/>
      <c r="H6" s="1"/>
      <c r="I6" s="1" t="s">
        <v>4</v>
      </c>
      <c r="J6" s="1">
        <v>1</v>
      </c>
      <c r="K6" s="1"/>
      <c r="L6" s="1"/>
      <c r="M6" s="37"/>
      <c r="N6" s="37"/>
    </row>
    <row r="7" spans="1:14">
      <c r="F7" s="2"/>
      <c r="J7" s="3"/>
    </row>
    <row r="8" spans="1:14">
      <c r="A8" s="62"/>
      <c r="B8" s="165" t="s">
        <v>36</v>
      </c>
      <c r="C8" s="165"/>
      <c r="D8" s="165"/>
      <c r="E8" s="165"/>
      <c r="F8" s="35">
        <f>+C19</f>
        <v>381</v>
      </c>
      <c r="H8" s="2" t="s">
        <v>80</v>
      </c>
      <c r="J8" s="163" t="s">
        <v>53</v>
      </c>
      <c r="K8" s="163"/>
      <c r="L8" s="163"/>
      <c r="M8" s="163"/>
      <c r="N8" s="56">
        <f>+C37</f>
        <v>375</v>
      </c>
    </row>
    <row r="9" spans="1:14">
      <c r="A9" s="5"/>
      <c r="H9" s="3"/>
      <c r="J9" s="7"/>
      <c r="L9" s="8"/>
      <c r="N9" s="57"/>
    </row>
    <row r="10" spans="1:14">
      <c r="A10" s="5"/>
      <c r="B10" s="163" t="s">
        <v>79</v>
      </c>
      <c r="C10" s="163"/>
      <c r="D10" s="163"/>
      <c r="E10" s="163"/>
      <c r="F10">
        <f>+C25</f>
        <v>386</v>
      </c>
      <c r="H10" s="2" t="s">
        <v>80</v>
      </c>
      <c r="J10" s="163" t="s">
        <v>47</v>
      </c>
      <c r="K10" s="163"/>
      <c r="L10" s="163"/>
      <c r="M10" s="163"/>
      <c r="N10" s="56">
        <f>+C31</f>
        <v>381</v>
      </c>
    </row>
    <row r="11" spans="1:14">
      <c r="A11" s="9"/>
      <c r="B11" s="37"/>
      <c r="C11" s="39"/>
      <c r="D11" s="39"/>
      <c r="E11" s="39"/>
      <c r="F11" s="3"/>
      <c r="H11" s="3"/>
    </row>
    <row r="12" spans="1:14">
      <c r="A12" s="5"/>
      <c r="B12" s="48" t="s">
        <v>5</v>
      </c>
      <c r="C12" s="40" t="s">
        <v>84</v>
      </c>
      <c r="D12" s="39"/>
      <c r="E12" s="39"/>
      <c r="F12" s="8"/>
      <c r="G12" s="8"/>
      <c r="H12" s="6"/>
      <c r="I12" s="8"/>
      <c r="J12" s="8"/>
      <c r="K12" s="8"/>
      <c r="L12" s="8"/>
    </row>
    <row r="13" spans="1:14">
      <c r="A13" s="12"/>
      <c r="B13" s="49" t="s">
        <v>7</v>
      </c>
      <c r="C13" s="41">
        <v>1</v>
      </c>
      <c r="D13" s="41">
        <v>2</v>
      </c>
      <c r="E13" s="41">
        <v>3</v>
      </c>
      <c r="F13" s="14">
        <v>4</v>
      </c>
      <c r="G13" s="14">
        <v>5</v>
      </c>
      <c r="H13" s="14">
        <v>6</v>
      </c>
      <c r="I13" s="14">
        <v>7</v>
      </c>
      <c r="J13" s="14">
        <v>8</v>
      </c>
      <c r="K13" s="14">
        <v>9</v>
      </c>
      <c r="L13" s="14">
        <v>10</v>
      </c>
      <c r="M13" s="50" t="s">
        <v>8</v>
      </c>
      <c r="N13" s="50" t="s">
        <v>83</v>
      </c>
    </row>
    <row r="14" spans="1:14">
      <c r="A14" s="17" t="s">
        <v>36</v>
      </c>
      <c r="B14" s="50"/>
      <c r="C14" s="42"/>
      <c r="D14" s="41"/>
      <c r="E14" s="41"/>
      <c r="F14" s="14"/>
      <c r="G14" s="14"/>
      <c r="H14" s="14"/>
      <c r="I14" s="14"/>
      <c r="J14" s="14"/>
      <c r="K14" s="14"/>
      <c r="L14" s="14"/>
      <c r="M14" s="50"/>
      <c r="N14" s="50"/>
    </row>
    <row r="15" spans="1:14">
      <c r="A15" s="23" t="s">
        <v>37</v>
      </c>
      <c r="B15" s="68">
        <v>95.8</v>
      </c>
      <c r="C15" s="69">
        <v>94</v>
      </c>
      <c r="D15" s="68"/>
      <c r="E15" s="68"/>
      <c r="F15" s="70"/>
      <c r="G15" s="70"/>
      <c r="H15" s="70"/>
      <c r="I15" s="70"/>
      <c r="J15" s="70"/>
      <c r="K15" s="70"/>
      <c r="L15" s="70"/>
      <c r="M15" s="68">
        <f>SUM(C15:L15)</f>
        <v>94</v>
      </c>
      <c r="N15" s="71">
        <f>IF(COUNT(C15:L15),AVERAGE(C15:L15),"")</f>
        <v>94</v>
      </c>
    </row>
    <row r="16" spans="1:14">
      <c r="A16" s="23" t="s">
        <v>38</v>
      </c>
      <c r="B16" s="68">
        <v>95.8</v>
      </c>
      <c r="C16" s="69">
        <v>96</v>
      </c>
      <c r="D16" s="68"/>
      <c r="E16" s="68"/>
      <c r="F16" s="70"/>
      <c r="G16" s="70"/>
      <c r="H16" s="70"/>
      <c r="I16" s="70"/>
      <c r="J16" s="70"/>
      <c r="K16" s="70"/>
      <c r="L16" s="70"/>
      <c r="M16" s="68">
        <f t="shared" ref="M16:M18" si="0">SUM(C16:L16)</f>
        <v>96</v>
      </c>
      <c r="N16" s="71">
        <f t="shared" ref="N16:N18" si="1">IF(COUNT(C16:L16),AVERAGE(C16:L16),"")</f>
        <v>96</v>
      </c>
    </row>
    <row r="17" spans="1:14">
      <c r="A17" s="23" t="s">
        <v>39</v>
      </c>
      <c r="B17" s="68">
        <v>96.8</v>
      </c>
      <c r="C17" s="69">
        <v>94</v>
      </c>
      <c r="D17" s="68"/>
      <c r="E17" s="68"/>
      <c r="F17" s="70"/>
      <c r="G17" s="70"/>
      <c r="H17" s="70"/>
      <c r="I17" s="70"/>
      <c r="J17" s="70"/>
      <c r="K17" s="70"/>
      <c r="L17" s="70"/>
      <c r="M17" s="68">
        <f t="shared" si="0"/>
        <v>94</v>
      </c>
      <c r="N17" s="71">
        <f t="shared" si="1"/>
        <v>94</v>
      </c>
    </row>
    <row r="18" spans="1:14">
      <c r="A18" s="23" t="s">
        <v>40</v>
      </c>
      <c r="B18" s="71">
        <v>95</v>
      </c>
      <c r="C18" s="69">
        <v>97</v>
      </c>
      <c r="D18" s="68"/>
      <c r="E18" s="68"/>
      <c r="F18" s="70"/>
      <c r="G18" s="70"/>
      <c r="H18" s="70"/>
      <c r="I18" s="70"/>
      <c r="J18" s="70"/>
      <c r="K18" s="70"/>
      <c r="L18" s="70"/>
      <c r="M18" s="68">
        <f t="shared" si="0"/>
        <v>97</v>
      </c>
      <c r="N18" s="71">
        <f t="shared" si="1"/>
        <v>97</v>
      </c>
    </row>
    <row r="19" spans="1:14">
      <c r="A19" s="63" t="s">
        <v>20</v>
      </c>
      <c r="B19" s="72">
        <f>SUM(B15:B18)</f>
        <v>383.4</v>
      </c>
      <c r="C19" s="72">
        <f>SUM(C15:C18)</f>
        <v>381</v>
      </c>
      <c r="D19" s="74">
        <f t="shared" ref="D19:M19" si="2">SUM(D15:D18)</f>
        <v>0</v>
      </c>
      <c r="E19" s="74">
        <f t="shared" si="2"/>
        <v>0</v>
      </c>
      <c r="F19" s="73">
        <f t="shared" si="2"/>
        <v>0</v>
      </c>
      <c r="G19" s="73">
        <f t="shared" si="2"/>
        <v>0</v>
      </c>
      <c r="H19" s="73">
        <f t="shared" si="2"/>
        <v>0</v>
      </c>
      <c r="I19" s="73">
        <f t="shared" si="2"/>
        <v>0</v>
      </c>
      <c r="J19" s="73">
        <f t="shared" si="2"/>
        <v>0</v>
      </c>
      <c r="K19" s="73">
        <f t="shared" si="2"/>
        <v>0</v>
      </c>
      <c r="L19" s="73">
        <f t="shared" si="2"/>
        <v>0</v>
      </c>
      <c r="M19" s="74">
        <f t="shared" si="2"/>
        <v>381</v>
      </c>
      <c r="N19" s="75"/>
    </row>
    <row r="20" spans="1:14">
      <c r="A20" s="17" t="s">
        <v>42</v>
      </c>
      <c r="B20" s="41"/>
      <c r="C20" s="76"/>
      <c r="D20" s="68"/>
      <c r="E20" s="68"/>
      <c r="F20" s="70"/>
      <c r="G20" s="70"/>
      <c r="H20" s="70"/>
      <c r="I20" s="70"/>
      <c r="J20" s="70"/>
      <c r="K20" s="70"/>
      <c r="L20" s="70"/>
      <c r="M20" s="68"/>
      <c r="N20" s="75" t="str">
        <f t="shared" ref="N20" si="3">IF(COUNT(C20:L20),AVERAGE(C20:L20), " ")</f>
        <v xml:space="preserve"> </v>
      </c>
    </row>
    <row r="21" spans="1:14">
      <c r="A21" s="23" t="s">
        <v>43</v>
      </c>
      <c r="B21" s="68">
        <v>96.4</v>
      </c>
      <c r="C21" s="76">
        <v>97</v>
      </c>
      <c r="D21" s="76"/>
      <c r="E21" s="76"/>
      <c r="F21" s="77"/>
      <c r="G21" s="77"/>
      <c r="H21" s="77"/>
      <c r="I21" s="77"/>
      <c r="J21" s="77"/>
      <c r="K21" s="77"/>
      <c r="L21" s="77"/>
      <c r="M21" s="68">
        <f>SUM(C21:L21)</f>
        <v>97</v>
      </c>
      <c r="N21" s="71">
        <f>IF(COUNT(C21:L21),AVERAGE(C21:L21),"")</f>
        <v>97</v>
      </c>
    </row>
    <row r="22" spans="1:14">
      <c r="A22" s="23" t="s">
        <v>44</v>
      </c>
      <c r="B22" s="68">
        <v>96.3</v>
      </c>
      <c r="C22" s="76">
        <v>97</v>
      </c>
      <c r="D22" s="76"/>
      <c r="E22" s="76"/>
      <c r="F22" s="77"/>
      <c r="G22" s="77"/>
      <c r="H22" s="77"/>
      <c r="I22" s="77"/>
      <c r="J22" s="77"/>
      <c r="K22" s="77"/>
      <c r="L22" s="77"/>
      <c r="M22" s="68">
        <f t="shared" ref="M22:M24" si="4">SUM(C22:L22)</f>
        <v>97</v>
      </c>
      <c r="N22" s="71">
        <f t="shared" ref="N22:N24" si="5">IF(COUNT(C22:L22),AVERAGE(C22:L22),"")</f>
        <v>97</v>
      </c>
    </row>
    <row r="23" spans="1:14">
      <c r="A23" s="23" t="s">
        <v>45</v>
      </c>
      <c r="B23" s="68">
        <v>95.1</v>
      </c>
      <c r="C23" s="76">
        <v>95</v>
      </c>
      <c r="D23" s="76"/>
      <c r="E23" s="76"/>
      <c r="F23" s="77"/>
      <c r="G23" s="77"/>
      <c r="H23" s="77"/>
      <c r="I23" s="77"/>
      <c r="J23" s="77"/>
      <c r="K23" s="77"/>
      <c r="L23" s="77"/>
      <c r="M23" s="68">
        <f t="shared" si="4"/>
        <v>95</v>
      </c>
      <c r="N23" s="71">
        <f t="shared" si="5"/>
        <v>95</v>
      </c>
    </row>
    <row r="24" spans="1:14">
      <c r="A24" s="23" t="s">
        <v>46</v>
      </c>
      <c r="B24" s="71">
        <v>95</v>
      </c>
      <c r="C24" s="68">
        <v>97</v>
      </c>
      <c r="D24" s="68"/>
      <c r="E24" s="68"/>
      <c r="F24" s="70"/>
      <c r="G24" s="70"/>
      <c r="H24" s="70"/>
      <c r="I24" s="70"/>
      <c r="J24" s="70"/>
      <c r="K24" s="70"/>
      <c r="L24" s="70"/>
      <c r="M24" s="68">
        <f t="shared" si="4"/>
        <v>97</v>
      </c>
      <c r="N24" s="71">
        <f t="shared" si="5"/>
        <v>97</v>
      </c>
    </row>
    <row r="25" spans="1:14">
      <c r="A25" s="63" t="s">
        <v>20</v>
      </c>
      <c r="B25" s="69">
        <f>SUM(B21:B24)</f>
        <v>382.79999999999995</v>
      </c>
      <c r="C25" s="69">
        <f>SUM(C21:C24)</f>
        <v>386</v>
      </c>
      <c r="D25" s="69">
        <f t="shared" ref="D25:L25" si="6">SUM(D21:D24)</f>
        <v>0</v>
      </c>
      <c r="E25" s="69">
        <f t="shared" si="6"/>
        <v>0</v>
      </c>
      <c r="F25" s="128">
        <f t="shared" si="6"/>
        <v>0</v>
      </c>
      <c r="G25" s="128">
        <f t="shared" si="6"/>
        <v>0</v>
      </c>
      <c r="H25" s="128">
        <f t="shared" si="6"/>
        <v>0</v>
      </c>
      <c r="I25" s="128">
        <f t="shared" si="6"/>
        <v>0</v>
      </c>
      <c r="J25" s="128">
        <f t="shared" si="6"/>
        <v>0</v>
      </c>
      <c r="K25" s="128">
        <f t="shared" si="6"/>
        <v>0</v>
      </c>
      <c r="L25" s="128">
        <f t="shared" si="6"/>
        <v>0</v>
      </c>
      <c r="M25" s="69">
        <f>SUM(C25:L25)</f>
        <v>386</v>
      </c>
      <c r="N25" s="69"/>
    </row>
    <row r="26" spans="1:14">
      <c r="A26" s="32" t="s">
        <v>47</v>
      </c>
      <c r="B26" s="79"/>
      <c r="C26" s="80"/>
      <c r="D26" s="82"/>
      <c r="E26" s="82"/>
      <c r="F26" s="81"/>
      <c r="G26" s="81"/>
      <c r="H26" s="81"/>
      <c r="I26" s="81"/>
      <c r="J26" s="81"/>
      <c r="K26" s="81"/>
      <c r="L26" s="81"/>
      <c r="M26" s="68"/>
      <c r="N26" s="75"/>
    </row>
    <row r="27" spans="1:14">
      <c r="A27" s="64" t="s">
        <v>48</v>
      </c>
      <c r="B27" s="79">
        <v>95.1</v>
      </c>
      <c r="C27" s="80">
        <v>96</v>
      </c>
      <c r="D27" s="82"/>
      <c r="E27" s="82"/>
      <c r="F27" s="81"/>
      <c r="G27" s="81"/>
      <c r="H27" s="81"/>
      <c r="I27" s="81"/>
      <c r="J27" s="81"/>
      <c r="K27" s="81"/>
      <c r="L27" s="81"/>
      <c r="M27" s="82">
        <f>SUM(C27:L27)</f>
        <v>96</v>
      </c>
      <c r="N27" s="71">
        <f>IF(COUNT(C27:L27),AVERAGE(C27:L27),"")</f>
        <v>96</v>
      </c>
    </row>
    <row r="28" spans="1:14">
      <c r="A28" s="64" t="s">
        <v>49</v>
      </c>
      <c r="B28" s="79">
        <v>95.6</v>
      </c>
      <c r="C28" s="80">
        <v>95</v>
      </c>
      <c r="D28" s="82"/>
      <c r="E28" s="82"/>
      <c r="F28" s="81"/>
      <c r="G28" s="81"/>
      <c r="H28" s="81"/>
      <c r="I28" s="81"/>
      <c r="J28" s="81"/>
      <c r="K28" s="81"/>
      <c r="L28" s="81"/>
      <c r="M28" s="82">
        <f t="shared" ref="M28:M30" si="7">SUM(C28:L28)</f>
        <v>95</v>
      </c>
      <c r="N28" s="71">
        <f t="shared" ref="N28:N36" si="8">IF(COUNT(C28:L28),AVERAGE(C28:L28),"")</f>
        <v>95</v>
      </c>
    </row>
    <row r="29" spans="1:14">
      <c r="A29" s="64" t="s">
        <v>50</v>
      </c>
      <c r="B29" s="83">
        <v>95</v>
      </c>
      <c r="C29" s="80">
        <v>97</v>
      </c>
      <c r="D29" s="82"/>
      <c r="E29" s="82"/>
      <c r="F29" s="81"/>
      <c r="G29" s="81"/>
      <c r="H29" s="81"/>
      <c r="I29" s="81"/>
      <c r="J29" s="81"/>
      <c r="K29" s="81"/>
      <c r="L29" s="81"/>
      <c r="M29" s="82">
        <f t="shared" si="7"/>
        <v>97</v>
      </c>
      <c r="N29" s="71">
        <f t="shared" si="8"/>
        <v>97</v>
      </c>
    </row>
    <row r="30" spans="1:14">
      <c r="A30" s="64" t="s">
        <v>51</v>
      </c>
      <c r="B30" s="79">
        <v>94.9</v>
      </c>
      <c r="C30" s="80">
        <v>93</v>
      </c>
      <c r="D30" s="82"/>
      <c r="E30" s="82"/>
      <c r="F30" s="81"/>
      <c r="G30" s="81"/>
      <c r="H30" s="81"/>
      <c r="I30" s="81"/>
      <c r="J30" s="81"/>
      <c r="K30" s="81"/>
      <c r="L30" s="81"/>
      <c r="M30" s="82">
        <f t="shared" si="7"/>
        <v>93</v>
      </c>
      <c r="N30" s="71">
        <f t="shared" si="8"/>
        <v>93</v>
      </c>
    </row>
    <row r="31" spans="1:14">
      <c r="A31" s="65" t="s">
        <v>52</v>
      </c>
      <c r="B31" s="79">
        <f>SUM(B27:B30)</f>
        <v>380.6</v>
      </c>
      <c r="C31" s="80">
        <f>SUM(C27:C30)</f>
        <v>381</v>
      </c>
      <c r="D31" s="80">
        <f>SUM(D27:D30)</f>
        <v>0</v>
      </c>
      <c r="E31" s="80">
        <f t="shared" ref="E31:M31" si="9">SUM(E27:E30)</f>
        <v>0</v>
      </c>
      <c r="F31" s="84">
        <f t="shared" si="9"/>
        <v>0</v>
      </c>
      <c r="G31" s="84">
        <f t="shared" si="9"/>
        <v>0</v>
      </c>
      <c r="H31" s="84">
        <f t="shared" si="9"/>
        <v>0</v>
      </c>
      <c r="I31" s="84">
        <f t="shared" si="9"/>
        <v>0</v>
      </c>
      <c r="J31" s="84">
        <f t="shared" si="9"/>
        <v>0</v>
      </c>
      <c r="K31" s="84">
        <f t="shared" si="9"/>
        <v>0</v>
      </c>
      <c r="L31" s="84">
        <f t="shared" si="9"/>
        <v>0</v>
      </c>
      <c r="M31" s="80">
        <f t="shared" si="9"/>
        <v>381</v>
      </c>
      <c r="N31" s="71"/>
    </row>
    <row r="32" spans="1:14">
      <c r="A32" s="32" t="s">
        <v>53</v>
      </c>
      <c r="B32" s="79"/>
      <c r="C32" s="80"/>
      <c r="D32" s="82"/>
      <c r="E32" s="82"/>
      <c r="F32" s="81"/>
      <c r="G32" s="81"/>
      <c r="H32" s="81"/>
      <c r="I32" s="81"/>
      <c r="J32" s="81"/>
      <c r="K32" s="81"/>
      <c r="L32" s="81"/>
      <c r="M32" s="68"/>
      <c r="N32" s="71" t="str">
        <f t="shared" si="8"/>
        <v/>
      </c>
    </row>
    <row r="33" spans="1:14">
      <c r="A33" s="64" t="s">
        <v>54</v>
      </c>
      <c r="B33" s="79">
        <v>94.8</v>
      </c>
      <c r="C33" s="80">
        <v>91</v>
      </c>
      <c r="D33" s="82"/>
      <c r="E33" s="82"/>
      <c r="F33" s="81"/>
      <c r="G33" s="81"/>
      <c r="H33" s="81"/>
      <c r="I33" s="81"/>
      <c r="J33" s="81"/>
      <c r="K33" s="81"/>
      <c r="L33" s="81"/>
      <c r="M33" s="82">
        <f>SUM(C33:L33)</f>
        <v>91</v>
      </c>
      <c r="N33" s="71">
        <f t="shared" si="8"/>
        <v>91</v>
      </c>
    </row>
    <row r="34" spans="1:14">
      <c r="A34" s="64" t="s">
        <v>55</v>
      </c>
      <c r="B34" s="79">
        <v>94.7</v>
      </c>
      <c r="C34" s="80">
        <v>97</v>
      </c>
      <c r="D34" s="82"/>
      <c r="E34" s="82"/>
      <c r="F34" s="81"/>
      <c r="G34" s="81"/>
      <c r="H34" s="81"/>
      <c r="I34" s="81"/>
      <c r="J34" s="81"/>
      <c r="K34" s="81"/>
      <c r="L34" s="81"/>
      <c r="M34" s="82">
        <f t="shared" ref="M34:M36" si="10">SUM(C34:L34)</f>
        <v>97</v>
      </c>
      <c r="N34" s="71">
        <f t="shared" si="8"/>
        <v>97</v>
      </c>
    </row>
    <row r="35" spans="1:14">
      <c r="A35" s="64" t="s">
        <v>56</v>
      </c>
      <c r="B35" s="79">
        <v>94.2</v>
      </c>
      <c r="C35" s="80">
        <v>93</v>
      </c>
      <c r="D35" s="82"/>
      <c r="E35" s="82"/>
      <c r="F35" s="81"/>
      <c r="G35" s="81"/>
      <c r="H35" s="81"/>
      <c r="I35" s="81"/>
      <c r="J35" s="81"/>
      <c r="K35" s="81"/>
      <c r="L35" s="81"/>
      <c r="M35" s="82">
        <f t="shared" si="10"/>
        <v>93</v>
      </c>
      <c r="N35" s="71">
        <f t="shared" si="8"/>
        <v>93</v>
      </c>
    </row>
    <row r="36" spans="1:14">
      <c r="A36" s="23" t="s">
        <v>57</v>
      </c>
      <c r="B36" s="71">
        <v>93.6</v>
      </c>
      <c r="C36" s="76">
        <v>94</v>
      </c>
      <c r="D36" s="68"/>
      <c r="E36" s="68"/>
      <c r="F36" s="70"/>
      <c r="G36" s="70"/>
      <c r="H36" s="70"/>
      <c r="I36" s="70"/>
      <c r="J36" s="70"/>
      <c r="K36" s="70"/>
      <c r="L36" s="70"/>
      <c r="M36" s="82">
        <f t="shared" si="10"/>
        <v>94</v>
      </c>
      <c r="N36" s="71">
        <f t="shared" si="8"/>
        <v>94</v>
      </c>
    </row>
    <row r="37" spans="1:14">
      <c r="A37" s="66" t="s">
        <v>52</v>
      </c>
      <c r="B37" s="71">
        <f>SUM(B33:B36)</f>
        <v>377.29999999999995</v>
      </c>
      <c r="C37" s="80">
        <f>SUM(C33:C36)</f>
        <v>375</v>
      </c>
      <c r="D37" s="80">
        <f t="shared" ref="D37:M37" si="11">SUM(D33:D36)</f>
        <v>0</v>
      </c>
      <c r="E37" s="80">
        <f t="shared" si="11"/>
        <v>0</v>
      </c>
      <c r="F37" s="84">
        <f t="shared" si="11"/>
        <v>0</v>
      </c>
      <c r="G37" s="84">
        <f t="shared" si="11"/>
        <v>0</v>
      </c>
      <c r="H37" s="84">
        <f t="shared" si="11"/>
        <v>0</v>
      </c>
      <c r="I37" s="84">
        <f t="shared" si="11"/>
        <v>0</v>
      </c>
      <c r="J37" s="84">
        <f t="shared" si="11"/>
        <v>0</v>
      </c>
      <c r="K37" s="84">
        <f t="shared" si="11"/>
        <v>0</v>
      </c>
      <c r="L37" s="84">
        <f t="shared" si="11"/>
        <v>0</v>
      </c>
      <c r="M37" s="80">
        <f t="shared" si="11"/>
        <v>375</v>
      </c>
      <c r="N37" s="85"/>
    </row>
    <row r="38" spans="1:14">
      <c r="A38" s="67"/>
      <c r="B38" s="71"/>
      <c r="C38" s="76"/>
      <c r="D38" s="68"/>
      <c r="E38" s="68"/>
      <c r="F38" s="70"/>
      <c r="G38" s="70"/>
      <c r="H38" s="70"/>
      <c r="I38" s="70"/>
      <c r="J38" s="86"/>
      <c r="K38" s="86"/>
      <c r="L38" s="86"/>
      <c r="M38" s="87"/>
      <c r="N38" s="85"/>
    </row>
    <row r="39" spans="1:14">
      <c r="B39" s="68"/>
      <c r="C39" s="76"/>
      <c r="D39" s="132" t="s">
        <v>10</v>
      </c>
      <c r="E39" s="41" t="s">
        <v>11</v>
      </c>
      <c r="F39" s="14" t="s">
        <v>12</v>
      </c>
      <c r="G39" s="14" t="s">
        <v>13</v>
      </c>
      <c r="H39" s="14" t="s">
        <v>14</v>
      </c>
      <c r="I39" s="14" t="s">
        <v>8</v>
      </c>
      <c r="J39" s="10"/>
      <c r="K39" s="10"/>
      <c r="L39" s="10"/>
      <c r="M39" s="39"/>
      <c r="N39" s="39"/>
    </row>
    <row r="40" spans="1:14">
      <c r="A40" s="63" t="s">
        <v>79</v>
      </c>
      <c r="B40" s="71">
        <f>+B25</f>
        <v>382.79999999999995</v>
      </c>
      <c r="C40" s="76"/>
      <c r="D40" s="82">
        <f>+J6</f>
        <v>1</v>
      </c>
      <c r="E40" s="82">
        <v>1</v>
      </c>
      <c r="F40" s="81">
        <v>0</v>
      </c>
      <c r="G40" s="81">
        <v>0</v>
      </c>
      <c r="H40" s="81">
        <f>+E40*2+F40</f>
        <v>2</v>
      </c>
      <c r="I40" s="81">
        <f>+M25</f>
        <v>386</v>
      </c>
      <c r="J40" s="10"/>
      <c r="K40" s="61"/>
      <c r="L40" s="10"/>
      <c r="M40" s="39"/>
      <c r="N40" s="39"/>
    </row>
    <row r="41" spans="1:14">
      <c r="A41" s="63" t="s">
        <v>36</v>
      </c>
      <c r="B41" s="71">
        <f>+B19</f>
        <v>383.4</v>
      </c>
      <c r="C41" s="80"/>
      <c r="D41" s="82">
        <f>+J6</f>
        <v>1</v>
      </c>
      <c r="E41" s="82">
        <v>1</v>
      </c>
      <c r="F41" s="81">
        <v>0</v>
      </c>
      <c r="G41" s="81">
        <v>0</v>
      </c>
      <c r="H41" s="81">
        <f>+E41*2+F41</f>
        <v>2</v>
      </c>
      <c r="I41" s="81">
        <f>+M19</f>
        <v>381</v>
      </c>
      <c r="J41" s="61"/>
      <c r="K41" s="10"/>
      <c r="L41" s="10"/>
      <c r="M41" s="39"/>
      <c r="N41" s="39"/>
    </row>
    <row r="42" spans="1:14">
      <c r="A42" s="63" t="s">
        <v>47</v>
      </c>
      <c r="B42" s="71">
        <f>+B31</f>
        <v>380.6</v>
      </c>
      <c r="C42" s="76"/>
      <c r="D42" s="82">
        <f>+J6</f>
        <v>1</v>
      </c>
      <c r="E42" s="82">
        <v>0</v>
      </c>
      <c r="F42" s="81">
        <v>0</v>
      </c>
      <c r="G42" s="81">
        <v>1</v>
      </c>
      <c r="H42" s="81">
        <f>+E42*2+F42</f>
        <v>0</v>
      </c>
      <c r="I42" s="81">
        <f>+M31</f>
        <v>381</v>
      </c>
      <c r="J42" s="88"/>
      <c r="K42" s="88"/>
      <c r="L42" s="88"/>
      <c r="M42" s="78"/>
      <c r="N42" s="78"/>
    </row>
    <row r="43" spans="1:14">
      <c r="A43" s="63" t="s">
        <v>53</v>
      </c>
      <c r="B43" s="71">
        <f>+B37</f>
        <v>377.29999999999995</v>
      </c>
      <c r="C43" s="76"/>
      <c r="D43" s="82">
        <f>+J6</f>
        <v>1</v>
      </c>
      <c r="E43" s="82">
        <v>0</v>
      </c>
      <c r="F43" s="81">
        <v>0</v>
      </c>
      <c r="G43" s="81">
        <v>1</v>
      </c>
      <c r="H43" s="81">
        <f>+E43*2+F43</f>
        <v>0</v>
      </c>
      <c r="I43" s="81">
        <f>+M37</f>
        <v>375</v>
      </c>
      <c r="J43" s="61"/>
      <c r="K43" s="61"/>
      <c r="L43" s="61"/>
      <c r="M43" s="78"/>
      <c r="N43" s="78"/>
    </row>
    <row r="46" spans="1:14">
      <c r="A46" s="164" t="s">
        <v>0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</row>
    <row r="47" spans="1:14">
      <c r="A47" s="164" t="s">
        <v>1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1:14">
      <c r="A48" s="164" t="s">
        <v>2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</row>
    <row r="49" spans="1:14">
      <c r="A49" s="164" t="s">
        <v>15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</row>
    <row r="50" spans="1:14">
      <c r="A50" s="60"/>
      <c r="B50" s="37"/>
      <c r="C50" s="37"/>
      <c r="D50" s="37"/>
      <c r="E50" s="37" t="s">
        <v>35</v>
      </c>
      <c r="F50" s="1"/>
      <c r="G50" s="1"/>
      <c r="H50" s="1"/>
      <c r="I50" s="1" t="s">
        <v>4</v>
      </c>
      <c r="J50" s="1">
        <v>2</v>
      </c>
      <c r="K50" s="1"/>
      <c r="L50" s="1"/>
      <c r="M50" s="37"/>
      <c r="N50" s="37"/>
    </row>
    <row r="51" spans="1:14">
      <c r="F51" s="2"/>
      <c r="J51" s="59"/>
    </row>
    <row r="52" spans="1:14">
      <c r="A52" s="62"/>
      <c r="B52" s="165" t="s">
        <v>36</v>
      </c>
      <c r="C52" s="165"/>
      <c r="D52" s="165"/>
      <c r="E52" s="165"/>
      <c r="F52" s="35">
        <f>+D63</f>
        <v>385</v>
      </c>
      <c r="H52" s="2" t="s">
        <v>80</v>
      </c>
      <c r="J52" s="163" t="s">
        <v>47</v>
      </c>
      <c r="K52" s="163"/>
      <c r="L52" s="163"/>
      <c r="M52" s="163"/>
      <c r="N52" s="56">
        <f>+D75</f>
        <v>375</v>
      </c>
    </row>
    <row r="53" spans="1:14">
      <c r="A53" s="5"/>
      <c r="H53" s="59"/>
      <c r="J53" s="58"/>
      <c r="L53" s="8"/>
      <c r="N53" s="57"/>
    </row>
    <row r="54" spans="1:14">
      <c r="A54" s="5"/>
      <c r="B54" s="163" t="s">
        <v>79</v>
      </c>
      <c r="C54" s="163"/>
      <c r="D54" s="163"/>
      <c r="E54" s="163"/>
      <c r="F54">
        <f>+D69</f>
        <v>383</v>
      </c>
      <c r="H54" s="2" t="s">
        <v>80</v>
      </c>
      <c r="J54" s="163" t="s">
        <v>53</v>
      </c>
      <c r="K54" s="163"/>
      <c r="L54" s="163"/>
      <c r="M54" s="163"/>
      <c r="N54" s="56">
        <f>+D81</f>
        <v>378</v>
      </c>
    </row>
    <row r="55" spans="1:14">
      <c r="A55" s="9"/>
      <c r="B55" s="37"/>
      <c r="C55" s="39"/>
      <c r="D55" s="39"/>
      <c r="E55" s="39"/>
      <c r="F55" s="59"/>
      <c r="H55" s="59"/>
    </row>
    <row r="56" spans="1:14">
      <c r="A56" s="5"/>
      <c r="B56" s="48" t="s">
        <v>5</v>
      </c>
      <c r="C56" s="40" t="s">
        <v>84</v>
      </c>
      <c r="D56" s="39"/>
      <c r="E56" s="39"/>
      <c r="F56" s="8"/>
      <c r="G56" s="8"/>
      <c r="H56" s="6"/>
      <c r="I56" s="8"/>
      <c r="J56" s="8"/>
      <c r="K56" s="8"/>
      <c r="L56" s="8"/>
    </row>
    <row r="57" spans="1:14">
      <c r="A57" s="12"/>
      <c r="B57" s="49" t="s">
        <v>7</v>
      </c>
      <c r="C57" s="41">
        <v>1</v>
      </c>
      <c r="D57" s="41">
        <v>2</v>
      </c>
      <c r="E57" s="41">
        <v>3</v>
      </c>
      <c r="F57" s="14">
        <v>4</v>
      </c>
      <c r="G57" s="14">
        <v>5</v>
      </c>
      <c r="H57" s="14">
        <v>6</v>
      </c>
      <c r="I57" s="14">
        <v>7</v>
      </c>
      <c r="J57" s="14">
        <v>8</v>
      </c>
      <c r="K57" s="14">
        <v>9</v>
      </c>
      <c r="L57" s="14">
        <v>10</v>
      </c>
      <c r="M57" s="50" t="s">
        <v>8</v>
      </c>
      <c r="N57" s="50" t="s">
        <v>83</v>
      </c>
    </row>
    <row r="58" spans="1:14">
      <c r="A58" s="17" t="s">
        <v>36</v>
      </c>
      <c r="B58" s="50"/>
      <c r="C58" s="42"/>
      <c r="D58" s="41"/>
      <c r="E58" s="41"/>
      <c r="F58" s="14"/>
      <c r="G58" s="14"/>
      <c r="H58" s="14"/>
      <c r="I58" s="14"/>
      <c r="J58" s="14"/>
      <c r="K58" s="14"/>
      <c r="L58" s="14"/>
      <c r="M58" s="50"/>
      <c r="N58" s="50"/>
    </row>
    <row r="59" spans="1:14">
      <c r="A59" s="23" t="s">
        <v>37</v>
      </c>
      <c r="B59" s="68">
        <v>95.8</v>
      </c>
      <c r="C59" s="69">
        <v>94</v>
      </c>
      <c r="D59" s="68">
        <v>97</v>
      </c>
      <c r="E59" s="68"/>
      <c r="F59" s="70"/>
      <c r="G59" s="70"/>
      <c r="H59" s="70"/>
      <c r="I59" s="70"/>
      <c r="J59" s="70"/>
      <c r="K59" s="70"/>
      <c r="L59" s="70"/>
      <c r="M59" s="68">
        <f>SUM(C59:L59)</f>
        <v>191</v>
      </c>
      <c r="N59" s="71">
        <f>IF(COUNT(C59:L59),AVERAGE(C59:L59),"")</f>
        <v>95.5</v>
      </c>
    </row>
    <row r="60" spans="1:14">
      <c r="A60" s="23" t="s">
        <v>38</v>
      </c>
      <c r="B60" s="68">
        <v>95.8</v>
      </c>
      <c r="C60" s="69">
        <v>96</v>
      </c>
      <c r="D60" s="68">
        <v>95</v>
      </c>
      <c r="E60" s="68"/>
      <c r="F60" s="70"/>
      <c r="G60" s="70"/>
      <c r="H60" s="70"/>
      <c r="I60" s="70"/>
      <c r="J60" s="70"/>
      <c r="K60" s="70"/>
      <c r="L60" s="70"/>
      <c r="M60" s="68">
        <f t="shared" ref="M60:M62" si="12">SUM(C60:L60)</f>
        <v>191</v>
      </c>
      <c r="N60" s="71">
        <f t="shared" ref="N60:N62" si="13">IF(COUNT(C60:L60),AVERAGE(C60:L60),"")</f>
        <v>95.5</v>
      </c>
    </row>
    <row r="61" spans="1:14">
      <c r="A61" s="23" t="s">
        <v>39</v>
      </c>
      <c r="B61" s="68">
        <v>96.8</v>
      </c>
      <c r="C61" s="69">
        <v>94</v>
      </c>
      <c r="D61" s="68">
        <v>95</v>
      </c>
      <c r="E61" s="68"/>
      <c r="F61" s="70"/>
      <c r="G61" s="70"/>
      <c r="H61" s="70"/>
      <c r="I61" s="70"/>
      <c r="J61" s="70"/>
      <c r="K61" s="70"/>
      <c r="L61" s="70"/>
      <c r="M61" s="68">
        <f t="shared" si="12"/>
        <v>189</v>
      </c>
      <c r="N61" s="71">
        <f t="shared" si="13"/>
        <v>94.5</v>
      </c>
    </row>
    <row r="62" spans="1:14">
      <c r="A62" s="23" t="s">
        <v>88</v>
      </c>
      <c r="B62" s="71">
        <v>95</v>
      </c>
      <c r="C62" s="69">
        <v>97</v>
      </c>
      <c r="D62" s="68">
        <v>98</v>
      </c>
      <c r="E62" s="68"/>
      <c r="F62" s="70"/>
      <c r="G62" s="70"/>
      <c r="H62" s="70"/>
      <c r="I62" s="70"/>
      <c r="J62" s="70"/>
      <c r="K62" s="70"/>
      <c r="L62" s="70"/>
      <c r="M62" s="68">
        <f t="shared" si="12"/>
        <v>195</v>
      </c>
      <c r="N62" s="71">
        <f t="shared" si="13"/>
        <v>97.5</v>
      </c>
    </row>
    <row r="63" spans="1:14">
      <c r="A63" s="63" t="s">
        <v>20</v>
      </c>
      <c r="B63" s="72">
        <f>SUM(B59:B62)</f>
        <v>383.4</v>
      </c>
      <c r="C63" s="74">
        <f>SUM(C59:C62)</f>
        <v>381</v>
      </c>
      <c r="D63" s="74">
        <f t="shared" ref="D63:M63" si="14">SUM(D59:D62)</f>
        <v>385</v>
      </c>
      <c r="E63" s="74">
        <f t="shared" si="14"/>
        <v>0</v>
      </c>
      <c r="F63" s="73">
        <f t="shared" si="14"/>
        <v>0</v>
      </c>
      <c r="G63" s="73">
        <f t="shared" si="14"/>
        <v>0</v>
      </c>
      <c r="H63" s="73">
        <f t="shared" si="14"/>
        <v>0</v>
      </c>
      <c r="I63" s="73">
        <f t="shared" si="14"/>
        <v>0</v>
      </c>
      <c r="J63" s="73">
        <f t="shared" si="14"/>
        <v>0</v>
      </c>
      <c r="K63" s="73">
        <f t="shared" si="14"/>
        <v>0</v>
      </c>
      <c r="L63" s="73">
        <f t="shared" si="14"/>
        <v>0</v>
      </c>
      <c r="M63" s="74">
        <f t="shared" si="14"/>
        <v>766</v>
      </c>
      <c r="N63" s="75"/>
    </row>
    <row r="64" spans="1:14">
      <c r="A64" s="17" t="s">
        <v>42</v>
      </c>
      <c r="B64" s="41"/>
      <c r="C64" s="76"/>
      <c r="D64" s="68"/>
      <c r="E64" s="68"/>
      <c r="F64" s="70"/>
      <c r="G64" s="70"/>
      <c r="H64" s="70"/>
      <c r="I64" s="70"/>
      <c r="J64" s="70"/>
      <c r="K64" s="70"/>
      <c r="L64" s="70"/>
      <c r="M64" s="68"/>
      <c r="N64" s="75" t="str">
        <f t="shared" ref="N64" si="15">IF(COUNT(C64:L64),AVERAGE(C64:L64), " ")</f>
        <v xml:space="preserve"> </v>
      </c>
    </row>
    <row r="65" spans="1:14">
      <c r="A65" s="23" t="s">
        <v>43</v>
      </c>
      <c r="B65" s="68">
        <v>96.4</v>
      </c>
      <c r="C65" s="76">
        <v>97</v>
      </c>
      <c r="D65" s="76">
        <v>98</v>
      </c>
      <c r="E65" s="76"/>
      <c r="F65" s="77"/>
      <c r="G65" s="77"/>
      <c r="H65" s="77"/>
      <c r="I65" s="77"/>
      <c r="J65" s="77"/>
      <c r="K65" s="77"/>
      <c r="L65" s="77"/>
      <c r="M65" s="68">
        <f>SUM(C65:L65)</f>
        <v>195</v>
      </c>
      <c r="N65" s="71">
        <f>IF(COUNT(C65:L65),AVERAGE(C65:L65),"")</f>
        <v>97.5</v>
      </c>
    </row>
    <row r="66" spans="1:14">
      <c r="A66" s="23" t="s">
        <v>44</v>
      </c>
      <c r="B66" s="68">
        <v>96.3</v>
      </c>
      <c r="C66" s="76">
        <v>97</v>
      </c>
      <c r="D66" s="76">
        <v>97</v>
      </c>
      <c r="E66" s="76"/>
      <c r="F66" s="77"/>
      <c r="G66" s="77"/>
      <c r="H66" s="77"/>
      <c r="I66" s="77"/>
      <c r="J66" s="77"/>
      <c r="K66" s="77"/>
      <c r="L66" s="77"/>
      <c r="M66" s="68">
        <f t="shared" ref="M66:M68" si="16">SUM(C66:L66)</f>
        <v>194</v>
      </c>
      <c r="N66" s="71">
        <f t="shared" ref="N66:N68" si="17">IF(COUNT(C66:L66),AVERAGE(C66:L66),"")</f>
        <v>97</v>
      </c>
    </row>
    <row r="67" spans="1:14">
      <c r="A67" s="23" t="s">
        <v>45</v>
      </c>
      <c r="B67" s="68">
        <v>95.1</v>
      </c>
      <c r="C67" s="76">
        <v>95</v>
      </c>
      <c r="D67" s="76">
        <v>95</v>
      </c>
      <c r="E67" s="76"/>
      <c r="F67" s="77"/>
      <c r="G67" s="77"/>
      <c r="H67" s="77"/>
      <c r="I67" s="77"/>
      <c r="J67" s="77"/>
      <c r="K67" s="77"/>
      <c r="L67" s="77"/>
      <c r="M67" s="68">
        <f t="shared" si="16"/>
        <v>190</v>
      </c>
      <c r="N67" s="71">
        <f t="shared" si="17"/>
        <v>95</v>
      </c>
    </row>
    <row r="68" spans="1:14">
      <c r="A68" s="23" t="s">
        <v>46</v>
      </c>
      <c r="B68" s="71">
        <v>95</v>
      </c>
      <c r="C68" s="76">
        <v>97</v>
      </c>
      <c r="D68" s="76">
        <v>93</v>
      </c>
      <c r="E68" s="76"/>
      <c r="F68" s="77"/>
      <c r="G68" s="77"/>
      <c r="H68" s="77"/>
      <c r="I68" s="77"/>
      <c r="J68" s="77"/>
      <c r="K68" s="77"/>
      <c r="L68" s="77"/>
      <c r="M68" s="68">
        <f t="shared" si="16"/>
        <v>190</v>
      </c>
      <c r="N68" s="71">
        <f t="shared" si="17"/>
        <v>95</v>
      </c>
    </row>
    <row r="69" spans="1:14">
      <c r="A69" s="63" t="s">
        <v>20</v>
      </c>
      <c r="B69" s="78">
        <f>SUM(B65:B68)</f>
        <v>382.79999999999995</v>
      </c>
      <c r="C69" s="78">
        <f>SUM(C65:C68)</f>
        <v>386</v>
      </c>
      <c r="D69" s="78">
        <f t="shared" ref="D69:L69" si="18">SUM(D65:D68)</f>
        <v>383</v>
      </c>
      <c r="E69" s="78">
        <f t="shared" si="18"/>
        <v>0</v>
      </c>
      <c r="F69" s="61">
        <f t="shared" si="18"/>
        <v>0</v>
      </c>
      <c r="G69" s="61">
        <f t="shared" si="18"/>
        <v>0</v>
      </c>
      <c r="H69" s="61">
        <f t="shared" si="18"/>
        <v>0</v>
      </c>
      <c r="I69" s="61">
        <f t="shared" si="18"/>
        <v>0</v>
      </c>
      <c r="J69" s="61">
        <f t="shared" si="18"/>
        <v>0</v>
      </c>
      <c r="K69" s="61">
        <f t="shared" si="18"/>
        <v>0</v>
      </c>
      <c r="L69" s="61">
        <f t="shared" si="18"/>
        <v>0</v>
      </c>
      <c r="M69" s="78">
        <f>SUM(C69:L69)</f>
        <v>769</v>
      </c>
      <c r="N69" s="78"/>
    </row>
    <row r="70" spans="1:14">
      <c r="A70" s="32" t="s">
        <v>47</v>
      </c>
      <c r="B70" s="79"/>
      <c r="C70" s="80"/>
      <c r="D70" s="82"/>
      <c r="E70" s="82"/>
      <c r="F70" s="81"/>
      <c r="G70" s="81"/>
      <c r="H70" s="81"/>
      <c r="I70" s="81"/>
      <c r="J70" s="81"/>
      <c r="K70" s="81"/>
      <c r="L70" s="81"/>
      <c r="M70" s="68"/>
      <c r="N70" s="75"/>
    </row>
    <row r="71" spans="1:14">
      <c r="A71" s="64" t="s">
        <v>48</v>
      </c>
      <c r="B71" s="79">
        <v>95.1</v>
      </c>
      <c r="C71" s="80">
        <v>96</v>
      </c>
      <c r="D71" s="82">
        <v>90</v>
      </c>
      <c r="E71" s="82"/>
      <c r="F71" s="81"/>
      <c r="G71" s="81"/>
      <c r="H71" s="81"/>
      <c r="I71" s="81"/>
      <c r="J71" s="81"/>
      <c r="K71" s="81"/>
      <c r="L71" s="81"/>
      <c r="M71" s="82">
        <f>SUM(C71:L71)</f>
        <v>186</v>
      </c>
      <c r="N71" s="71">
        <f>IF(COUNT(C71:L71),AVERAGE(C71:L71),"")</f>
        <v>93</v>
      </c>
    </row>
    <row r="72" spans="1:14">
      <c r="A72" s="64" t="s">
        <v>49</v>
      </c>
      <c r="B72" s="79">
        <v>95.6</v>
      </c>
      <c r="C72" s="80">
        <v>95</v>
      </c>
      <c r="D72" s="82">
        <v>94</v>
      </c>
      <c r="E72" s="82"/>
      <c r="F72" s="81"/>
      <c r="G72" s="81"/>
      <c r="H72" s="81"/>
      <c r="I72" s="81"/>
      <c r="J72" s="81"/>
      <c r="K72" s="81"/>
      <c r="L72" s="81"/>
      <c r="M72" s="82">
        <f t="shared" ref="M72:M74" si="19">SUM(C72:L72)</f>
        <v>189</v>
      </c>
      <c r="N72" s="71">
        <f t="shared" ref="N72:N74" si="20">IF(COUNT(C72:L72),AVERAGE(C72:L72),"")</f>
        <v>94.5</v>
      </c>
    </row>
    <row r="73" spans="1:14">
      <c r="A73" s="64" t="s">
        <v>50</v>
      </c>
      <c r="B73" s="83">
        <v>95</v>
      </c>
      <c r="C73" s="80">
        <v>97</v>
      </c>
      <c r="D73" s="82">
        <v>94</v>
      </c>
      <c r="E73" s="82"/>
      <c r="F73" s="81"/>
      <c r="G73" s="81"/>
      <c r="H73" s="81"/>
      <c r="I73" s="81"/>
      <c r="J73" s="81"/>
      <c r="K73" s="81"/>
      <c r="L73" s="81"/>
      <c r="M73" s="82">
        <f t="shared" si="19"/>
        <v>191</v>
      </c>
      <c r="N73" s="71">
        <f t="shared" si="20"/>
        <v>95.5</v>
      </c>
    </row>
    <row r="74" spans="1:14">
      <c r="A74" s="64" t="s">
        <v>51</v>
      </c>
      <c r="B74" s="79">
        <v>94.9</v>
      </c>
      <c r="C74" s="80">
        <v>93</v>
      </c>
      <c r="D74" s="82">
        <v>97</v>
      </c>
      <c r="E74" s="82"/>
      <c r="F74" s="81"/>
      <c r="G74" s="81"/>
      <c r="H74" s="81"/>
      <c r="I74" s="81"/>
      <c r="J74" s="81"/>
      <c r="K74" s="81"/>
      <c r="L74" s="81"/>
      <c r="M74" s="82">
        <f t="shared" si="19"/>
        <v>190</v>
      </c>
      <c r="N74" s="71">
        <f t="shared" si="20"/>
        <v>95</v>
      </c>
    </row>
    <row r="75" spans="1:14">
      <c r="A75" s="65" t="s">
        <v>52</v>
      </c>
      <c r="B75" s="79">
        <f>SUM(B71:B74)</f>
        <v>380.6</v>
      </c>
      <c r="C75" s="80">
        <f>SUM(C71:C74)</f>
        <v>381</v>
      </c>
      <c r="D75" s="80">
        <f>SUM(D71:D74)</f>
        <v>375</v>
      </c>
      <c r="E75" s="80">
        <f t="shared" ref="E75:M75" si="21">SUM(E71:E74)</f>
        <v>0</v>
      </c>
      <c r="F75" s="84">
        <f t="shared" si="21"/>
        <v>0</v>
      </c>
      <c r="G75" s="84">
        <f t="shared" si="21"/>
        <v>0</v>
      </c>
      <c r="H75" s="84">
        <f t="shared" si="21"/>
        <v>0</v>
      </c>
      <c r="I75" s="84">
        <f t="shared" si="21"/>
        <v>0</v>
      </c>
      <c r="J75" s="84">
        <f t="shared" si="21"/>
        <v>0</v>
      </c>
      <c r="K75" s="84">
        <f t="shared" si="21"/>
        <v>0</v>
      </c>
      <c r="L75" s="84">
        <f t="shared" si="21"/>
        <v>0</v>
      </c>
      <c r="M75" s="80">
        <f t="shared" si="21"/>
        <v>756</v>
      </c>
      <c r="N75" s="71"/>
    </row>
    <row r="76" spans="1:14">
      <c r="A76" s="32" t="s">
        <v>53</v>
      </c>
      <c r="B76" s="79"/>
      <c r="C76" s="80"/>
      <c r="D76" s="82"/>
      <c r="E76" s="82"/>
      <c r="F76" s="81"/>
      <c r="G76" s="81"/>
      <c r="H76" s="81"/>
      <c r="I76" s="81"/>
      <c r="J76" s="81"/>
      <c r="K76" s="81"/>
      <c r="L76" s="81"/>
      <c r="M76" s="68"/>
      <c r="N76" s="71" t="str">
        <f t="shared" ref="N76:N80" si="22">IF(COUNT(C76:L76),AVERAGE(C76:L76),"")</f>
        <v/>
      </c>
    </row>
    <row r="77" spans="1:14">
      <c r="A77" s="64" t="s">
        <v>54</v>
      </c>
      <c r="B77" s="79">
        <v>94.8</v>
      </c>
      <c r="C77" s="80">
        <v>91</v>
      </c>
      <c r="D77" s="82">
        <v>95</v>
      </c>
      <c r="E77" s="82"/>
      <c r="F77" s="81"/>
      <c r="G77" s="81"/>
      <c r="H77" s="81"/>
      <c r="I77" s="81"/>
      <c r="J77" s="81"/>
      <c r="K77" s="81"/>
      <c r="L77" s="81"/>
      <c r="M77" s="82">
        <f>SUM(C77:L77)</f>
        <v>186</v>
      </c>
      <c r="N77" s="71">
        <f t="shared" si="22"/>
        <v>93</v>
      </c>
    </row>
    <row r="78" spans="1:14">
      <c r="A78" s="64" t="s">
        <v>55</v>
      </c>
      <c r="B78" s="79">
        <v>94.7</v>
      </c>
      <c r="C78" s="80">
        <v>97</v>
      </c>
      <c r="D78" s="82">
        <v>97</v>
      </c>
      <c r="E78" s="82"/>
      <c r="F78" s="81"/>
      <c r="G78" s="81"/>
      <c r="H78" s="81"/>
      <c r="I78" s="81"/>
      <c r="J78" s="81"/>
      <c r="K78" s="81"/>
      <c r="L78" s="81"/>
      <c r="M78" s="82">
        <f t="shared" ref="M78:M80" si="23">SUM(C78:L78)</f>
        <v>194</v>
      </c>
      <c r="N78" s="71">
        <f t="shared" si="22"/>
        <v>97</v>
      </c>
    </row>
    <row r="79" spans="1:14">
      <c r="A79" s="64" t="s">
        <v>56</v>
      </c>
      <c r="B79" s="79">
        <v>94.2</v>
      </c>
      <c r="C79" s="80">
        <v>93</v>
      </c>
      <c r="D79" s="82">
        <v>91</v>
      </c>
      <c r="E79" s="82"/>
      <c r="F79" s="81"/>
      <c r="G79" s="81"/>
      <c r="H79" s="81"/>
      <c r="I79" s="81"/>
      <c r="J79" s="81"/>
      <c r="K79" s="81"/>
      <c r="L79" s="81"/>
      <c r="M79" s="82">
        <f t="shared" si="23"/>
        <v>184</v>
      </c>
      <c r="N79" s="71">
        <f t="shared" si="22"/>
        <v>92</v>
      </c>
    </row>
    <row r="80" spans="1:14">
      <c r="A80" s="23" t="s">
        <v>57</v>
      </c>
      <c r="B80" s="71">
        <v>93.6</v>
      </c>
      <c r="C80" s="76">
        <v>94</v>
      </c>
      <c r="D80" s="68">
        <v>95</v>
      </c>
      <c r="E80" s="68"/>
      <c r="F80" s="70"/>
      <c r="G80" s="70"/>
      <c r="H80" s="70"/>
      <c r="I80" s="70"/>
      <c r="J80" s="70"/>
      <c r="K80" s="70"/>
      <c r="L80" s="70"/>
      <c r="M80" s="82">
        <f t="shared" si="23"/>
        <v>189</v>
      </c>
      <c r="N80" s="71">
        <f t="shared" si="22"/>
        <v>94.5</v>
      </c>
    </row>
    <row r="81" spans="1:14">
      <c r="A81" s="66" t="s">
        <v>52</v>
      </c>
      <c r="B81" s="71">
        <f>SUM(B77:B80)</f>
        <v>377.29999999999995</v>
      </c>
      <c r="C81" s="80">
        <f>SUM(C77:C80)</f>
        <v>375</v>
      </c>
      <c r="D81" s="80">
        <f t="shared" ref="D81:M81" si="24">SUM(D77:D80)</f>
        <v>378</v>
      </c>
      <c r="E81" s="80">
        <f t="shared" si="24"/>
        <v>0</v>
      </c>
      <c r="F81" s="84">
        <f t="shared" si="24"/>
        <v>0</v>
      </c>
      <c r="G81" s="84">
        <f t="shared" si="24"/>
        <v>0</v>
      </c>
      <c r="H81" s="84">
        <f t="shared" si="24"/>
        <v>0</v>
      </c>
      <c r="I81" s="84">
        <f t="shared" si="24"/>
        <v>0</v>
      </c>
      <c r="J81" s="84">
        <f t="shared" si="24"/>
        <v>0</v>
      </c>
      <c r="K81" s="84">
        <f t="shared" si="24"/>
        <v>0</v>
      </c>
      <c r="L81" s="84">
        <f t="shared" si="24"/>
        <v>0</v>
      </c>
      <c r="M81" s="80">
        <f t="shared" si="24"/>
        <v>753</v>
      </c>
      <c r="N81" s="85"/>
    </row>
    <row r="82" spans="1:14">
      <c r="A82" s="67"/>
      <c r="B82" s="71"/>
      <c r="C82" s="76"/>
      <c r="D82" s="68"/>
      <c r="E82" s="68"/>
      <c r="F82" s="70"/>
      <c r="G82" s="70"/>
      <c r="H82" s="70"/>
      <c r="I82" s="70"/>
      <c r="J82" s="86"/>
      <c r="K82" s="86"/>
      <c r="L82" s="86"/>
      <c r="M82" s="87"/>
      <c r="N82" s="85"/>
    </row>
    <row r="83" spans="1:14">
      <c r="B83" s="68"/>
      <c r="C83" s="76"/>
      <c r="D83" s="132" t="s">
        <v>10</v>
      </c>
      <c r="E83" s="41" t="s">
        <v>11</v>
      </c>
      <c r="F83" s="14" t="s">
        <v>12</v>
      </c>
      <c r="G83" s="14" t="s">
        <v>13</v>
      </c>
      <c r="H83" s="14" t="s">
        <v>14</v>
      </c>
      <c r="I83" s="14" t="s">
        <v>8</v>
      </c>
      <c r="J83" s="10"/>
      <c r="K83" s="10"/>
      <c r="L83" s="10"/>
      <c r="M83" s="39"/>
      <c r="N83" s="39"/>
    </row>
    <row r="84" spans="1:14">
      <c r="A84" s="63" t="s">
        <v>79</v>
      </c>
      <c r="B84" s="71">
        <f>+B69</f>
        <v>382.79999999999995</v>
      </c>
      <c r="C84" s="76"/>
      <c r="D84" s="82">
        <f>+J50</f>
        <v>2</v>
      </c>
      <c r="E84" s="82">
        <v>2</v>
      </c>
      <c r="F84" s="81">
        <v>0</v>
      </c>
      <c r="G84" s="81">
        <v>0</v>
      </c>
      <c r="H84" s="81">
        <f>+E84*2+F84</f>
        <v>4</v>
      </c>
      <c r="I84" s="81">
        <f>+M69</f>
        <v>769</v>
      </c>
      <c r="J84" s="10"/>
      <c r="K84" s="61"/>
      <c r="L84" s="10"/>
      <c r="M84" s="39"/>
      <c r="N84" s="39"/>
    </row>
    <row r="85" spans="1:14">
      <c r="A85" s="63" t="s">
        <v>36</v>
      </c>
      <c r="B85" s="71">
        <f>+B63</f>
        <v>383.4</v>
      </c>
      <c r="C85" s="80"/>
      <c r="D85" s="82">
        <f>+J50</f>
        <v>2</v>
      </c>
      <c r="E85" s="82">
        <v>2</v>
      </c>
      <c r="F85" s="81">
        <v>0</v>
      </c>
      <c r="G85" s="81">
        <v>0</v>
      </c>
      <c r="H85" s="81">
        <f>+E85*2+F85</f>
        <v>4</v>
      </c>
      <c r="I85" s="81">
        <f>+M63</f>
        <v>766</v>
      </c>
      <c r="J85" s="61"/>
      <c r="K85" s="10"/>
      <c r="L85" s="10"/>
      <c r="M85" s="39"/>
      <c r="N85" s="39"/>
    </row>
    <row r="86" spans="1:14">
      <c r="A86" s="63" t="s">
        <v>47</v>
      </c>
      <c r="B86" s="71">
        <f>+B75</f>
        <v>380.6</v>
      </c>
      <c r="C86" s="76"/>
      <c r="D86" s="82">
        <f>+J50</f>
        <v>2</v>
      </c>
      <c r="E86" s="82">
        <v>0</v>
      </c>
      <c r="F86" s="81">
        <v>0</v>
      </c>
      <c r="G86" s="81">
        <v>2</v>
      </c>
      <c r="H86" s="81">
        <f>+E86*2+F86</f>
        <v>0</v>
      </c>
      <c r="I86" s="81">
        <f>+M75</f>
        <v>756</v>
      </c>
      <c r="J86" s="88"/>
      <c r="K86" s="88"/>
      <c r="L86" s="88"/>
      <c r="M86" s="78"/>
      <c r="N86" s="78"/>
    </row>
    <row r="87" spans="1:14">
      <c r="A87" s="63" t="s">
        <v>53</v>
      </c>
      <c r="B87" s="71">
        <f>+B81</f>
        <v>377.29999999999995</v>
      </c>
      <c r="C87" s="76"/>
      <c r="D87" s="82">
        <f>+J50</f>
        <v>2</v>
      </c>
      <c r="E87" s="82">
        <v>0</v>
      </c>
      <c r="F87" s="81">
        <v>0</v>
      </c>
      <c r="G87" s="81">
        <v>2</v>
      </c>
      <c r="H87" s="81">
        <f>+E87*2+F87</f>
        <v>0</v>
      </c>
      <c r="I87" s="81">
        <f>+M81</f>
        <v>753</v>
      </c>
      <c r="J87" s="61"/>
      <c r="K87" s="61"/>
      <c r="L87" s="61"/>
      <c r="M87" s="78"/>
      <c r="N87" s="78"/>
    </row>
    <row r="90" spans="1:14">
      <c r="A90" s="164" t="s">
        <v>0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14">
      <c r="A91" s="164" t="s">
        <v>1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1:14">
      <c r="A92" s="164" t="s">
        <v>2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>
      <c r="A93" s="164" t="s">
        <v>15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1:14">
      <c r="A94" s="60"/>
      <c r="B94" s="37"/>
      <c r="C94" s="37"/>
      <c r="D94" s="37"/>
      <c r="E94" s="37" t="s">
        <v>35</v>
      </c>
      <c r="F94" s="1"/>
      <c r="G94" s="1"/>
      <c r="H94" s="1"/>
      <c r="I94" s="1" t="s">
        <v>4</v>
      </c>
      <c r="J94" s="1">
        <v>3</v>
      </c>
      <c r="K94" s="1"/>
      <c r="L94" s="1"/>
      <c r="M94" s="37"/>
      <c r="N94" s="37"/>
    </row>
    <row r="95" spans="1:14">
      <c r="F95" s="2"/>
      <c r="J95" s="130"/>
    </row>
    <row r="96" spans="1:14">
      <c r="A96" s="62"/>
      <c r="B96" s="165" t="s">
        <v>36</v>
      </c>
      <c r="C96" s="165"/>
      <c r="D96" s="165"/>
      <c r="E96" s="165"/>
      <c r="F96" s="35">
        <f>+E107</f>
        <v>372</v>
      </c>
      <c r="H96" s="2" t="s">
        <v>96</v>
      </c>
      <c r="J96" s="163" t="s">
        <v>91</v>
      </c>
      <c r="K96" s="163"/>
      <c r="L96" s="163"/>
      <c r="M96" s="163"/>
      <c r="N96" s="56">
        <f>+E113</f>
        <v>386</v>
      </c>
    </row>
    <row r="97" spans="1:14">
      <c r="A97" s="5"/>
      <c r="H97" s="130"/>
      <c r="J97" s="129"/>
      <c r="L97" s="8"/>
      <c r="N97" s="57"/>
    </row>
    <row r="98" spans="1:14">
      <c r="A98" s="5"/>
      <c r="B98" s="163" t="s">
        <v>92</v>
      </c>
      <c r="C98" s="163"/>
      <c r="D98" s="163"/>
      <c r="E98" s="163"/>
      <c r="F98" s="35">
        <f>+E119</f>
        <v>379</v>
      </c>
      <c r="H98" s="2" t="s">
        <v>99</v>
      </c>
      <c r="J98" s="163" t="s">
        <v>53</v>
      </c>
      <c r="K98" s="163"/>
      <c r="L98" s="163"/>
      <c r="M98" s="163"/>
      <c r="N98" s="56">
        <f>+E125</f>
        <v>376</v>
      </c>
    </row>
    <row r="99" spans="1:14">
      <c r="A99" s="9"/>
      <c r="B99" s="37"/>
      <c r="C99" s="39"/>
      <c r="D99" s="39"/>
      <c r="E99" s="39"/>
      <c r="F99" s="130"/>
      <c r="H99" s="130"/>
    </row>
    <row r="100" spans="1:14">
      <c r="A100" s="5"/>
      <c r="B100" s="48" t="s">
        <v>5</v>
      </c>
      <c r="C100" s="40" t="s">
        <v>84</v>
      </c>
      <c r="D100" s="39"/>
      <c r="E100" s="39"/>
      <c r="F100" s="8"/>
      <c r="G100" s="8"/>
      <c r="H100" s="6"/>
      <c r="I100" s="8"/>
      <c r="J100" s="8"/>
      <c r="K100" s="8"/>
      <c r="L100" s="8"/>
    </row>
    <row r="101" spans="1:14">
      <c r="A101" s="12"/>
      <c r="B101" s="49" t="s">
        <v>7</v>
      </c>
      <c r="C101" s="41">
        <v>1</v>
      </c>
      <c r="D101" s="41">
        <v>2</v>
      </c>
      <c r="E101" s="41">
        <v>3</v>
      </c>
      <c r="F101" s="14">
        <v>4</v>
      </c>
      <c r="G101" s="14">
        <v>5</v>
      </c>
      <c r="H101" s="14">
        <v>6</v>
      </c>
      <c r="I101" s="14">
        <v>7</v>
      </c>
      <c r="J101" s="14">
        <v>8</v>
      </c>
      <c r="K101" s="14">
        <v>9</v>
      </c>
      <c r="L101" s="14">
        <v>10</v>
      </c>
      <c r="M101" s="50" t="s">
        <v>8</v>
      </c>
      <c r="N101" s="50" t="s">
        <v>83</v>
      </c>
    </row>
    <row r="102" spans="1:14">
      <c r="A102" s="17" t="s">
        <v>36</v>
      </c>
      <c r="B102" s="50"/>
      <c r="C102" s="42"/>
      <c r="D102" s="41"/>
      <c r="E102" s="41"/>
      <c r="F102" s="14"/>
      <c r="G102" s="14"/>
      <c r="H102" s="14"/>
      <c r="I102" s="14"/>
      <c r="J102" s="14"/>
      <c r="K102" s="14"/>
      <c r="L102" s="14"/>
      <c r="M102" s="50"/>
      <c r="N102" s="50"/>
    </row>
    <row r="103" spans="1:14">
      <c r="A103" s="23" t="s">
        <v>37</v>
      </c>
      <c r="B103" s="68">
        <v>95.8</v>
      </c>
      <c r="C103" s="69">
        <v>94</v>
      </c>
      <c r="D103" s="68">
        <v>97</v>
      </c>
      <c r="E103" s="68">
        <v>96</v>
      </c>
      <c r="F103" s="70"/>
      <c r="G103" s="70"/>
      <c r="H103" s="70"/>
      <c r="I103" s="70"/>
      <c r="J103" s="70"/>
      <c r="K103" s="70"/>
      <c r="L103" s="70"/>
      <c r="M103" s="68">
        <f>SUM(C103:L103)</f>
        <v>287</v>
      </c>
      <c r="N103" s="71">
        <f>IF(COUNT(C103:L103),AVERAGE(C103:L103),"")</f>
        <v>95.666666666666671</v>
      </c>
    </row>
    <row r="104" spans="1:14">
      <c r="A104" s="23" t="s">
        <v>38</v>
      </c>
      <c r="B104" s="68">
        <v>95.8</v>
      </c>
      <c r="C104" s="69">
        <v>96</v>
      </c>
      <c r="D104" s="68">
        <v>95</v>
      </c>
      <c r="E104" s="68">
        <v>89</v>
      </c>
      <c r="F104" s="70"/>
      <c r="G104" s="70"/>
      <c r="H104" s="70"/>
      <c r="I104" s="70"/>
      <c r="J104" s="70"/>
      <c r="K104" s="70"/>
      <c r="L104" s="70"/>
      <c r="M104" s="68">
        <f t="shared" ref="M104:M106" si="25">SUM(C104:L104)</f>
        <v>280</v>
      </c>
      <c r="N104" s="71">
        <f t="shared" ref="N104:N106" si="26">IF(COUNT(C104:L104),AVERAGE(C104:L104),"")</f>
        <v>93.333333333333329</v>
      </c>
    </row>
    <row r="105" spans="1:14">
      <c r="A105" s="23" t="s">
        <v>39</v>
      </c>
      <c r="B105" s="68">
        <v>96.8</v>
      </c>
      <c r="C105" s="69">
        <v>94</v>
      </c>
      <c r="D105" s="68">
        <v>95</v>
      </c>
      <c r="E105" s="68">
        <v>90</v>
      </c>
      <c r="F105" s="70"/>
      <c r="G105" s="70"/>
      <c r="H105" s="70"/>
      <c r="I105" s="70"/>
      <c r="J105" s="70"/>
      <c r="K105" s="70"/>
      <c r="L105" s="70"/>
      <c r="M105" s="68">
        <f t="shared" si="25"/>
        <v>279</v>
      </c>
      <c r="N105" s="71">
        <f t="shared" si="26"/>
        <v>93</v>
      </c>
    </row>
    <row r="106" spans="1:14">
      <c r="A106" s="23" t="s">
        <v>88</v>
      </c>
      <c r="B106" s="71">
        <v>95</v>
      </c>
      <c r="C106" s="69">
        <v>97</v>
      </c>
      <c r="D106" s="68">
        <v>98</v>
      </c>
      <c r="E106" s="68">
        <v>97</v>
      </c>
      <c r="F106" s="70"/>
      <c r="G106" s="70"/>
      <c r="H106" s="70"/>
      <c r="I106" s="70"/>
      <c r="J106" s="70"/>
      <c r="K106" s="70"/>
      <c r="L106" s="70"/>
      <c r="M106" s="68">
        <f t="shared" si="25"/>
        <v>292</v>
      </c>
      <c r="N106" s="71">
        <f t="shared" si="26"/>
        <v>97.333333333333329</v>
      </c>
    </row>
    <row r="107" spans="1:14">
      <c r="A107" s="63" t="s">
        <v>20</v>
      </c>
      <c r="B107" s="72">
        <f>SUM(B103:B106)</f>
        <v>383.4</v>
      </c>
      <c r="C107" s="74">
        <f>SUM(C103:C106)</f>
        <v>381</v>
      </c>
      <c r="D107" s="74">
        <f t="shared" ref="D107:M107" si="27">SUM(D103:D106)</f>
        <v>385</v>
      </c>
      <c r="E107" s="74">
        <f t="shared" si="27"/>
        <v>372</v>
      </c>
      <c r="F107" s="73">
        <f t="shared" si="27"/>
        <v>0</v>
      </c>
      <c r="G107" s="73">
        <f t="shared" si="27"/>
        <v>0</v>
      </c>
      <c r="H107" s="73">
        <f t="shared" si="27"/>
        <v>0</v>
      </c>
      <c r="I107" s="73">
        <f t="shared" si="27"/>
        <v>0</v>
      </c>
      <c r="J107" s="73">
        <f t="shared" si="27"/>
        <v>0</v>
      </c>
      <c r="K107" s="73">
        <f t="shared" si="27"/>
        <v>0</v>
      </c>
      <c r="L107" s="73">
        <f t="shared" si="27"/>
        <v>0</v>
      </c>
      <c r="M107" s="74">
        <f t="shared" si="27"/>
        <v>1138</v>
      </c>
      <c r="N107" s="75"/>
    </row>
    <row r="108" spans="1:14">
      <c r="A108" s="17" t="s">
        <v>42</v>
      </c>
      <c r="B108" s="41"/>
      <c r="C108" s="76"/>
      <c r="D108" s="68"/>
      <c r="E108" s="68"/>
      <c r="F108" s="70"/>
      <c r="G108" s="70"/>
      <c r="H108" s="70"/>
      <c r="I108" s="70"/>
      <c r="J108" s="70"/>
      <c r="K108" s="70"/>
      <c r="L108" s="70"/>
      <c r="M108" s="68"/>
      <c r="N108" s="75" t="str">
        <f t="shared" ref="N108" si="28">IF(COUNT(C108:L108),AVERAGE(C108:L108), " ")</f>
        <v xml:space="preserve"> </v>
      </c>
    </row>
    <row r="109" spans="1:14">
      <c r="A109" s="23" t="s">
        <v>43</v>
      </c>
      <c r="B109" s="68">
        <v>96.4</v>
      </c>
      <c r="C109" s="76">
        <v>97</v>
      </c>
      <c r="D109" s="76">
        <v>98</v>
      </c>
      <c r="E109" s="76">
        <v>98</v>
      </c>
      <c r="F109" s="77"/>
      <c r="G109" s="77"/>
      <c r="H109" s="77"/>
      <c r="I109" s="77"/>
      <c r="J109" s="77"/>
      <c r="K109" s="77"/>
      <c r="L109" s="77"/>
      <c r="M109" s="68">
        <f>SUM(C109:L109)</f>
        <v>293</v>
      </c>
      <c r="N109" s="71">
        <f>IF(COUNT(C109:L109),AVERAGE(C109:L109),"")</f>
        <v>97.666666666666671</v>
      </c>
    </row>
    <row r="110" spans="1:14">
      <c r="A110" s="23" t="s">
        <v>44</v>
      </c>
      <c r="B110" s="68">
        <v>96.3</v>
      </c>
      <c r="C110" s="76">
        <v>97</v>
      </c>
      <c r="D110" s="76">
        <v>97</v>
      </c>
      <c r="E110" s="76">
        <v>98</v>
      </c>
      <c r="F110" s="77"/>
      <c r="G110" s="77"/>
      <c r="H110" s="77"/>
      <c r="I110" s="77"/>
      <c r="J110" s="77"/>
      <c r="K110" s="77"/>
      <c r="L110" s="77"/>
      <c r="M110" s="68">
        <f t="shared" ref="M110:M112" si="29">SUM(C110:L110)</f>
        <v>292</v>
      </c>
      <c r="N110" s="71">
        <f t="shared" ref="N110:N112" si="30">IF(COUNT(C110:L110),AVERAGE(C110:L110),"")</f>
        <v>97.333333333333329</v>
      </c>
    </row>
    <row r="111" spans="1:14">
      <c r="A111" s="23" t="s">
        <v>45</v>
      </c>
      <c r="B111" s="68">
        <v>95.1</v>
      </c>
      <c r="C111" s="76">
        <v>95</v>
      </c>
      <c r="D111" s="76">
        <v>95</v>
      </c>
      <c r="E111" s="76">
        <v>95</v>
      </c>
      <c r="F111" s="77"/>
      <c r="G111" s="77"/>
      <c r="H111" s="77"/>
      <c r="I111" s="77"/>
      <c r="J111" s="77"/>
      <c r="K111" s="77"/>
      <c r="L111" s="77"/>
      <c r="M111" s="68">
        <f t="shared" si="29"/>
        <v>285</v>
      </c>
      <c r="N111" s="71">
        <f t="shared" si="30"/>
        <v>95</v>
      </c>
    </row>
    <row r="112" spans="1:14">
      <c r="A112" s="23" t="s">
        <v>46</v>
      </c>
      <c r="B112" s="71">
        <v>95</v>
      </c>
      <c r="C112" s="76">
        <v>97</v>
      </c>
      <c r="D112" s="76">
        <v>93</v>
      </c>
      <c r="E112" s="76">
        <v>95</v>
      </c>
      <c r="F112" s="77"/>
      <c r="G112" s="77"/>
      <c r="H112" s="77"/>
      <c r="I112" s="77"/>
      <c r="J112" s="77"/>
      <c r="K112" s="77"/>
      <c r="L112" s="77"/>
      <c r="M112" s="68">
        <f t="shared" si="29"/>
        <v>285</v>
      </c>
      <c r="N112" s="71">
        <f t="shared" si="30"/>
        <v>95</v>
      </c>
    </row>
    <row r="113" spans="1:14">
      <c r="A113" s="63" t="s">
        <v>20</v>
      </c>
      <c r="B113" s="78">
        <f>SUM(B109:B112)</f>
        <v>382.79999999999995</v>
      </c>
      <c r="C113" s="78">
        <f>SUM(C109:C112)</f>
        <v>386</v>
      </c>
      <c r="D113" s="78">
        <f t="shared" ref="D113:L113" si="31">SUM(D109:D112)</f>
        <v>383</v>
      </c>
      <c r="E113" s="78">
        <f t="shared" si="31"/>
        <v>386</v>
      </c>
      <c r="F113" s="61">
        <f t="shared" si="31"/>
        <v>0</v>
      </c>
      <c r="G113" s="61">
        <f t="shared" si="31"/>
        <v>0</v>
      </c>
      <c r="H113" s="61">
        <f t="shared" si="31"/>
        <v>0</v>
      </c>
      <c r="I113" s="61">
        <f t="shared" si="31"/>
        <v>0</v>
      </c>
      <c r="J113" s="61">
        <f t="shared" si="31"/>
        <v>0</v>
      </c>
      <c r="K113" s="61">
        <f t="shared" si="31"/>
        <v>0</v>
      </c>
      <c r="L113" s="61">
        <f t="shared" si="31"/>
        <v>0</v>
      </c>
      <c r="M113" s="78">
        <f>SUM(C113:L113)</f>
        <v>1155</v>
      </c>
      <c r="N113" s="78"/>
    </row>
    <row r="114" spans="1:14">
      <c r="A114" s="32" t="s">
        <v>47</v>
      </c>
      <c r="B114" s="79"/>
      <c r="C114" s="80"/>
      <c r="D114" s="82"/>
      <c r="E114" s="82"/>
      <c r="F114" s="81"/>
      <c r="G114" s="81"/>
      <c r="H114" s="81"/>
      <c r="I114" s="81"/>
      <c r="J114" s="81"/>
      <c r="K114" s="81"/>
      <c r="L114" s="81"/>
      <c r="M114" s="68"/>
      <c r="N114" s="75"/>
    </row>
    <row r="115" spans="1:14">
      <c r="A115" s="64" t="s">
        <v>48</v>
      </c>
      <c r="B115" s="79">
        <v>95.1</v>
      </c>
      <c r="C115" s="80">
        <v>96</v>
      </c>
      <c r="D115" s="82">
        <v>90</v>
      </c>
      <c r="E115" s="82">
        <v>96</v>
      </c>
      <c r="F115" s="81"/>
      <c r="G115" s="81"/>
      <c r="H115" s="81"/>
      <c r="I115" s="81"/>
      <c r="J115" s="81"/>
      <c r="K115" s="81"/>
      <c r="L115" s="81"/>
      <c r="M115" s="82">
        <f>SUM(C115:L115)</f>
        <v>282</v>
      </c>
      <c r="N115" s="71">
        <f>IF(COUNT(C115:L115),AVERAGE(C115:L115),"")</f>
        <v>94</v>
      </c>
    </row>
    <row r="116" spans="1:14">
      <c r="A116" s="64" t="s">
        <v>49</v>
      </c>
      <c r="B116" s="79">
        <v>95.6</v>
      </c>
      <c r="C116" s="80">
        <v>95</v>
      </c>
      <c r="D116" s="82">
        <v>94</v>
      </c>
      <c r="E116" s="82">
        <v>97</v>
      </c>
      <c r="F116" s="81"/>
      <c r="G116" s="81"/>
      <c r="H116" s="81"/>
      <c r="I116" s="81"/>
      <c r="J116" s="81"/>
      <c r="K116" s="81"/>
      <c r="L116" s="81"/>
      <c r="M116" s="82">
        <f t="shared" ref="M116:M118" si="32">SUM(C116:L116)</f>
        <v>286</v>
      </c>
      <c r="N116" s="71">
        <f t="shared" ref="N116:N118" si="33">IF(COUNT(C116:L116),AVERAGE(C116:L116),"")</f>
        <v>95.333333333333329</v>
      </c>
    </row>
    <row r="117" spans="1:14">
      <c r="A117" s="64" t="s">
        <v>50</v>
      </c>
      <c r="B117" s="83">
        <v>95</v>
      </c>
      <c r="C117" s="80">
        <v>97</v>
      </c>
      <c r="D117" s="82">
        <v>94</v>
      </c>
      <c r="E117" s="82">
        <v>90</v>
      </c>
      <c r="F117" s="81"/>
      <c r="G117" s="81"/>
      <c r="H117" s="81"/>
      <c r="I117" s="81"/>
      <c r="J117" s="81"/>
      <c r="K117" s="81"/>
      <c r="L117" s="81"/>
      <c r="M117" s="82">
        <f t="shared" si="32"/>
        <v>281</v>
      </c>
      <c r="N117" s="71">
        <f t="shared" si="33"/>
        <v>93.666666666666671</v>
      </c>
    </row>
    <row r="118" spans="1:14">
      <c r="A118" s="64" t="s">
        <v>51</v>
      </c>
      <c r="B118" s="79">
        <v>94.9</v>
      </c>
      <c r="C118" s="80">
        <v>93</v>
      </c>
      <c r="D118" s="82">
        <v>97</v>
      </c>
      <c r="E118" s="82">
        <v>96</v>
      </c>
      <c r="F118" s="81"/>
      <c r="G118" s="81"/>
      <c r="H118" s="81"/>
      <c r="I118" s="81"/>
      <c r="J118" s="81"/>
      <c r="K118" s="81"/>
      <c r="L118" s="81"/>
      <c r="M118" s="82">
        <f t="shared" si="32"/>
        <v>286</v>
      </c>
      <c r="N118" s="71">
        <f t="shared" si="33"/>
        <v>95.333333333333329</v>
      </c>
    </row>
    <row r="119" spans="1:14">
      <c r="A119" s="65" t="s">
        <v>52</v>
      </c>
      <c r="B119" s="79">
        <f>SUM(B115:B118)</f>
        <v>380.6</v>
      </c>
      <c r="C119" s="80">
        <f>SUM(C115:C118)</f>
        <v>381</v>
      </c>
      <c r="D119" s="80">
        <f>SUM(D115:D118)</f>
        <v>375</v>
      </c>
      <c r="E119" s="80">
        <f t="shared" ref="E119:M119" si="34">SUM(E115:E118)</f>
        <v>379</v>
      </c>
      <c r="F119" s="84">
        <f t="shared" si="34"/>
        <v>0</v>
      </c>
      <c r="G119" s="84">
        <f t="shared" si="34"/>
        <v>0</v>
      </c>
      <c r="H119" s="84">
        <f t="shared" si="34"/>
        <v>0</v>
      </c>
      <c r="I119" s="84">
        <f t="shared" si="34"/>
        <v>0</v>
      </c>
      <c r="J119" s="84">
        <f t="shared" si="34"/>
        <v>0</v>
      </c>
      <c r="K119" s="84">
        <f t="shared" si="34"/>
        <v>0</v>
      </c>
      <c r="L119" s="84">
        <f t="shared" si="34"/>
        <v>0</v>
      </c>
      <c r="M119" s="80">
        <f t="shared" si="34"/>
        <v>1135</v>
      </c>
      <c r="N119" s="71"/>
    </row>
    <row r="120" spans="1:14">
      <c r="A120" s="32" t="s">
        <v>53</v>
      </c>
      <c r="B120" s="79"/>
      <c r="C120" s="80"/>
      <c r="D120" s="82"/>
      <c r="E120" s="82"/>
      <c r="F120" s="81"/>
      <c r="G120" s="81"/>
      <c r="H120" s="81"/>
      <c r="I120" s="81"/>
      <c r="J120" s="81"/>
      <c r="K120" s="81"/>
      <c r="L120" s="81"/>
      <c r="M120" s="68"/>
      <c r="N120" s="71" t="str">
        <f t="shared" ref="N120:N124" si="35">IF(COUNT(C120:L120),AVERAGE(C120:L120),"")</f>
        <v/>
      </c>
    </row>
    <row r="121" spans="1:14">
      <c r="A121" s="64" t="s">
        <v>54</v>
      </c>
      <c r="B121" s="79">
        <v>94.8</v>
      </c>
      <c r="C121" s="80">
        <v>91</v>
      </c>
      <c r="D121" s="82">
        <v>95</v>
      </c>
      <c r="E121" s="82">
        <v>96</v>
      </c>
      <c r="F121" s="81"/>
      <c r="G121" s="81"/>
      <c r="H121" s="81"/>
      <c r="I121" s="81"/>
      <c r="J121" s="81"/>
      <c r="K121" s="81"/>
      <c r="L121" s="81"/>
      <c r="M121" s="82">
        <f>SUM(C121:L121)</f>
        <v>282</v>
      </c>
      <c r="N121" s="71">
        <f t="shared" si="35"/>
        <v>94</v>
      </c>
    </row>
    <row r="122" spans="1:14">
      <c r="A122" s="64" t="s">
        <v>55</v>
      </c>
      <c r="B122" s="79">
        <v>94.7</v>
      </c>
      <c r="C122" s="80">
        <v>97</v>
      </c>
      <c r="D122" s="82">
        <v>97</v>
      </c>
      <c r="E122" s="82">
        <v>94</v>
      </c>
      <c r="F122" s="81"/>
      <c r="G122" s="81"/>
      <c r="H122" s="81"/>
      <c r="I122" s="81"/>
      <c r="J122" s="81"/>
      <c r="K122" s="81"/>
      <c r="L122" s="81"/>
      <c r="M122" s="82">
        <f t="shared" ref="M122:M124" si="36">SUM(C122:L122)</f>
        <v>288</v>
      </c>
      <c r="N122" s="71">
        <f t="shared" si="35"/>
        <v>96</v>
      </c>
    </row>
    <row r="123" spans="1:14">
      <c r="A123" s="64" t="s">
        <v>56</v>
      </c>
      <c r="B123" s="79">
        <v>94.2</v>
      </c>
      <c r="C123" s="80">
        <v>93</v>
      </c>
      <c r="D123" s="82">
        <v>91</v>
      </c>
      <c r="E123" s="82">
        <v>90</v>
      </c>
      <c r="F123" s="81"/>
      <c r="G123" s="81"/>
      <c r="H123" s="81"/>
      <c r="I123" s="81"/>
      <c r="J123" s="81"/>
      <c r="K123" s="81"/>
      <c r="L123" s="81"/>
      <c r="M123" s="82">
        <f t="shared" si="36"/>
        <v>274</v>
      </c>
      <c r="N123" s="71">
        <f t="shared" si="35"/>
        <v>91.333333333333329</v>
      </c>
    </row>
    <row r="124" spans="1:14">
      <c r="A124" s="23" t="s">
        <v>57</v>
      </c>
      <c r="B124" s="71">
        <v>93.6</v>
      </c>
      <c r="C124" s="76">
        <v>94</v>
      </c>
      <c r="D124" s="68">
        <v>95</v>
      </c>
      <c r="E124" s="68">
        <v>96</v>
      </c>
      <c r="F124" s="70"/>
      <c r="G124" s="70"/>
      <c r="H124" s="70"/>
      <c r="I124" s="70"/>
      <c r="J124" s="70"/>
      <c r="K124" s="70"/>
      <c r="L124" s="70"/>
      <c r="M124" s="82">
        <f t="shared" si="36"/>
        <v>285</v>
      </c>
      <c r="N124" s="71">
        <f t="shared" si="35"/>
        <v>95</v>
      </c>
    </row>
    <row r="125" spans="1:14">
      <c r="A125" s="66" t="s">
        <v>52</v>
      </c>
      <c r="B125" s="71">
        <f>SUM(B121:B124)</f>
        <v>377.29999999999995</v>
      </c>
      <c r="C125" s="80">
        <f>SUM(C121:C124)</f>
        <v>375</v>
      </c>
      <c r="D125" s="80">
        <f t="shared" ref="D125:M125" si="37">SUM(D121:D124)</f>
        <v>378</v>
      </c>
      <c r="E125" s="80">
        <f t="shared" si="37"/>
        <v>376</v>
      </c>
      <c r="F125" s="84">
        <f t="shared" si="37"/>
        <v>0</v>
      </c>
      <c r="G125" s="84">
        <f t="shared" si="37"/>
        <v>0</v>
      </c>
      <c r="H125" s="84">
        <f t="shared" si="37"/>
        <v>0</v>
      </c>
      <c r="I125" s="84">
        <f t="shared" si="37"/>
        <v>0</v>
      </c>
      <c r="J125" s="84">
        <f t="shared" si="37"/>
        <v>0</v>
      </c>
      <c r="K125" s="84">
        <f t="shared" si="37"/>
        <v>0</v>
      </c>
      <c r="L125" s="84">
        <f t="shared" si="37"/>
        <v>0</v>
      </c>
      <c r="M125" s="80">
        <f t="shared" si="37"/>
        <v>1129</v>
      </c>
      <c r="N125" s="85"/>
    </row>
    <row r="126" spans="1:14">
      <c r="A126" s="67"/>
      <c r="B126" s="71"/>
      <c r="C126" s="76"/>
      <c r="D126" s="68"/>
      <c r="E126" s="68"/>
      <c r="F126" s="70"/>
      <c r="G126" s="70"/>
      <c r="H126" s="70"/>
      <c r="I126" s="70"/>
      <c r="J126" s="86"/>
      <c r="K126" s="86"/>
      <c r="L126" s="86"/>
      <c r="M126" s="87"/>
      <c r="N126" s="85"/>
    </row>
    <row r="127" spans="1:14">
      <c r="B127" s="68"/>
      <c r="C127" s="76"/>
      <c r="D127" s="132" t="s">
        <v>10</v>
      </c>
      <c r="E127" s="41" t="s">
        <v>11</v>
      </c>
      <c r="F127" s="14" t="s">
        <v>12</v>
      </c>
      <c r="G127" s="14" t="s">
        <v>13</v>
      </c>
      <c r="H127" s="14" t="s">
        <v>14</v>
      </c>
      <c r="I127" s="14" t="s">
        <v>8</v>
      </c>
      <c r="J127" s="10"/>
      <c r="K127" s="10"/>
      <c r="L127" s="10"/>
      <c r="M127" s="39"/>
      <c r="N127" s="39"/>
    </row>
    <row r="128" spans="1:14">
      <c r="A128" s="63" t="s">
        <v>79</v>
      </c>
      <c r="B128" s="71">
        <f>+B113</f>
        <v>382.79999999999995</v>
      </c>
      <c r="C128" s="76"/>
      <c r="D128" s="82">
        <f>+J94</f>
        <v>3</v>
      </c>
      <c r="E128" s="82">
        <v>3</v>
      </c>
      <c r="F128" s="81">
        <v>0</v>
      </c>
      <c r="G128" s="81">
        <v>0</v>
      </c>
      <c r="H128" s="81">
        <f>+E128*2+F128</f>
        <v>6</v>
      </c>
      <c r="I128" s="81">
        <f>+M113</f>
        <v>1155</v>
      </c>
      <c r="J128" s="10"/>
      <c r="K128" s="61"/>
      <c r="L128" s="10"/>
      <c r="M128" s="39"/>
      <c r="N128" s="39"/>
    </row>
    <row r="129" spans="1:14">
      <c r="A129" s="63" t="s">
        <v>36</v>
      </c>
      <c r="B129" s="71">
        <f>+B107</f>
        <v>383.4</v>
      </c>
      <c r="C129" s="80"/>
      <c r="D129" s="82">
        <f>+J94</f>
        <v>3</v>
      </c>
      <c r="E129" s="82">
        <v>2</v>
      </c>
      <c r="F129" s="81">
        <v>0</v>
      </c>
      <c r="G129" s="81">
        <v>1</v>
      </c>
      <c r="H129" s="81">
        <f>+E129*2+F129</f>
        <v>4</v>
      </c>
      <c r="I129" s="81">
        <f>+M107</f>
        <v>1138</v>
      </c>
      <c r="J129" s="61"/>
      <c r="K129" s="10"/>
      <c r="L129" s="10"/>
      <c r="M129" s="39"/>
      <c r="N129" s="39"/>
    </row>
    <row r="130" spans="1:14">
      <c r="A130" s="63" t="s">
        <v>47</v>
      </c>
      <c r="B130" s="71">
        <f>+B119</f>
        <v>380.6</v>
      </c>
      <c r="C130" s="76"/>
      <c r="D130" s="82">
        <f>+J94</f>
        <v>3</v>
      </c>
      <c r="E130" s="82">
        <v>1</v>
      </c>
      <c r="F130" s="81">
        <v>0</v>
      </c>
      <c r="G130" s="81">
        <v>2</v>
      </c>
      <c r="H130" s="81">
        <f>+E130*2+F130</f>
        <v>2</v>
      </c>
      <c r="I130" s="81">
        <f>+M119</f>
        <v>1135</v>
      </c>
      <c r="J130" s="88"/>
      <c r="K130" s="88"/>
      <c r="L130" s="88"/>
      <c r="M130" s="78"/>
      <c r="N130" s="78"/>
    </row>
    <row r="131" spans="1:14">
      <c r="A131" s="63" t="s">
        <v>53</v>
      </c>
      <c r="B131" s="71">
        <f>+B125</f>
        <v>377.29999999999995</v>
      </c>
      <c r="C131" s="76"/>
      <c r="D131" s="82">
        <f>+J94</f>
        <v>3</v>
      </c>
      <c r="E131" s="82">
        <v>0</v>
      </c>
      <c r="F131" s="81">
        <v>0</v>
      </c>
      <c r="G131" s="81">
        <v>3</v>
      </c>
      <c r="H131" s="81">
        <f>+E131*2+F131</f>
        <v>0</v>
      </c>
      <c r="I131" s="81">
        <f>+M125</f>
        <v>1129</v>
      </c>
      <c r="J131" s="61"/>
      <c r="K131" s="61"/>
      <c r="L131" s="61"/>
      <c r="M131" s="78"/>
      <c r="N131" s="78"/>
    </row>
    <row r="133" spans="1:14">
      <c r="A133" s="164" t="s">
        <v>0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</row>
    <row r="134" spans="1:14">
      <c r="A134" s="164" t="s">
        <v>1</v>
      </c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</row>
    <row r="135" spans="1:14">
      <c r="A135" s="164" t="s">
        <v>2</v>
      </c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</row>
    <row r="136" spans="1:14">
      <c r="A136" s="164" t="s">
        <v>15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</row>
    <row r="137" spans="1:14">
      <c r="A137" s="60"/>
      <c r="B137" s="37"/>
      <c r="C137" s="37"/>
      <c r="D137" s="37"/>
      <c r="E137" s="37" t="s">
        <v>35</v>
      </c>
      <c r="F137" s="1"/>
      <c r="G137" s="1"/>
      <c r="H137" s="1"/>
      <c r="I137" s="1" t="s">
        <v>4</v>
      </c>
      <c r="J137" s="1">
        <v>4</v>
      </c>
      <c r="K137" s="1"/>
      <c r="L137" s="1"/>
      <c r="M137" s="37"/>
      <c r="N137" s="37"/>
    </row>
    <row r="138" spans="1:14">
      <c r="F138" s="2"/>
      <c r="J138" s="135"/>
    </row>
    <row r="139" spans="1:14">
      <c r="A139" s="62"/>
      <c r="B139" s="165" t="s">
        <v>36</v>
      </c>
      <c r="C139" s="165"/>
      <c r="D139" s="165"/>
      <c r="E139" s="165"/>
      <c r="F139" s="35">
        <f>+F150</f>
        <v>386</v>
      </c>
      <c r="H139" s="2" t="s">
        <v>103</v>
      </c>
      <c r="J139" s="163" t="s">
        <v>53</v>
      </c>
      <c r="K139" s="163"/>
      <c r="L139" s="163"/>
      <c r="M139" s="163"/>
      <c r="N139" s="56">
        <f>+F168</f>
        <v>386</v>
      </c>
    </row>
    <row r="140" spans="1:14">
      <c r="A140" s="5"/>
      <c r="H140" s="135"/>
      <c r="J140" s="134"/>
      <c r="L140" s="8"/>
      <c r="N140" s="57"/>
    </row>
    <row r="141" spans="1:14">
      <c r="A141" s="5"/>
      <c r="B141" s="163" t="s">
        <v>92</v>
      </c>
      <c r="C141" s="163"/>
      <c r="D141" s="163"/>
      <c r="E141" s="163"/>
      <c r="F141" s="35">
        <f>+F162</f>
        <v>369</v>
      </c>
      <c r="H141" s="2" t="s">
        <v>96</v>
      </c>
      <c r="J141" s="163" t="s">
        <v>79</v>
      </c>
      <c r="K141" s="163"/>
      <c r="L141" s="163"/>
      <c r="M141" s="163"/>
      <c r="N141" s="56">
        <f>+F156</f>
        <v>380</v>
      </c>
    </row>
    <row r="142" spans="1:14">
      <c r="A142" s="9"/>
      <c r="B142" s="37"/>
      <c r="C142" s="39"/>
      <c r="D142" s="39"/>
      <c r="E142" s="39"/>
      <c r="F142" s="135"/>
      <c r="H142" s="135"/>
    </row>
    <row r="143" spans="1:14">
      <c r="A143" s="5"/>
      <c r="B143" s="48" t="s">
        <v>5</v>
      </c>
      <c r="C143" s="40" t="s">
        <v>84</v>
      </c>
      <c r="D143" s="39"/>
      <c r="E143" s="39"/>
      <c r="F143" s="8"/>
      <c r="G143" s="8"/>
      <c r="H143" s="6"/>
      <c r="I143" s="8"/>
      <c r="J143" s="8"/>
      <c r="K143" s="8"/>
      <c r="L143" s="8"/>
    </row>
    <row r="144" spans="1:14">
      <c r="A144" s="12"/>
      <c r="B144" s="49" t="s">
        <v>7</v>
      </c>
      <c r="C144" s="41">
        <v>1</v>
      </c>
      <c r="D144" s="41">
        <v>2</v>
      </c>
      <c r="E144" s="41">
        <v>3</v>
      </c>
      <c r="F144" s="14">
        <v>4</v>
      </c>
      <c r="G144" s="14">
        <v>5</v>
      </c>
      <c r="H144" s="14">
        <v>6</v>
      </c>
      <c r="I144" s="14">
        <v>7</v>
      </c>
      <c r="J144" s="14">
        <v>8</v>
      </c>
      <c r="K144" s="14">
        <v>9</v>
      </c>
      <c r="L144" s="14">
        <v>10</v>
      </c>
      <c r="M144" s="50" t="s">
        <v>8</v>
      </c>
      <c r="N144" s="50" t="s">
        <v>83</v>
      </c>
    </row>
    <row r="145" spans="1:14">
      <c r="A145" s="17" t="s">
        <v>36</v>
      </c>
      <c r="B145" s="50"/>
      <c r="C145" s="42"/>
      <c r="D145" s="41"/>
      <c r="E145" s="41"/>
      <c r="F145" s="14"/>
      <c r="G145" s="14"/>
      <c r="H145" s="14"/>
      <c r="I145" s="14"/>
      <c r="J145" s="14"/>
      <c r="K145" s="14"/>
      <c r="L145" s="14"/>
      <c r="M145" s="50"/>
      <c r="N145" s="50"/>
    </row>
    <row r="146" spans="1:14">
      <c r="A146" s="23" t="s">
        <v>37</v>
      </c>
      <c r="B146" s="68">
        <v>95.8</v>
      </c>
      <c r="C146" s="69">
        <v>94</v>
      </c>
      <c r="D146" s="68">
        <v>97</v>
      </c>
      <c r="E146" s="68">
        <v>96</v>
      </c>
      <c r="F146" s="70">
        <v>96</v>
      </c>
      <c r="G146" s="70"/>
      <c r="H146" s="70"/>
      <c r="I146" s="70"/>
      <c r="J146" s="70"/>
      <c r="K146" s="70"/>
      <c r="L146" s="70"/>
      <c r="M146" s="68">
        <f>SUM(C146:L146)</f>
        <v>383</v>
      </c>
      <c r="N146" s="71">
        <f>IF(COUNT(C146:L146),AVERAGE(C146:L146),"")</f>
        <v>95.75</v>
      </c>
    </row>
    <row r="147" spans="1:14">
      <c r="A147" s="23" t="s">
        <v>38</v>
      </c>
      <c r="B147" s="68">
        <v>95.8</v>
      </c>
      <c r="C147" s="69">
        <v>96</v>
      </c>
      <c r="D147" s="68">
        <v>95</v>
      </c>
      <c r="E147" s="68">
        <v>89</v>
      </c>
      <c r="F147" s="70">
        <v>98</v>
      </c>
      <c r="G147" s="70"/>
      <c r="H147" s="70"/>
      <c r="I147" s="70"/>
      <c r="J147" s="70"/>
      <c r="K147" s="70"/>
      <c r="L147" s="70"/>
      <c r="M147" s="68">
        <f t="shared" ref="M147:M149" si="38">SUM(C147:L147)</f>
        <v>378</v>
      </c>
      <c r="N147" s="71">
        <f t="shared" ref="N147:N149" si="39">IF(COUNT(C147:L147),AVERAGE(C147:L147),"")</f>
        <v>94.5</v>
      </c>
    </row>
    <row r="148" spans="1:14">
      <c r="A148" s="23" t="s">
        <v>39</v>
      </c>
      <c r="B148" s="68">
        <v>96.8</v>
      </c>
      <c r="C148" s="69">
        <v>94</v>
      </c>
      <c r="D148" s="68">
        <v>95</v>
      </c>
      <c r="E148" s="68">
        <v>90</v>
      </c>
      <c r="F148" s="70">
        <v>95</v>
      </c>
      <c r="G148" s="70"/>
      <c r="H148" s="70"/>
      <c r="I148" s="70"/>
      <c r="J148" s="70"/>
      <c r="K148" s="70"/>
      <c r="L148" s="70"/>
      <c r="M148" s="68">
        <f t="shared" si="38"/>
        <v>374</v>
      </c>
      <c r="N148" s="71">
        <f t="shared" si="39"/>
        <v>93.5</v>
      </c>
    </row>
    <row r="149" spans="1:14">
      <c r="A149" s="23" t="s">
        <v>88</v>
      </c>
      <c r="B149" s="71">
        <v>95</v>
      </c>
      <c r="C149" s="69">
        <v>97</v>
      </c>
      <c r="D149" s="68">
        <v>98</v>
      </c>
      <c r="E149" s="68">
        <v>97</v>
      </c>
      <c r="F149" s="70">
        <v>97</v>
      </c>
      <c r="G149" s="70"/>
      <c r="H149" s="70"/>
      <c r="I149" s="70"/>
      <c r="J149" s="70"/>
      <c r="K149" s="70"/>
      <c r="L149" s="70"/>
      <c r="M149" s="68">
        <f t="shared" si="38"/>
        <v>389</v>
      </c>
      <c r="N149" s="71">
        <f t="shared" si="39"/>
        <v>97.25</v>
      </c>
    </row>
    <row r="150" spans="1:14">
      <c r="A150" s="63" t="s">
        <v>20</v>
      </c>
      <c r="B150" s="72">
        <f>SUM(B146:B149)</f>
        <v>383.4</v>
      </c>
      <c r="C150" s="74">
        <f>SUM(C146:C149)</f>
        <v>381</v>
      </c>
      <c r="D150" s="74">
        <f t="shared" ref="D150:M150" si="40">SUM(D146:D149)</f>
        <v>385</v>
      </c>
      <c r="E150" s="74">
        <f t="shared" si="40"/>
        <v>372</v>
      </c>
      <c r="F150" s="73">
        <f t="shared" si="40"/>
        <v>386</v>
      </c>
      <c r="G150" s="73">
        <f t="shared" si="40"/>
        <v>0</v>
      </c>
      <c r="H150" s="73">
        <f t="shared" si="40"/>
        <v>0</v>
      </c>
      <c r="I150" s="73">
        <f t="shared" si="40"/>
        <v>0</v>
      </c>
      <c r="J150" s="73">
        <f t="shared" si="40"/>
        <v>0</v>
      </c>
      <c r="K150" s="73">
        <f t="shared" si="40"/>
        <v>0</v>
      </c>
      <c r="L150" s="73">
        <f t="shared" si="40"/>
        <v>0</v>
      </c>
      <c r="M150" s="74">
        <f t="shared" si="40"/>
        <v>1524</v>
      </c>
      <c r="N150" s="75"/>
    </row>
    <row r="151" spans="1:14">
      <c r="A151" s="17" t="s">
        <v>42</v>
      </c>
      <c r="B151" s="41"/>
      <c r="C151" s="76"/>
      <c r="D151" s="68"/>
      <c r="E151" s="68"/>
      <c r="F151" s="70"/>
      <c r="G151" s="70"/>
      <c r="H151" s="70"/>
      <c r="I151" s="70"/>
      <c r="J151" s="70"/>
      <c r="K151" s="70"/>
      <c r="L151" s="70"/>
      <c r="M151" s="68"/>
      <c r="N151" s="75" t="str">
        <f t="shared" ref="N151" si="41">IF(COUNT(C151:L151),AVERAGE(C151:L151), " ")</f>
        <v xml:space="preserve"> </v>
      </c>
    </row>
    <row r="152" spans="1:14">
      <c r="A152" s="23" t="s">
        <v>43</v>
      </c>
      <c r="B152" s="68">
        <v>96.4</v>
      </c>
      <c r="C152" s="76">
        <v>97</v>
      </c>
      <c r="D152" s="76">
        <v>98</v>
      </c>
      <c r="E152" s="76">
        <v>98</v>
      </c>
      <c r="F152" s="77">
        <v>95</v>
      </c>
      <c r="G152" s="77"/>
      <c r="H152" s="77"/>
      <c r="I152" s="77"/>
      <c r="J152" s="77"/>
      <c r="K152" s="77"/>
      <c r="L152" s="77"/>
      <c r="M152" s="68">
        <f>SUM(C152:L152)</f>
        <v>388</v>
      </c>
      <c r="N152" s="71">
        <f>IF(COUNT(C152:L152),AVERAGE(C152:L152),"")</f>
        <v>97</v>
      </c>
    </row>
    <row r="153" spans="1:14">
      <c r="A153" s="23" t="s">
        <v>44</v>
      </c>
      <c r="B153" s="68">
        <v>96.3</v>
      </c>
      <c r="C153" s="76">
        <v>97</v>
      </c>
      <c r="D153" s="76">
        <v>97</v>
      </c>
      <c r="E153" s="76">
        <v>98</v>
      </c>
      <c r="F153" s="77">
        <v>96</v>
      </c>
      <c r="G153" s="77"/>
      <c r="H153" s="77"/>
      <c r="I153" s="77"/>
      <c r="J153" s="77"/>
      <c r="K153" s="77"/>
      <c r="L153" s="77"/>
      <c r="M153" s="68">
        <f t="shared" ref="M153:M155" si="42">SUM(C153:L153)</f>
        <v>388</v>
      </c>
      <c r="N153" s="71">
        <f t="shared" ref="N153:N155" si="43">IF(COUNT(C153:L153),AVERAGE(C153:L153),"")</f>
        <v>97</v>
      </c>
    </row>
    <row r="154" spans="1:14">
      <c r="A154" s="23" t="s">
        <v>45</v>
      </c>
      <c r="B154" s="68">
        <v>95.1</v>
      </c>
      <c r="C154" s="76">
        <v>95</v>
      </c>
      <c r="D154" s="76">
        <v>95</v>
      </c>
      <c r="E154" s="76">
        <v>95</v>
      </c>
      <c r="F154" s="77">
        <v>94</v>
      </c>
      <c r="G154" s="77"/>
      <c r="H154" s="77"/>
      <c r="I154" s="77"/>
      <c r="J154" s="77"/>
      <c r="K154" s="77"/>
      <c r="L154" s="77"/>
      <c r="M154" s="68">
        <f t="shared" si="42"/>
        <v>379</v>
      </c>
      <c r="N154" s="71">
        <f t="shared" si="43"/>
        <v>94.75</v>
      </c>
    </row>
    <row r="155" spans="1:14">
      <c r="A155" s="23" t="s">
        <v>46</v>
      </c>
      <c r="B155" s="71">
        <v>95</v>
      </c>
      <c r="C155" s="76">
        <v>97</v>
      </c>
      <c r="D155" s="76">
        <v>93</v>
      </c>
      <c r="E155" s="76">
        <v>95</v>
      </c>
      <c r="F155" s="77">
        <v>95</v>
      </c>
      <c r="G155" s="77"/>
      <c r="H155" s="77"/>
      <c r="I155" s="77"/>
      <c r="J155" s="77"/>
      <c r="K155" s="77"/>
      <c r="L155" s="77"/>
      <c r="M155" s="68">
        <f t="shared" si="42"/>
        <v>380</v>
      </c>
      <c r="N155" s="71">
        <f t="shared" si="43"/>
        <v>95</v>
      </c>
    </row>
    <row r="156" spans="1:14">
      <c r="A156" s="63" t="s">
        <v>20</v>
      </c>
      <c r="B156" s="78">
        <f>SUM(B152:B155)</f>
        <v>382.79999999999995</v>
      </c>
      <c r="C156" s="78">
        <f>SUM(C152:C155)</f>
        <v>386</v>
      </c>
      <c r="D156" s="78">
        <f t="shared" ref="D156:L156" si="44">SUM(D152:D155)</f>
        <v>383</v>
      </c>
      <c r="E156" s="78">
        <f t="shared" si="44"/>
        <v>386</v>
      </c>
      <c r="F156" s="61">
        <f t="shared" si="44"/>
        <v>380</v>
      </c>
      <c r="G156" s="61">
        <f t="shared" si="44"/>
        <v>0</v>
      </c>
      <c r="H156" s="61">
        <f t="shared" si="44"/>
        <v>0</v>
      </c>
      <c r="I156" s="61">
        <f t="shared" si="44"/>
        <v>0</v>
      </c>
      <c r="J156" s="61">
        <f t="shared" si="44"/>
        <v>0</v>
      </c>
      <c r="K156" s="61">
        <f t="shared" si="44"/>
        <v>0</v>
      </c>
      <c r="L156" s="61">
        <f t="shared" si="44"/>
        <v>0</v>
      </c>
      <c r="M156" s="78">
        <f>SUM(C156:L156)</f>
        <v>1535</v>
      </c>
      <c r="N156" s="78"/>
    </row>
    <row r="157" spans="1:14">
      <c r="A157" s="32" t="s">
        <v>47</v>
      </c>
      <c r="B157" s="79"/>
      <c r="C157" s="80"/>
      <c r="D157" s="82"/>
      <c r="E157" s="82"/>
      <c r="F157" s="81"/>
      <c r="G157" s="81"/>
      <c r="H157" s="81"/>
      <c r="I157" s="81"/>
      <c r="J157" s="81"/>
      <c r="K157" s="81"/>
      <c r="L157" s="81"/>
      <c r="M157" s="68"/>
      <c r="N157" s="75"/>
    </row>
    <row r="158" spans="1:14">
      <c r="A158" s="64" t="s">
        <v>48</v>
      </c>
      <c r="B158" s="79">
        <v>95.1</v>
      </c>
      <c r="C158" s="80">
        <v>96</v>
      </c>
      <c r="D158" s="82">
        <v>90</v>
      </c>
      <c r="E158" s="82">
        <v>96</v>
      </c>
      <c r="F158" s="81">
        <v>90</v>
      </c>
      <c r="G158" s="81"/>
      <c r="H158" s="81"/>
      <c r="I158" s="81"/>
      <c r="J158" s="81"/>
      <c r="K158" s="81"/>
      <c r="L158" s="81"/>
      <c r="M158" s="82">
        <f>SUM(C158:L158)</f>
        <v>372</v>
      </c>
      <c r="N158" s="71">
        <f>IF(COUNT(C158:L158),AVERAGE(C158:L158),"")</f>
        <v>93</v>
      </c>
    </row>
    <row r="159" spans="1:14">
      <c r="A159" s="64" t="s">
        <v>49</v>
      </c>
      <c r="B159" s="79">
        <v>95.6</v>
      </c>
      <c r="C159" s="80">
        <v>95</v>
      </c>
      <c r="D159" s="82">
        <v>94</v>
      </c>
      <c r="E159" s="82">
        <v>97</v>
      </c>
      <c r="F159" s="81">
        <v>91</v>
      </c>
      <c r="G159" s="81"/>
      <c r="H159" s="81"/>
      <c r="I159" s="81"/>
      <c r="J159" s="81"/>
      <c r="K159" s="81"/>
      <c r="L159" s="81"/>
      <c r="M159" s="82">
        <f t="shared" ref="M159:M161" si="45">SUM(C159:L159)</f>
        <v>377</v>
      </c>
      <c r="N159" s="71">
        <f t="shared" ref="N159:N161" si="46">IF(COUNT(C159:L159),AVERAGE(C159:L159),"")</f>
        <v>94.25</v>
      </c>
    </row>
    <row r="160" spans="1:14">
      <c r="A160" s="64" t="s">
        <v>50</v>
      </c>
      <c r="B160" s="83">
        <v>95</v>
      </c>
      <c r="C160" s="80">
        <v>97</v>
      </c>
      <c r="D160" s="82">
        <v>94</v>
      </c>
      <c r="E160" s="82">
        <v>90</v>
      </c>
      <c r="F160" s="81">
        <v>94</v>
      </c>
      <c r="G160" s="81"/>
      <c r="H160" s="81"/>
      <c r="I160" s="81"/>
      <c r="J160" s="81"/>
      <c r="K160" s="81"/>
      <c r="L160" s="81"/>
      <c r="M160" s="82">
        <f t="shared" si="45"/>
        <v>375</v>
      </c>
      <c r="N160" s="71">
        <f t="shared" si="46"/>
        <v>93.75</v>
      </c>
    </row>
    <row r="161" spans="1:14">
      <c r="A161" s="64" t="s">
        <v>51</v>
      </c>
      <c r="B161" s="79">
        <v>94.9</v>
      </c>
      <c r="C161" s="80">
        <v>93</v>
      </c>
      <c r="D161" s="82">
        <v>97</v>
      </c>
      <c r="E161" s="82">
        <v>96</v>
      </c>
      <c r="F161" s="81">
        <v>94</v>
      </c>
      <c r="G161" s="81"/>
      <c r="H161" s="81"/>
      <c r="I161" s="81"/>
      <c r="J161" s="81"/>
      <c r="K161" s="81"/>
      <c r="L161" s="81"/>
      <c r="M161" s="82">
        <f t="shared" si="45"/>
        <v>380</v>
      </c>
      <c r="N161" s="71">
        <f t="shared" si="46"/>
        <v>95</v>
      </c>
    </row>
    <row r="162" spans="1:14">
      <c r="A162" s="65" t="s">
        <v>52</v>
      </c>
      <c r="B162" s="79">
        <f>SUM(B158:B161)</f>
        <v>380.6</v>
      </c>
      <c r="C162" s="80">
        <f>SUM(C158:C161)</f>
        <v>381</v>
      </c>
      <c r="D162" s="80">
        <f>SUM(D158:D161)</f>
        <v>375</v>
      </c>
      <c r="E162" s="80">
        <f t="shared" ref="E162:M162" si="47">SUM(E158:E161)</f>
        <v>379</v>
      </c>
      <c r="F162" s="84">
        <f t="shared" si="47"/>
        <v>369</v>
      </c>
      <c r="G162" s="84">
        <f t="shared" si="47"/>
        <v>0</v>
      </c>
      <c r="H162" s="84">
        <f t="shared" si="47"/>
        <v>0</v>
      </c>
      <c r="I162" s="84">
        <f t="shared" si="47"/>
        <v>0</v>
      </c>
      <c r="J162" s="84">
        <f t="shared" si="47"/>
        <v>0</v>
      </c>
      <c r="K162" s="84">
        <f t="shared" si="47"/>
        <v>0</v>
      </c>
      <c r="L162" s="84">
        <f t="shared" si="47"/>
        <v>0</v>
      </c>
      <c r="M162" s="80">
        <f t="shared" si="47"/>
        <v>1504</v>
      </c>
      <c r="N162" s="71"/>
    </row>
    <row r="163" spans="1:14">
      <c r="A163" s="32" t="s">
        <v>53</v>
      </c>
      <c r="B163" s="79"/>
      <c r="C163" s="80"/>
      <c r="D163" s="82"/>
      <c r="E163" s="82"/>
      <c r="F163" s="81"/>
      <c r="G163" s="81"/>
      <c r="H163" s="81"/>
      <c r="I163" s="81"/>
      <c r="J163" s="81"/>
      <c r="K163" s="81"/>
      <c r="L163" s="81"/>
      <c r="M163" s="68"/>
      <c r="N163" s="71" t="str">
        <f t="shared" ref="N163:N167" si="48">IF(COUNT(C163:L163),AVERAGE(C163:L163),"")</f>
        <v/>
      </c>
    </row>
    <row r="164" spans="1:14">
      <c r="A164" s="64" t="s">
        <v>54</v>
      </c>
      <c r="B164" s="79">
        <v>94.8</v>
      </c>
      <c r="C164" s="80">
        <v>91</v>
      </c>
      <c r="D164" s="82">
        <v>95</v>
      </c>
      <c r="E164" s="82">
        <v>96</v>
      </c>
      <c r="F164" s="81">
        <v>92</v>
      </c>
      <c r="G164" s="81"/>
      <c r="H164" s="81"/>
      <c r="I164" s="81"/>
      <c r="J164" s="81"/>
      <c r="K164" s="81"/>
      <c r="L164" s="81"/>
      <c r="M164" s="82">
        <f>SUM(C164:L164)</f>
        <v>374</v>
      </c>
      <c r="N164" s="71">
        <f t="shared" si="48"/>
        <v>93.5</v>
      </c>
    </row>
    <row r="165" spans="1:14">
      <c r="A165" s="64" t="s">
        <v>55</v>
      </c>
      <c r="B165" s="79">
        <v>94.7</v>
      </c>
      <c r="C165" s="80">
        <v>97</v>
      </c>
      <c r="D165" s="82">
        <v>97</v>
      </c>
      <c r="E165" s="82">
        <v>94</v>
      </c>
      <c r="F165" s="136">
        <v>100</v>
      </c>
      <c r="G165" s="81"/>
      <c r="H165" s="81"/>
      <c r="I165" s="81"/>
      <c r="J165" s="81"/>
      <c r="K165" s="81"/>
      <c r="L165" s="81"/>
      <c r="M165" s="82">
        <f t="shared" ref="M165:M167" si="49">SUM(C165:L165)</f>
        <v>388</v>
      </c>
      <c r="N165" s="71">
        <f t="shared" si="48"/>
        <v>97</v>
      </c>
    </row>
    <row r="166" spans="1:14">
      <c r="A166" s="64" t="s">
        <v>56</v>
      </c>
      <c r="B166" s="79">
        <v>94.2</v>
      </c>
      <c r="C166" s="80">
        <v>93</v>
      </c>
      <c r="D166" s="82">
        <v>91</v>
      </c>
      <c r="E166" s="82">
        <v>90</v>
      </c>
      <c r="F166" s="81">
        <v>96</v>
      </c>
      <c r="G166" s="81"/>
      <c r="H166" s="81"/>
      <c r="I166" s="81"/>
      <c r="J166" s="81"/>
      <c r="K166" s="81"/>
      <c r="L166" s="81"/>
      <c r="M166" s="82">
        <f t="shared" si="49"/>
        <v>370</v>
      </c>
      <c r="N166" s="71">
        <f t="shared" si="48"/>
        <v>92.5</v>
      </c>
    </row>
    <row r="167" spans="1:14">
      <c r="A167" s="23" t="s">
        <v>57</v>
      </c>
      <c r="B167" s="71">
        <v>93.6</v>
      </c>
      <c r="C167" s="76">
        <v>94</v>
      </c>
      <c r="D167" s="68">
        <v>95</v>
      </c>
      <c r="E167" s="68">
        <v>96</v>
      </c>
      <c r="F167" s="70">
        <v>98</v>
      </c>
      <c r="G167" s="70"/>
      <c r="H167" s="70"/>
      <c r="I167" s="70"/>
      <c r="J167" s="70"/>
      <c r="K167" s="70"/>
      <c r="L167" s="70"/>
      <c r="M167" s="82">
        <f t="shared" si="49"/>
        <v>383</v>
      </c>
      <c r="N167" s="71">
        <f t="shared" si="48"/>
        <v>95.75</v>
      </c>
    </row>
    <row r="168" spans="1:14">
      <c r="A168" s="66" t="s">
        <v>52</v>
      </c>
      <c r="B168" s="71">
        <f>SUM(B164:B167)</f>
        <v>377.29999999999995</v>
      </c>
      <c r="C168" s="80">
        <f>SUM(C164:C167)</f>
        <v>375</v>
      </c>
      <c r="D168" s="80">
        <f t="shared" ref="D168:M168" si="50">SUM(D164:D167)</f>
        <v>378</v>
      </c>
      <c r="E168" s="80">
        <f t="shared" si="50"/>
        <v>376</v>
      </c>
      <c r="F168" s="84">
        <f t="shared" si="50"/>
        <v>386</v>
      </c>
      <c r="G168" s="84">
        <f t="shared" si="50"/>
        <v>0</v>
      </c>
      <c r="H168" s="84">
        <f t="shared" si="50"/>
        <v>0</v>
      </c>
      <c r="I168" s="84">
        <f t="shared" si="50"/>
        <v>0</v>
      </c>
      <c r="J168" s="84">
        <f t="shared" si="50"/>
        <v>0</v>
      </c>
      <c r="K168" s="84">
        <f t="shared" si="50"/>
        <v>0</v>
      </c>
      <c r="L168" s="84">
        <f t="shared" si="50"/>
        <v>0</v>
      </c>
      <c r="M168" s="80">
        <f t="shared" si="50"/>
        <v>1515</v>
      </c>
      <c r="N168" s="85"/>
    </row>
    <row r="169" spans="1:14">
      <c r="A169" s="67"/>
      <c r="B169" s="71"/>
      <c r="C169" s="76"/>
      <c r="D169" s="68"/>
      <c r="E169" s="68"/>
      <c r="F169" s="70"/>
      <c r="G169" s="70"/>
      <c r="H169" s="70"/>
      <c r="I169" s="70"/>
      <c r="J169" s="86"/>
      <c r="K169" s="86"/>
      <c r="L169" s="86"/>
      <c r="M169" s="87"/>
      <c r="N169" s="85"/>
    </row>
    <row r="170" spans="1:14">
      <c r="B170" s="68"/>
      <c r="C170" s="76"/>
      <c r="D170" s="132" t="s">
        <v>10</v>
      </c>
      <c r="E170" s="41" t="s">
        <v>11</v>
      </c>
      <c r="F170" s="14" t="s">
        <v>12</v>
      </c>
      <c r="G170" s="14" t="s">
        <v>13</v>
      </c>
      <c r="H170" s="14" t="s">
        <v>14</v>
      </c>
      <c r="I170" s="14" t="s">
        <v>8</v>
      </c>
      <c r="J170" s="10"/>
      <c r="K170" s="10"/>
      <c r="L170" s="10"/>
      <c r="M170" s="39"/>
      <c r="N170" s="39"/>
    </row>
    <row r="171" spans="1:14">
      <c r="A171" s="63" t="s">
        <v>79</v>
      </c>
      <c r="B171" s="71">
        <f>+B156</f>
        <v>382.79999999999995</v>
      </c>
      <c r="C171" s="76"/>
      <c r="D171" s="82">
        <f>+J137</f>
        <v>4</v>
      </c>
      <c r="E171" s="82">
        <v>4</v>
      </c>
      <c r="F171" s="81">
        <v>0</v>
      </c>
      <c r="G171" s="81">
        <v>0</v>
      </c>
      <c r="H171" s="81">
        <f>+E171*2+F171</f>
        <v>8</v>
      </c>
      <c r="I171" s="81">
        <f>+M156</f>
        <v>1535</v>
      </c>
      <c r="J171" s="10"/>
      <c r="K171" s="61"/>
      <c r="L171" s="10"/>
      <c r="M171" s="39"/>
      <c r="N171" s="39"/>
    </row>
    <row r="172" spans="1:14">
      <c r="A172" s="63" t="s">
        <v>36</v>
      </c>
      <c r="B172" s="71">
        <f>+B150</f>
        <v>383.4</v>
      </c>
      <c r="C172" s="80"/>
      <c r="D172" s="82">
        <f>+J137</f>
        <v>4</v>
      </c>
      <c r="E172" s="82">
        <v>2</v>
      </c>
      <c r="F172" s="81">
        <v>1</v>
      </c>
      <c r="G172" s="81">
        <v>1</v>
      </c>
      <c r="H172" s="81">
        <f>+E172*2+F172</f>
        <v>5</v>
      </c>
      <c r="I172" s="81">
        <f>+M150</f>
        <v>1524</v>
      </c>
      <c r="J172" s="61"/>
      <c r="K172" s="10"/>
      <c r="L172" s="10"/>
      <c r="M172" s="39"/>
      <c r="N172" s="39"/>
    </row>
    <row r="173" spans="1:14">
      <c r="A173" s="63" t="s">
        <v>47</v>
      </c>
      <c r="B173" s="71">
        <f>+B162</f>
        <v>380.6</v>
      </c>
      <c r="C173" s="76"/>
      <c r="D173" s="82">
        <f>+J137</f>
        <v>4</v>
      </c>
      <c r="E173" s="82">
        <v>1</v>
      </c>
      <c r="F173" s="81">
        <v>0</v>
      </c>
      <c r="G173" s="81">
        <v>3</v>
      </c>
      <c r="H173" s="81">
        <f>+E173*2+F173</f>
        <v>2</v>
      </c>
      <c r="I173" s="81">
        <f>+M162</f>
        <v>1504</v>
      </c>
      <c r="J173" s="88"/>
      <c r="K173" s="88"/>
      <c r="L173" s="88"/>
      <c r="M173" s="78"/>
      <c r="N173" s="78"/>
    </row>
    <row r="174" spans="1:14">
      <c r="A174" s="63" t="s">
        <v>53</v>
      </c>
      <c r="B174" s="71">
        <f>+B168</f>
        <v>377.29999999999995</v>
      </c>
      <c r="C174" s="76"/>
      <c r="D174" s="82">
        <f>+J137</f>
        <v>4</v>
      </c>
      <c r="E174" s="82">
        <v>0</v>
      </c>
      <c r="F174" s="81">
        <v>1</v>
      </c>
      <c r="G174" s="81">
        <v>3</v>
      </c>
      <c r="H174" s="81">
        <f>+E174*2+F174</f>
        <v>1</v>
      </c>
      <c r="I174" s="81">
        <f>+M168</f>
        <v>1515</v>
      </c>
      <c r="J174" s="61"/>
      <c r="K174" s="61"/>
      <c r="L174" s="61"/>
      <c r="M174" s="78"/>
      <c r="N174" s="78"/>
    </row>
    <row r="177" spans="1:14">
      <c r="A177" s="164" t="s">
        <v>0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</row>
    <row r="178" spans="1:14">
      <c r="A178" s="164" t="s">
        <v>1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</row>
    <row r="179" spans="1:14">
      <c r="A179" s="164" t="s">
        <v>2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</row>
    <row r="180" spans="1:14">
      <c r="A180" s="164" t="s">
        <v>15</v>
      </c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</row>
    <row r="181" spans="1:14">
      <c r="A181" s="60"/>
      <c r="B181" s="37"/>
      <c r="C181" s="37"/>
      <c r="D181" s="37"/>
      <c r="E181" s="37" t="s">
        <v>35</v>
      </c>
      <c r="F181" s="1"/>
      <c r="G181" s="1"/>
      <c r="H181" s="1"/>
      <c r="I181" s="1" t="s">
        <v>4</v>
      </c>
      <c r="J181" s="1">
        <v>5</v>
      </c>
      <c r="K181" s="1"/>
      <c r="L181" s="1"/>
      <c r="M181" s="37"/>
      <c r="N181" s="37"/>
    </row>
    <row r="182" spans="1:14">
      <c r="F182" s="2"/>
      <c r="J182" s="138"/>
    </row>
    <row r="183" spans="1:14">
      <c r="A183" s="62"/>
      <c r="B183" s="165" t="s">
        <v>36</v>
      </c>
      <c r="C183" s="165"/>
      <c r="D183" s="165"/>
      <c r="E183" s="165"/>
      <c r="F183" s="35">
        <f>+G194</f>
        <v>388</v>
      </c>
      <c r="H183" s="2" t="s">
        <v>99</v>
      </c>
      <c r="J183" s="163" t="s">
        <v>47</v>
      </c>
      <c r="K183" s="163"/>
      <c r="L183" s="163"/>
      <c r="M183" s="163"/>
      <c r="N183" s="56">
        <f>+G206</f>
        <v>378</v>
      </c>
    </row>
    <row r="184" spans="1:14">
      <c r="A184" s="5"/>
      <c r="H184" s="138"/>
      <c r="J184" s="137"/>
      <c r="L184" s="8"/>
      <c r="N184" s="57"/>
    </row>
    <row r="185" spans="1:14">
      <c r="A185" s="5"/>
      <c r="B185" s="163" t="s">
        <v>53</v>
      </c>
      <c r="C185" s="163"/>
      <c r="D185" s="163"/>
      <c r="E185" s="163"/>
      <c r="F185" s="35">
        <f>+G212</f>
        <v>377</v>
      </c>
      <c r="H185" s="2" t="s">
        <v>97</v>
      </c>
      <c r="J185" s="163" t="s">
        <v>79</v>
      </c>
      <c r="K185" s="163"/>
      <c r="L185" s="163"/>
      <c r="M185" s="163"/>
      <c r="N185" s="56">
        <f>+G200</f>
        <v>382</v>
      </c>
    </row>
    <row r="186" spans="1:14">
      <c r="A186" s="9"/>
      <c r="B186" s="37"/>
      <c r="C186" s="39"/>
      <c r="D186" s="39"/>
      <c r="E186" s="39"/>
      <c r="F186" s="138"/>
      <c r="H186" s="138"/>
    </row>
    <row r="187" spans="1:14">
      <c r="A187" s="5"/>
      <c r="B187" s="48" t="s">
        <v>5</v>
      </c>
      <c r="C187" s="40" t="s">
        <v>84</v>
      </c>
      <c r="D187" s="39"/>
      <c r="E187" s="39"/>
      <c r="F187" s="8"/>
      <c r="G187" s="8"/>
      <c r="H187" s="6"/>
      <c r="I187" s="8"/>
      <c r="J187" s="8"/>
      <c r="K187" s="8"/>
      <c r="L187" s="8"/>
    </row>
    <row r="188" spans="1:14">
      <c r="A188" s="12"/>
      <c r="B188" s="49" t="s">
        <v>7</v>
      </c>
      <c r="C188" s="41">
        <v>1</v>
      </c>
      <c r="D188" s="41">
        <v>2</v>
      </c>
      <c r="E188" s="41">
        <v>3</v>
      </c>
      <c r="F188" s="14">
        <v>4</v>
      </c>
      <c r="G188" s="14">
        <v>5</v>
      </c>
      <c r="H188" s="14">
        <v>6</v>
      </c>
      <c r="I188" s="14">
        <v>7</v>
      </c>
      <c r="J188" s="14">
        <v>8</v>
      </c>
      <c r="K188" s="14">
        <v>9</v>
      </c>
      <c r="L188" s="14">
        <v>10</v>
      </c>
      <c r="M188" s="50" t="s">
        <v>8</v>
      </c>
      <c r="N188" s="50" t="s">
        <v>83</v>
      </c>
    </row>
    <row r="189" spans="1:14">
      <c r="A189" s="17" t="s">
        <v>36</v>
      </c>
      <c r="B189" s="50"/>
      <c r="C189" s="42"/>
      <c r="D189" s="41"/>
      <c r="E189" s="41"/>
      <c r="F189" s="14"/>
      <c r="G189" s="14"/>
      <c r="H189" s="14"/>
      <c r="I189" s="14"/>
      <c r="J189" s="14"/>
      <c r="K189" s="14"/>
      <c r="L189" s="14"/>
      <c r="M189" s="50"/>
      <c r="N189" s="50"/>
    </row>
    <row r="190" spans="1:14">
      <c r="A190" s="23" t="s">
        <v>37</v>
      </c>
      <c r="B190" s="68">
        <v>95.8</v>
      </c>
      <c r="C190" s="69">
        <v>94</v>
      </c>
      <c r="D190" s="68">
        <v>97</v>
      </c>
      <c r="E190" s="68">
        <v>96</v>
      </c>
      <c r="F190" s="70">
        <v>96</v>
      </c>
      <c r="G190" s="70">
        <v>97</v>
      </c>
      <c r="H190" s="70"/>
      <c r="I190" s="70"/>
      <c r="J190" s="70"/>
      <c r="K190" s="70"/>
      <c r="L190" s="70"/>
      <c r="M190" s="68">
        <f>SUM(C190:L190)</f>
        <v>480</v>
      </c>
      <c r="N190" s="71">
        <f>IF(COUNT(C190:L190),AVERAGE(C190:L190),"")</f>
        <v>96</v>
      </c>
    </row>
    <row r="191" spans="1:14">
      <c r="A191" s="23" t="s">
        <v>38</v>
      </c>
      <c r="B191" s="68">
        <v>95.8</v>
      </c>
      <c r="C191" s="69">
        <v>96</v>
      </c>
      <c r="D191" s="68">
        <v>95</v>
      </c>
      <c r="E191" s="68">
        <v>89</v>
      </c>
      <c r="F191" s="70">
        <v>98</v>
      </c>
      <c r="G191" s="70">
        <v>100</v>
      </c>
      <c r="H191" s="70"/>
      <c r="I191" s="70"/>
      <c r="J191" s="70"/>
      <c r="K191" s="70"/>
      <c r="L191" s="70"/>
      <c r="M191" s="68">
        <f t="shared" ref="M191:M193" si="51">SUM(C191:L191)</f>
        <v>478</v>
      </c>
      <c r="N191" s="71">
        <f t="shared" ref="N191:N193" si="52">IF(COUNT(C191:L191),AVERAGE(C191:L191),"")</f>
        <v>95.6</v>
      </c>
    </row>
    <row r="192" spans="1:14">
      <c r="A192" s="23" t="s">
        <v>39</v>
      </c>
      <c r="B192" s="68">
        <v>96.8</v>
      </c>
      <c r="C192" s="69">
        <v>94</v>
      </c>
      <c r="D192" s="68">
        <v>95</v>
      </c>
      <c r="E192" s="68">
        <v>90</v>
      </c>
      <c r="F192" s="70">
        <v>95</v>
      </c>
      <c r="G192" s="70">
        <v>96</v>
      </c>
      <c r="H192" s="70"/>
      <c r="I192" s="70"/>
      <c r="J192" s="70"/>
      <c r="K192" s="70"/>
      <c r="L192" s="70"/>
      <c r="M192" s="68">
        <f t="shared" si="51"/>
        <v>470</v>
      </c>
      <c r="N192" s="71">
        <f t="shared" si="52"/>
        <v>94</v>
      </c>
    </row>
    <row r="193" spans="1:14">
      <c r="A193" s="23" t="s">
        <v>88</v>
      </c>
      <c r="B193" s="71">
        <v>95</v>
      </c>
      <c r="C193" s="69">
        <v>97</v>
      </c>
      <c r="D193" s="68">
        <v>98</v>
      </c>
      <c r="E193" s="68">
        <v>97</v>
      </c>
      <c r="F193" s="70">
        <v>97</v>
      </c>
      <c r="G193" s="70">
        <v>95</v>
      </c>
      <c r="H193" s="70"/>
      <c r="I193" s="70"/>
      <c r="J193" s="70"/>
      <c r="K193" s="70"/>
      <c r="L193" s="70"/>
      <c r="M193" s="68">
        <f t="shared" si="51"/>
        <v>484</v>
      </c>
      <c r="N193" s="71">
        <f t="shared" si="52"/>
        <v>96.8</v>
      </c>
    </row>
    <row r="194" spans="1:14">
      <c r="A194" s="63" t="s">
        <v>20</v>
      </c>
      <c r="B194" s="72">
        <f>SUM(B190:B193)</f>
        <v>383.4</v>
      </c>
      <c r="C194" s="74">
        <f>SUM(C190:C193)</f>
        <v>381</v>
      </c>
      <c r="D194" s="74">
        <f t="shared" ref="D194:M194" si="53">SUM(D190:D193)</f>
        <v>385</v>
      </c>
      <c r="E194" s="74">
        <f t="shared" si="53"/>
        <v>372</v>
      </c>
      <c r="F194" s="73">
        <f t="shared" si="53"/>
        <v>386</v>
      </c>
      <c r="G194" s="73">
        <f t="shared" si="53"/>
        <v>388</v>
      </c>
      <c r="H194" s="73"/>
      <c r="I194" s="73">
        <f t="shared" si="53"/>
        <v>0</v>
      </c>
      <c r="J194" s="73">
        <f t="shared" si="53"/>
        <v>0</v>
      </c>
      <c r="K194" s="73">
        <f t="shared" si="53"/>
        <v>0</v>
      </c>
      <c r="L194" s="73">
        <f t="shared" si="53"/>
        <v>0</v>
      </c>
      <c r="M194" s="74">
        <f t="shared" si="53"/>
        <v>1912</v>
      </c>
      <c r="N194" s="75">
        <f>SUM(N190:N193)</f>
        <v>382.40000000000003</v>
      </c>
    </row>
    <row r="195" spans="1:14">
      <c r="A195" s="17" t="s">
        <v>42</v>
      </c>
      <c r="B195" s="41"/>
      <c r="C195" s="76"/>
      <c r="D195" s="68"/>
      <c r="E195" s="68"/>
      <c r="F195" s="70"/>
      <c r="G195" s="70"/>
      <c r="H195" s="70"/>
      <c r="I195" s="70"/>
      <c r="J195" s="70"/>
      <c r="K195" s="70"/>
      <c r="L195" s="70"/>
      <c r="M195" s="68"/>
      <c r="N195" s="75" t="str">
        <f t="shared" ref="N195" si="54">IF(COUNT(C195:L195),AVERAGE(C195:L195), " ")</f>
        <v xml:space="preserve"> </v>
      </c>
    </row>
    <row r="196" spans="1:14">
      <c r="A196" s="23" t="s">
        <v>43</v>
      </c>
      <c r="B196" s="68">
        <v>96.4</v>
      </c>
      <c r="C196" s="76">
        <v>97</v>
      </c>
      <c r="D196" s="76">
        <v>98</v>
      </c>
      <c r="E196" s="76">
        <v>98</v>
      </c>
      <c r="F196" s="77">
        <v>95</v>
      </c>
      <c r="G196" s="77">
        <v>98</v>
      </c>
      <c r="H196" s="77"/>
      <c r="I196" s="77"/>
      <c r="J196" s="77"/>
      <c r="K196" s="77"/>
      <c r="L196" s="77"/>
      <c r="M196" s="68">
        <f>SUM(C196:L196)</f>
        <v>486</v>
      </c>
      <c r="N196" s="71">
        <f>IF(COUNT(C196:L196),AVERAGE(C196:L196),"")</f>
        <v>97.2</v>
      </c>
    </row>
    <row r="197" spans="1:14">
      <c r="A197" s="23" t="s">
        <v>44</v>
      </c>
      <c r="B197" s="68">
        <v>96.3</v>
      </c>
      <c r="C197" s="76">
        <v>97</v>
      </c>
      <c r="D197" s="76">
        <v>97</v>
      </c>
      <c r="E197" s="76">
        <v>98</v>
      </c>
      <c r="F197" s="77">
        <v>96</v>
      </c>
      <c r="G197" s="77">
        <v>94</v>
      </c>
      <c r="H197" s="77"/>
      <c r="I197" s="77"/>
      <c r="J197" s="77"/>
      <c r="K197" s="77"/>
      <c r="L197" s="77"/>
      <c r="M197" s="68">
        <f t="shared" ref="M197:M199" si="55">SUM(C197:L197)</f>
        <v>482</v>
      </c>
      <c r="N197" s="71">
        <f t="shared" ref="N197:N199" si="56">IF(COUNT(C197:L197),AVERAGE(C197:L197),"")</f>
        <v>96.4</v>
      </c>
    </row>
    <row r="198" spans="1:14">
      <c r="A198" s="23" t="s">
        <v>45</v>
      </c>
      <c r="B198" s="68">
        <v>95.1</v>
      </c>
      <c r="C198" s="76">
        <v>95</v>
      </c>
      <c r="D198" s="76">
        <v>95</v>
      </c>
      <c r="E198" s="76">
        <v>95</v>
      </c>
      <c r="F198" s="77">
        <v>94</v>
      </c>
      <c r="G198" s="77">
        <v>95</v>
      </c>
      <c r="H198" s="77"/>
      <c r="I198" s="77"/>
      <c r="J198" s="77"/>
      <c r="K198" s="77"/>
      <c r="L198" s="77"/>
      <c r="M198" s="68">
        <f t="shared" si="55"/>
        <v>474</v>
      </c>
      <c r="N198" s="71">
        <f t="shared" si="56"/>
        <v>94.8</v>
      </c>
    </row>
    <row r="199" spans="1:14">
      <c r="A199" s="23" t="s">
        <v>46</v>
      </c>
      <c r="B199" s="71">
        <v>95</v>
      </c>
      <c r="C199" s="76">
        <v>97</v>
      </c>
      <c r="D199" s="76">
        <v>93</v>
      </c>
      <c r="E199" s="76">
        <v>95</v>
      </c>
      <c r="F199" s="77">
        <v>95</v>
      </c>
      <c r="G199" s="77">
        <v>95</v>
      </c>
      <c r="H199" s="77"/>
      <c r="I199" s="77"/>
      <c r="J199" s="77"/>
      <c r="K199" s="77"/>
      <c r="L199" s="77"/>
      <c r="M199" s="68">
        <f t="shared" si="55"/>
        <v>475</v>
      </c>
      <c r="N199" s="71">
        <f t="shared" si="56"/>
        <v>95</v>
      </c>
    </row>
    <row r="200" spans="1:14">
      <c r="A200" s="63" t="s">
        <v>20</v>
      </c>
      <c r="B200" s="78">
        <f>SUM(B196:B199)</f>
        <v>382.79999999999995</v>
      </c>
      <c r="C200" s="78">
        <f>SUM(C196:C199)</f>
        <v>386</v>
      </c>
      <c r="D200" s="78">
        <f t="shared" ref="D200:L200" si="57">SUM(D196:D199)</f>
        <v>383</v>
      </c>
      <c r="E200" s="78">
        <f t="shared" si="57"/>
        <v>386</v>
      </c>
      <c r="F200" s="61">
        <f t="shared" si="57"/>
        <v>380</v>
      </c>
      <c r="G200" s="61">
        <f t="shared" si="57"/>
        <v>382</v>
      </c>
      <c r="H200" s="61">
        <f t="shared" si="57"/>
        <v>0</v>
      </c>
      <c r="I200" s="61">
        <f t="shared" si="57"/>
        <v>0</v>
      </c>
      <c r="J200" s="61">
        <f t="shared" si="57"/>
        <v>0</v>
      </c>
      <c r="K200" s="61">
        <f t="shared" si="57"/>
        <v>0</v>
      </c>
      <c r="L200" s="61">
        <f t="shared" si="57"/>
        <v>0</v>
      </c>
      <c r="M200" s="78">
        <f>SUM(C200:L200)</f>
        <v>1917</v>
      </c>
      <c r="N200" s="71">
        <f>SUM(N196:N199)</f>
        <v>383.40000000000003</v>
      </c>
    </row>
    <row r="201" spans="1:14">
      <c r="A201" s="32" t="s">
        <v>47</v>
      </c>
      <c r="B201" s="79"/>
      <c r="C201" s="80"/>
      <c r="D201" s="82"/>
      <c r="E201" s="82"/>
      <c r="F201" s="81"/>
      <c r="G201" s="81"/>
      <c r="H201" s="81"/>
      <c r="I201" s="81"/>
      <c r="J201" s="81"/>
      <c r="K201" s="81"/>
      <c r="L201" s="81"/>
      <c r="M201" s="68"/>
      <c r="N201" s="75"/>
    </row>
    <row r="202" spans="1:14">
      <c r="A202" s="64" t="s">
        <v>48</v>
      </c>
      <c r="B202" s="79">
        <v>95.1</v>
      </c>
      <c r="C202" s="80">
        <v>96</v>
      </c>
      <c r="D202" s="82">
        <v>90</v>
      </c>
      <c r="E202" s="82">
        <v>96</v>
      </c>
      <c r="F202" s="81">
        <v>90</v>
      </c>
      <c r="G202" s="81">
        <v>94</v>
      </c>
      <c r="H202" s="81"/>
      <c r="I202" s="81"/>
      <c r="J202" s="81"/>
      <c r="K202" s="81"/>
      <c r="L202" s="81"/>
      <c r="M202" s="82">
        <f>SUM(C202:L202)</f>
        <v>466</v>
      </c>
      <c r="N202" s="71">
        <f>IF(COUNT(C202:L202),AVERAGE(C202:L202),"")</f>
        <v>93.2</v>
      </c>
    </row>
    <row r="203" spans="1:14">
      <c r="A203" s="64" t="s">
        <v>49</v>
      </c>
      <c r="B203" s="79">
        <v>95.6</v>
      </c>
      <c r="C203" s="80">
        <v>95</v>
      </c>
      <c r="D203" s="82">
        <v>94</v>
      </c>
      <c r="E203" s="82">
        <v>97</v>
      </c>
      <c r="F203" s="81">
        <v>91</v>
      </c>
      <c r="G203" s="81">
        <v>94</v>
      </c>
      <c r="H203" s="81"/>
      <c r="I203" s="81"/>
      <c r="J203" s="81"/>
      <c r="K203" s="81"/>
      <c r="L203" s="81"/>
      <c r="M203" s="82">
        <f t="shared" ref="M203:M205" si="58">SUM(C203:L203)</f>
        <v>471</v>
      </c>
      <c r="N203" s="71">
        <f t="shared" ref="N203:N205" si="59">IF(COUNT(C203:L203),AVERAGE(C203:L203),"")</f>
        <v>94.2</v>
      </c>
    </row>
    <row r="204" spans="1:14">
      <c r="A204" s="64" t="s">
        <v>50</v>
      </c>
      <c r="B204" s="83">
        <v>95</v>
      </c>
      <c r="C204" s="80">
        <v>97</v>
      </c>
      <c r="D204" s="82">
        <v>94</v>
      </c>
      <c r="E204" s="82">
        <v>90</v>
      </c>
      <c r="F204" s="81">
        <v>94</v>
      </c>
      <c r="G204" s="81">
        <v>97</v>
      </c>
      <c r="H204" s="81"/>
      <c r="I204" s="81"/>
      <c r="J204" s="81"/>
      <c r="K204" s="81"/>
      <c r="L204" s="81"/>
      <c r="M204" s="82">
        <f t="shared" si="58"/>
        <v>472</v>
      </c>
      <c r="N204" s="71">
        <f t="shared" si="59"/>
        <v>94.4</v>
      </c>
    </row>
    <row r="205" spans="1:14">
      <c r="A205" s="64" t="s">
        <v>51</v>
      </c>
      <c r="B205" s="79">
        <v>94.9</v>
      </c>
      <c r="C205" s="80">
        <v>93</v>
      </c>
      <c r="D205" s="82">
        <v>97</v>
      </c>
      <c r="E205" s="82">
        <v>96</v>
      </c>
      <c r="F205" s="81">
        <v>94</v>
      </c>
      <c r="G205" s="81">
        <v>93</v>
      </c>
      <c r="H205" s="81"/>
      <c r="I205" s="81"/>
      <c r="J205" s="81"/>
      <c r="K205" s="81"/>
      <c r="L205" s="81"/>
      <c r="M205" s="82">
        <f t="shared" si="58"/>
        <v>473</v>
      </c>
      <c r="N205" s="71">
        <f t="shared" si="59"/>
        <v>94.6</v>
      </c>
    </row>
    <row r="206" spans="1:14">
      <c r="A206" s="65" t="s">
        <v>52</v>
      </c>
      <c r="B206" s="79">
        <f>SUM(B202:B205)</f>
        <v>380.6</v>
      </c>
      <c r="C206" s="80">
        <f>SUM(C202:C205)</f>
        <v>381</v>
      </c>
      <c r="D206" s="80">
        <f>SUM(D202:D205)</f>
        <v>375</v>
      </c>
      <c r="E206" s="80">
        <f t="shared" ref="E206:M206" si="60">SUM(E202:E205)</f>
        <v>379</v>
      </c>
      <c r="F206" s="84">
        <f t="shared" si="60"/>
        <v>369</v>
      </c>
      <c r="G206" s="84">
        <f t="shared" si="60"/>
        <v>378</v>
      </c>
      <c r="H206" s="84">
        <f t="shared" si="60"/>
        <v>0</v>
      </c>
      <c r="I206" s="84">
        <f t="shared" si="60"/>
        <v>0</v>
      </c>
      <c r="J206" s="84">
        <f t="shared" si="60"/>
        <v>0</v>
      </c>
      <c r="K206" s="84">
        <f t="shared" si="60"/>
        <v>0</v>
      </c>
      <c r="L206" s="84">
        <f t="shared" si="60"/>
        <v>0</v>
      </c>
      <c r="M206" s="80">
        <f t="shared" si="60"/>
        <v>1882</v>
      </c>
      <c r="N206" s="71">
        <f>SUM(N202:N205)</f>
        <v>376.4</v>
      </c>
    </row>
    <row r="207" spans="1:14">
      <c r="A207" s="32" t="s">
        <v>53</v>
      </c>
      <c r="B207" s="79"/>
      <c r="C207" s="80"/>
      <c r="D207" s="82"/>
      <c r="E207" s="82"/>
      <c r="F207" s="81"/>
      <c r="G207" s="81"/>
      <c r="H207" s="81"/>
      <c r="I207" s="81"/>
      <c r="J207" s="81"/>
      <c r="K207" s="81"/>
      <c r="L207" s="81"/>
      <c r="M207" s="68"/>
      <c r="N207" s="71" t="str">
        <f t="shared" ref="N207:N211" si="61">IF(COUNT(C207:L207),AVERAGE(C207:L207),"")</f>
        <v/>
      </c>
    </row>
    <row r="208" spans="1:14">
      <c r="A208" s="64" t="s">
        <v>54</v>
      </c>
      <c r="B208" s="79">
        <v>94.8</v>
      </c>
      <c r="C208" s="80">
        <v>91</v>
      </c>
      <c r="D208" s="82">
        <v>95</v>
      </c>
      <c r="E208" s="82">
        <v>96</v>
      </c>
      <c r="F208" s="81">
        <v>92</v>
      </c>
      <c r="G208" s="81">
        <v>95</v>
      </c>
      <c r="H208" s="81"/>
      <c r="I208" s="81"/>
      <c r="J208" s="81"/>
      <c r="K208" s="81"/>
      <c r="L208" s="81"/>
      <c r="M208" s="82">
        <f>SUM(C208:L208)</f>
        <v>469</v>
      </c>
      <c r="N208" s="71">
        <f t="shared" si="61"/>
        <v>93.8</v>
      </c>
    </row>
    <row r="209" spans="1:14">
      <c r="A209" s="64" t="s">
        <v>55</v>
      </c>
      <c r="B209" s="79">
        <v>94.7</v>
      </c>
      <c r="C209" s="80">
        <v>97</v>
      </c>
      <c r="D209" s="82">
        <v>97</v>
      </c>
      <c r="E209" s="82">
        <v>94</v>
      </c>
      <c r="F209" s="136">
        <v>100</v>
      </c>
      <c r="G209" s="81">
        <v>95</v>
      </c>
      <c r="H209" s="81"/>
      <c r="I209" s="81"/>
      <c r="J209" s="81"/>
      <c r="K209" s="81"/>
      <c r="L209" s="81"/>
      <c r="M209" s="82">
        <f t="shared" ref="M209:M211" si="62">SUM(C209:L209)</f>
        <v>483</v>
      </c>
      <c r="N209" s="71">
        <f t="shared" si="61"/>
        <v>96.6</v>
      </c>
    </row>
    <row r="210" spans="1:14">
      <c r="A210" s="64" t="s">
        <v>56</v>
      </c>
      <c r="B210" s="79">
        <v>94.2</v>
      </c>
      <c r="C210" s="80">
        <v>93</v>
      </c>
      <c r="D210" s="82">
        <v>91</v>
      </c>
      <c r="E210" s="82">
        <v>90</v>
      </c>
      <c r="F210" s="81">
        <v>96</v>
      </c>
      <c r="G210" s="81">
        <v>92</v>
      </c>
      <c r="H210" s="81"/>
      <c r="I210" s="81"/>
      <c r="J210" s="81"/>
      <c r="K210" s="81"/>
      <c r="L210" s="81"/>
      <c r="M210" s="82">
        <f t="shared" si="62"/>
        <v>462</v>
      </c>
      <c r="N210" s="71">
        <f t="shared" si="61"/>
        <v>92.4</v>
      </c>
    </row>
    <row r="211" spans="1:14">
      <c r="A211" s="23" t="s">
        <v>57</v>
      </c>
      <c r="B211" s="71">
        <v>93.6</v>
      </c>
      <c r="C211" s="76">
        <v>94</v>
      </c>
      <c r="D211" s="68">
        <v>95</v>
      </c>
      <c r="E211" s="68">
        <v>96</v>
      </c>
      <c r="F211" s="70">
        <v>98</v>
      </c>
      <c r="G211" s="70">
        <v>95</v>
      </c>
      <c r="H211" s="70"/>
      <c r="I211" s="70"/>
      <c r="J211" s="70"/>
      <c r="K211" s="70"/>
      <c r="L211" s="70"/>
      <c r="M211" s="82">
        <f t="shared" si="62"/>
        <v>478</v>
      </c>
      <c r="N211" s="71">
        <f t="shared" si="61"/>
        <v>95.6</v>
      </c>
    </row>
    <row r="212" spans="1:14">
      <c r="A212" s="66" t="s">
        <v>52</v>
      </c>
      <c r="B212" s="71">
        <f>SUM(B208:B211)</f>
        <v>377.29999999999995</v>
      </c>
      <c r="C212" s="80">
        <f>SUM(C208:C211)</f>
        <v>375</v>
      </c>
      <c r="D212" s="80">
        <f t="shared" ref="D212:M212" si="63">SUM(D208:D211)</f>
        <v>378</v>
      </c>
      <c r="E212" s="80">
        <f t="shared" si="63"/>
        <v>376</v>
      </c>
      <c r="F212" s="84">
        <f t="shared" si="63"/>
        <v>386</v>
      </c>
      <c r="G212" s="84">
        <f t="shared" si="63"/>
        <v>377</v>
      </c>
      <c r="H212" s="84">
        <f t="shared" si="63"/>
        <v>0</v>
      </c>
      <c r="I212" s="84">
        <f t="shared" si="63"/>
        <v>0</v>
      </c>
      <c r="J212" s="84">
        <f t="shared" si="63"/>
        <v>0</v>
      </c>
      <c r="K212" s="84">
        <f t="shared" si="63"/>
        <v>0</v>
      </c>
      <c r="L212" s="84">
        <f t="shared" si="63"/>
        <v>0</v>
      </c>
      <c r="M212" s="80">
        <f t="shared" si="63"/>
        <v>1892</v>
      </c>
      <c r="N212" s="85">
        <f>SUM(N208:N211)</f>
        <v>378.4</v>
      </c>
    </row>
    <row r="213" spans="1:14">
      <c r="A213" s="67"/>
      <c r="B213" s="71"/>
      <c r="C213" s="76"/>
      <c r="D213" s="68"/>
      <c r="E213" s="68"/>
      <c r="F213" s="70"/>
      <c r="G213" s="70"/>
      <c r="H213" s="70"/>
      <c r="I213" s="70"/>
      <c r="J213" s="86"/>
      <c r="K213" s="86"/>
      <c r="L213" s="86"/>
      <c r="M213" s="87"/>
      <c r="N213" s="85"/>
    </row>
    <row r="214" spans="1:14">
      <c r="B214" s="68"/>
      <c r="C214" s="76"/>
      <c r="D214" s="132" t="s">
        <v>10</v>
      </c>
      <c r="E214" s="41" t="s">
        <v>11</v>
      </c>
      <c r="F214" s="14" t="s">
        <v>12</v>
      </c>
      <c r="G214" s="14" t="s">
        <v>13</v>
      </c>
      <c r="H214" s="14" t="s">
        <v>14</v>
      </c>
      <c r="I214" s="14" t="s">
        <v>8</v>
      </c>
      <c r="J214" s="10"/>
      <c r="K214" s="10"/>
      <c r="L214" s="10"/>
      <c r="M214" s="39"/>
      <c r="N214" s="39"/>
    </row>
    <row r="215" spans="1:14">
      <c r="A215" s="63" t="s">
        <v>79</v>
      </c>
      <c r="B215" s="71">
        <f>+B200</f>
        <v>382.79999999999995</v>
      </c>
      <c r="C215" s="76"/>
      <c r="D215" s="82">
        <f>+J181</f>
        <v>5</v>
      </c>
      <c r="E215" s="82">
        <v>5</v>
      </c>
      <c r="F215" s="81">
        <v>0</v>
      </c>
      <c r="G215" s="81">
        <v>0</v>
      </c>
      <c r="H215" s="81">
        <f>+E215*2+F215</f>
        <v>10</v>
      </c>
      <c r="I215" s="81">
        <f>+M200</f>
        <v>1917</v>
      </c>
      <c r="J215" s="10"/>
      <c r="K215" s="61"/>
      <c r="L215" s="10"/>
      <c r="M215" s="39"/>
      <c r="N215" s="39"/>
    </row>
    <row r="216" spans="1:14">
      <c r="A216" s="63" t="s">
        <v>36</v>
      </c>
      <c r="B216" s="71">
        <f>+B194</f>
        <v>383.4</v>
      </c>
      <c r="C216" s="80"/>
      <c r="D216" s="82">
        <f>+J181</f>
        <v>5</v>
      </c>
      <c r="E216" s="82">
        <v>3</v>
      </c>
      <c r="F216" s="81">
        <v>1</v>
      </c>
      <c r="G216" s="81">
        <v>1</v>
      </c>
      <c r="H216" s="81">
        <f>+E216*2+F216</f>
        <v>7</v>
      </c>
      <c r="I216" s="81">
        <f>+M194</f>
        <v>1912</v>
      </c>
      <c r="J216" s="61"/>
      <c r="K216" s="10"/>
      <c r="L216" s="10"/>
      <c r="M216" s="39"/>
      <c r="N216" s="39"/>
    </row>
    <row r="217" spans="1:14">
      <c r="A217" s="63" t="s">
        <v>47</v>
      </c>
      <c r="B217" s="71">
        <f>+B206</f>
        <v>380.6</v>
      </c>
      <c r="C217" s="76"/>
      <c r="D217" s="82">
        <f>+J181</f>
        <v>5</v>
      </c>
      <c r="E217" s="82">
        <v>1</v>
      </c>
      <c r="F217" s="81">
        <v>0</v>
      </c>
      <c r="G217" s="81">
        <v>4</v>
      </c>
      <c r="H217" s="81">
        <f>+E217*2+F217</f>
        <v>2</v>
      </c>
      <c r="I217" s="81">
        <f>+M206</f>
        <v>1882</v>
      </c>
      <c r="J217" s="88"/>
      <c r="K217" s="88"/>
      <c r="L217" s="88"/>
      <c r="M217" s="78"/>
      <c r="N217" s="78"/>
    </row>
    <row r="218" spans="1:14">
      <c r="A218" s="63" t="s">
        <v>53</v>
      </c>
      <c r="B218" s="71">
        <f>+B212</f>
        <v>377.29999999999995</v>
      </c>
      <c r="C218" s="76"/>
      <c r="D218" s="82">
        <f>+J181</f>
        <v>5</v>
      </c>
      <c r="E218" s="82">
        <v>0</v>
      </c>
      <c r="F218" s="81">
        <v>1</v>
      </c>
      <c r="G218" s="81">
        <v>4</v>
      </c>
      <c r="H218" s="81">
        <f>+E218*2+F218</f>
        <v>1</v>
      </c>
      <c r="I218" s="81">
        <f>+M212</f>
        <v>1892</v>
      </c>
      <c r="J218" s="61"/>
      <c r="K218" s="61"/>
      <c r="L218" s="61"/>
      <c r="M218" s="78"/>
      <c r="N218" s="78"/>
    </row>
    <row r="220" spans="1:14">
      <c r="A220" s="164" t="s">
        <v>0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</row>
    <row r="221" spans="1:14">
      <c r="A221" s="164" t="s">
        <v>1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</row>
    <row r="222" spans="1:14">
      <c r="A222" s="164" t="s">
        <v>2</v>
      </c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</row>
    <row r="223" spans="1:14">
      <c r="A223" s="164" t="s">
        <v>15</v>
      </c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</row>
    <row r="224" spans="1:14">
      <c r="A224" s="60"/>
      <c r="B224" s="37"/>
      <c r="C224" s="37"/>
      <c r="D224" s="37"/>
      <c r="E224" s="37" t="s">
        <v>35</v>
      </c>
      <c r="F224" s="1"/>
      <c r="G224" s="1"/>
      <c r="H224" s="1"/>
      <c r="I224" s="1" t="s">
        <v>4</v>
      </c>
      <c r="J224" s="1">
        <v>6</v>
      </c>
      <c r="K224" s="1"/>
      <c r="L224" s="1"/>
      <c r="M224" s="37"/>
      <c r="N224" s="37"/>
    </row>
    <row r="225" spans="1:14">
      <c r="F225" s="2"/>
      <c r="J225" s="140"/>
    </row>
    <row r="226" spans="1:14">
      <c r="A226" s="62"/>
      <c r="B226" s="165" t="s">
        <v>36</v>
      </c>
      <c r="C226" s="165"/>
      <c r="D226" s="165"/>
      <c r="E226" s="165"/>
      <c r="F226" s="35">
        <f>+H237</f>
        <v>385</v>
      </c>
      <c r="H226" s="2" t="s">
        <v>99</v>
      </c>
      <c r="J226" s="163" t="s">
        <v>79</v>
      </c>
      <c r="K226" s="163"/>
      <c r="L226" s="163"/>
      <c r="M226" s="163"/>
      <c r="N226" s="56">
        <f>+H243</f>
        <v>382</v>
      </c>
    </row>
    <row r="227" spans="1:14">
      <c r="A227" s="5"/>
      <c r="H227" s="140"/>
      <c r="J227" s="139"/>
      <c r="L227" s="8"/>
      <c r="N227" s="57"/>
    </row>
    <row r="228" spans="1:14">
      <c r="A228" s="5"/>
      <c r="B228" s="163" t="s">
        <v>53</v>
      </c>
      <c r="C228" s="163"/>
      <c r="D228" s="163"/>
      <c r="E228" s="163"/>
      <c r="F228" s="35">
        <f>+H255</f>
        <v>375</v>
      </c>
      <c r="H228" s="2" t="s">
        <v>97</v>
      </c>
      <c r="J228" s="163" t="s">
        <v>47</v>
      </c>
      <c r="K228" s="163"/>
      <c r="L228" s="163"/>
      <c r="M228" s="163"/>
      <c r="N228" s="56">
        <f>+H249</f>
        <v>381</v>
      </c>
    </row>
    <row r="229" spans="1:14">
      <c r="A229" s="9"/>
      <c r="B229" s="37"/>
      <c r="C229" s="39"/>
      <c r="D229" s="39"/>
      <c r="E229" s="39"/>
      <c r="F229" s="140"/>
      <c r="H229" s="140"/>
    </row>
    <row r="230" spans="1:14">
      <c r="A230" s="5"/>
      <c r="B230" s="48" t="s">
        <v>5</v>
      </c>
      <c r="C230" s="40" t="s">
        <v>84</v>
      </c>
      <c r="D230" s="39"/>
      <c r="E230" s="39"/>
      <c r="F230" s="8"/>
      <c r="G230" s="8"/>
      <c r="H230" s="6"/>
      <c r="I230" s="8"/>
      <c r="J230" s="8"/>
      <c r="K230" s="8"/>
      <c r="L230" s="8"/>
    </row>
    <row r="231" spans="1:14">
      <c r="A231" s="12"/>
      <c r="B231" s="49" t="s">
        <v>7</v>
      </c>
      <c r="C231" s="41">
        <v>1</v>
      </c>
      <c r="D231" s="41">
        <v>2</v>
      </c>
      <c r="E231" s="41">
        <v>3</v>
      </c>
      <c r="F231" s="14">
        <v>4</v>
      </c>
      <c r="G231" s="14">
        <v>5</v>
      </c>
      <c r="H231" s="14">
        <v>6</v>
      </c>
      <c r="I231" s="14">
        <v>7</v>
      </c>
      <c r="J231" s="14">
        <v>8</v>
      </c>
      <c r="K231" s="14">
        <v>9</v>
      </c>
      <c r="L231" s="14">
        <v>10</v>
      </c>
      <c r="M231" s="50" t="s">
        <v>8</v>
      </c>
      <c r="N231" s="50" t="s">
        <v>83</v>
      </c>
    </row>
    <row r="232" spans="1:14">
      <c r="A232" s="17" t="s">
        <v>36</v>
      </c>
      <c r="B232" s="50"/>
      <c r="C232" s="42"/>
      <c r="D232" s="41"/>
      <c r="E232" s="41"/>
      <c r="F232" s="14"/>
      <c r="G232" s="14"/>
      <c r="H232" s="14"/>
      <c r="I232" s="14"/>
      <c r="J232" s="14"/>
      <c r="K232" s="14"/>
      <c r="L232" s="14"/>
      <c r="M232" s="50"/>
      <c r="N232" s="50"/>
    </row>
    <row r="233" spans="1:14">
      <c r="A233" s="23" t="s">
        <v>37</v>
      </c>
      <c r="B233" s="68">
        <v>95.8</v>
      </c>
      <c r="C233" s="69">
        <v>94</v>
      </c>
      <c r="D233" s="68">
        <v>97</v>
      </c>
      <c r="E233" s="68">
        <v>96</v>
      </c>
      <c r="F233" s="70">
        <v>96</v>
      </c>
      <c r="G233" s="70">
        <v>97</v>
      </c>
      <c r="H233" s="70">
        <v>96</v>
      </c>
      <c r="I233" s="70"/>
      <c r="J233" s="70"/>
      <c r="K233" s="70"/>
      <c r="L233" s="70"/>
      <c r="M233" s="68">
        <f>SUM(C233:L233)</f>
        <v>576</v>
      </c>
      <c r="N233" s="71">
        <f>IF(COUNT(C233:L233),AVERAGE(C233:L233),"")</f>
        <v>96</v>
      </c>
    </row>
    <row r="234" spans="1:14">
      <c r="A234" s="23" t="s">
        <v>38</v>
      </c>
      <c r="B234" s="68">
        <v>95.8</v>
      </c>
      <c r="C234" s="69">
        <v>96</v>
      </c>
      <c r="D234" s="68">
        <v>95</v>
      </c>
      <c r="E234" s="68">
        <v>89</v>
      </c>
      <c r="F234" s="70">
        <v>98</v>
      </c>
      <c r="G234" s="70">
        <v>100</v>
      </c>
      <c r="H234" s="70">
        <v>98</v>
      </c>
      <c r="I234" s="70"/>
      <c r="J234" s="70"/>
      <c r="K234" s="70"/>
      <c r="L234" s="70"/>
      <c r="M234" s="68">
        <f t="shared" ref="M234:M236" si="64">SUM(C234:L234)</f>
        <v>576</v>
      </c>
      <c r="N234" s="71">
        <f t="shared" ref="N234:N236" si="65">IF(COUNT(C234:L234),AVERAGE(C234:L234),"")</f>
        <v>96</v>
      </c>
    </row>
    <row r="235" spans="1:14">
      <c r="A235" s="23" t="s">
        <v>39</v>
      </c>
      <c r="B235" s="68">
        <v>96.8</v>
      </c>
      <c r="C235" s="69">
        <v>94</v>
      </c>
      <c r="D235" s="68">
        <v>95</v>
      </c>
      <c r="E235" s="68">
        <v>90</v>
      </c>
      <c r="F235" s="70">
        <v>95</v>
      </c>
      <c r="G235" s="70">
        <v>96</v>
      </c>
      <c r="H235" s="70">
        <v>94</v>
      </c>
      <c r="I235" s="70"/>
      <c r="J235" s="70"/>
      <c r="K235" s="70"/>
      <c r="L235" s="70"/>
      <c r="M235" s="68">
        <f t="shared" si="64"/>
        <v>564</v>
      </c>
      <c r="N235" s="71">
        <f t="shared" si="65"/>
        <v>94</v>
      </c>
    </row>
    <row r="236" spans="1:14">
      <c r="A236" s="23" t="s">
        <v>88</v>
      </c>
      <c r="B236" s="71">
        <v>95</v>
      </c>
      <c r="C236" s="69">
        <v>97</v>
      </c>
      <c r="D236" s="68">
        <v>98</v>
      </c>
      <c r="E236" s="68">
        <v>97</v>
      </c>
      <c r="F236" s="70">
        <v>97</v>
      </c>
      <c r="G236" s="70">
        <v>95</v>
      </c>
      <c r="H236" s="70">
        <v>97</v>
      </c>
      <c r="I236" s="70"/>
      <c r="J236" s="70"/>
      <c r="K236" s="70"/>
      <c r="L236" s="70"/>
      <c r="M236" s="68">
        <f t="shared" si="64"/>
        <v>581</v>
      </c>
      <c r="N236" s="71">
        <f t="shared" si="65"/>
        <v>96.833333333333329</v>
      </c>
    </row>
    <row r="237" spans="1:14">
      <c r="A237" s="63" t="s">
        <v>20</v>
      </c>
      <c r="B237" s="72">
        <f>SUM(B233:B236)</f>
        <v>383.4</v>
      </c>
      <c r="C237" s="74">
        <f>SUM(C233:C236)</f>
        <v>381</v>
      </c>
      <c r="D237" s="74">
        <f t="shared" ref="D237:M237" si="66">SUM(D233:D236)</f>
        <v>385</v>
      </c>
      <c r="E237" s="74">
        <f t="shared" si="66"/>
        <v>372</v>
      </c>
      <c r="F237" s="73">
        <f t="shared" si="66"/>
        <v>386</v>
      </c>
      <c r="G237" s="73">
        <f t="shared" si="66"/>
        <v>388</v>
      </c>
      <c r="H237" s="73">
        <f t="shared" si="66"/>
        <v>385</v>
      </c>
      <c r="I237" s="73">
        <f t="shared" si="66"/>
        <v>0</v>
      </c>
      <c r="J237" s="73">
        <f t="shared" si="66"/>
        <v>0</v>
      </c>
      <c r="K237" s="73">
        <f t="shared" si="66"/>
        <v>0</v>
      </c>
      <c r="L237" s="73">
        <f t="shared" si="66"/>
        <v>0</v>
      </c>
      <c r="M237" s="74">
        <f t="shared" si="66"/>
        <v>2297</v>
      </c>
      <c r="N237" s="75">
        <f>SUM(N233:N236)</f>
        <v>382.83333333333331</v>
      </c>
    </row>
    <row r="238" spans="1:14">
      <c r="A238" s="17" t="s">
        <v>42</v>
      </c>
      <c r="B238" s="41"/>
      <c r="C238" s="76"/>
      <c r="D238" s="68"/>
      <c r="E238" s="68"/>
      <c r="F238" s="70"/>
      <c r="G238" s="70"/>
      <c r="H238" s="70"/>
      <c r="I238" s="70"/>
      <c r="J238" s="70"/>
      <c r="K238" s="70"/>
      <c r="L238" s="70"/>
      <c r="M238" s="68"/>
      <c r="N238" s="75" t="str">
        <f t="shared" ref="N238" si="67">IF(COUNT(C238:L238),AVERAGE(C238:L238), " ")</f>
        <v xml:space="preserve"> </v>
      </c>
    </row>
    <row r="239" spans="1:14">
      <c r="A239" s="23" t="s">
        <v>43</v>
      </c>
      <c r="B239" s="68">
        <v>96.4</v>
      </c>
      <c r="C239" s="76">
        <v>97</v>
      </c>
      <c r="D239" s="76">
        <v>98</v>
      </c>
      <c r="E239" s="76">
        <v>98</v>
      </c>
      <c r="F239" s="77">
        <v>95</v>
      </c>
      <c r="G239" s="77">
        <v>98</v>
      </c>
      <c r="H239" s="77">
        <v>96</v>
      </c>
      <c r="I239" s="77"/>
      <c r="J239" s="77"/>
      <c r="K239" s="77"/>
      <c r="L239" s="77"/>
      <c r="M239" s="68">
        <f>SUM(C239:L239)</f>
        <v>582</v>
      </c>
      <c r="N239" s="71">
        <f>IF(COUNT(C239:L239),AVERAGE(C239:L239),"")</f>
        <v>97</v>
      </c>
    </row>
    <row r="240" spans="1:14">
      <c r="A240" s="23" t="s">
        <v>44</v>
      </c>
      <c r="B240" s="68">
        <v>96.3</v>
      </c>
      <c r="C240" s="76">
        <v>97</v>
      </c>
      <c r="D240" s="76">
        <v>97</v>
      </c>
      <c r="E240" s="76">
        <v>98</v>
      </c>
      <c r="F240" s="77">
        <v>96</v>
      </c>
      <c r="G240" s="77">
        <v>94</v>
      </c>
      <c r="H240" s="77">
        <v>96</v>
      </c>
      <c r="I240" s="77"/>
      <c r="J240" s="77"/>
      <c r="K240" s="77"/>
      <c r="L240" s="77"/>
      <c r="M240" s="68">
        <f t="shared" ref="M240:M242" si="68">SUM(C240:L240)</f>
        <v>578</v>
      </c>
      <c r="N240" s="71">
        <f t="shared" ref="N240:N242" si="69">IF(COUNT(C240:L240),AVERAGE(C240:L240),"")</f>
        <v>96.333333333333329</v>
      </c>
    </row>
    <row r="241" spans="1:14">
      <c r="A241" s="23" t="s">
        <v>45</v>
      </c>
      <c r="B241" s="68">
        <v>95.1</v>
      </c>
      <c r="C241" s="76">
        <v>95</v>
      </c>
      <c r="D241" s="76">
        <v>95</v>
      </c>
      <c r="E241" s="76">
        <v>95</v>
      </c>
      <c r="F241" s="77">
        <v>94</v>
      </c>
      <c r="G241" s="77">
        <v>95</v>
      </c>
      <c r="H241" s="77">
        <v>98</v>
      </c>
      <c r="I241" s="77"/>
      <c r="J241" s="77"/>
      <c r="K241" s="77"/>
      <c r="L241" s="77"/>
      <c r="M241" s="68">
        <f t="shared" si="68"/>
        <v>572</v>
      </c>
      <c r="N241" s="71">
        <f t="shared" si="69"/>
        <v>95.333333333333329</v>
      </c>
    </row>
    <row r="242" spans="1:14">
      <c r="A242" s="23" t="s">
        <v>46</v>
      </c>
      <c r="B242" s="71">
        <v>95</v>
      </c>
      <c r="C242" s="76">
        <v>97</v>
      </c>
      <c r="D242" s="76">
        <v>93</v>
      </c>
      <c r="E242" s="76">
        <v>95</v>
      </c>
      <c r="F242" s="77">
        <v>95</v>
      </c>
      <c r="G242" s="77">
        <v>95</v>
      </c>
      <c r="H242" s="77">
        <v>92</v>
      </c>
      <c r="I242" s="77"/>
      <c r="J242" s="77"/>
      <c r="K242" s="77"/>
      <c r="L242" s="77"/>
      <c r="M242" s="68">
        <f t="shared" si="68"/>
        <v>567</v>
      </c>
      <c r="N242" s="71">
        <f t="shared" si="69"/>
        <v>94.5</v>
      </c>
    </row>
    <row r="243" spans="1:14">
      <c r="A243" s="63" t="s">
        <v>20</v>
      </c>
      <c r="B243" s="78">
        <f>SUM(B239:B242)</f>
        <v>382.79999999999995</v>
      </c>
      <c r="C243" s="78">
        <f>SUM(C239:C242)</f>
        <v>386</v>
      </c>
      <c r="D243" s="78">
        <f t="shared" ref="D243:L243" si="70">SUM(D239:D242)</f>
        <v>383</v>
      </c>
      <c r="E243" s="78">
        <f t="shared" si="70"/>
        <v>386</v>
      </c>
      <c r="F243" s="61">
        <f t="shared" si="70"/>
        <v>380</v>
      </c>
      <c r="G243" s="61">
        <f t="shared" si="70"/>
        <v>382</v>
      </c>
      <c r="H243" s="61">
        <f t="shared" si="70"/>
        <v>382</v>
      </c>
      <c r="I243" s="61">
        <f t="shared" si="70"/>
        <v>0</v>
      </c>
      <c r="J243" s="61">
        <f t="shared" si="70"/>
        <v>0</v>
      </c>
      <c r="K243" s="61">
        <f t="shared" si="70"/>
        <v>0</v>
      </c>
      <c r="L243" s="61">
        <f t="shared" si="70"/>
        <v>0</v>
      </c>
      <c r="M243" s="78">
        <f>SUM(C243:L243)</f>
        <v>2299</v>
      </c>
      <c r="N243" s="71">
        <f>SUM(N239:N242)</f>
        <v>383.16666666666663</v>
      </c>
    </row>
    <row r="244" spans="1:14">
      <c r="A244" s="32" t="s">
        <v>47</v>
      </c>
      <c r="B244" s="79"/>
      <c r="C244" s="80"/>
      <c r="D244" s="82"/>
      <c r="E244" s="82"/>
      <c r="F244" s="81"/>
      <c r="G244" s="81"/>
      <c r="H244" s="81"/>
      <c r="I244" s="81"/>
      <c r="J244" s="81"/>
      <c r="K244" s="81"/>
      <c r="L244" s="81"/>
      <c r="M244" s="68"/>
      <c r="N244" s="75"/>
    </row>
    <row r="245" spans="1:14">
      <c r="A245" s="64" t="s">
        <v>48</v>
      </c>
      <c r="B245" s="79">
        <v>95.1</v>
      </c>
      <c r="C245" s="80">
        <v>96</v>
      </c>
      <c r="D245" s="82">
        <v>90</v>
      </c>
      <c r="E245" s="82">
        <v>96</v>
      </c>
      <c r="F245" s="81">
        <v>90</v>
      </c>
      <c r="G245" s="81">
        <v>94</v>
      </c>
      <c r="H245" s="81">
        <v>93</v>
      </c>
      <c r="I245" s="81"/>
      <c r="J245" s="81"/>
      <c r="K245" s="81"/>
      <c r="L245" s="81"/>
      <c r="M245" s="82">
        <f>SUM(C245:L245)</f>
        <v>559</v>
      </c>
      <c r="N245" s="71">
        <f>IF(COUNT(C245:L245),AVERAGE(C245:L245),"")</f>
        <v>93.166666666666671</v>
      </c>
    </row>
    <row r="246" spans="1:14">
      <c r="A246" s="64" t="s">
        <v>49</v>
      </c>
      <c r="B246" s="79">
        <v>95.6</v>
      </c>
      <c r="C246" s="80">
        <v>95</v>
      </c>
      <c r="D246" s="82">
        <v>94</v>
      </c>
      <c r="E246" s="82">
        <v>97</v>
      </c>
      <c r="F246" s="81">
        <v>91</v>
      </c>
      <c r="G246" s="81">
        <v>94</v>
      </c>
      <c r="H246" s="81">
        <v>96</v>
      </c>
      <c r="I246" s="81"/>
      <c r="J246" s="81"/>
      <c r="K246" s="81"/>
      <c r="L246" s="81"/>
      <c r="M246" s="82">
        <f t="shared" ref="M246:M248" si="71">SUM(C246:L246)</f>
        <v>567</v>
      </c>
      <c r="N246" s="71">
        <f t="shared" ref="N246:N248" si="72">IF(COUNT(C246:L246),AVERAGE(C246:L246),"")</f>
        <v>94.5</v>
      </c>
    </row>
    <row r="247" spans="1:14">
      <c r="A247" s="64" t="s">
        <v>50</v>
      </c>
      <c r="B247" s="83">
        <v>95</v>
      </c>
      <c r="C247" s="80">
        <v>97</v>
      </c>
      <c r="D247" s="82">
        <v>94</v>
      </c>
      <c r="E247" s="82">
        <v>90</v>
      </c>
      <c r="F247" s="81">
        <v>94</v>
      </c>
      <c r="G247" s="81">
        <v>97</v>
      </c>
      <c r="H247" s="81">
        <v>97</v>
      </c>
      <c r="I247" s="81"/>
      <c r="J247" s="81"/>
      <c r="K247" s="81"/>
      <c r="L247" s="81"/>
      <c r="M247" s="82">
        <f t="shared" si="71"/>
        <v>569</v>
      </c>
      <c r="N247" s="71">
        <f t="shared" si="72"/>
        <v>94.833333333333329</v>
      </c>
    </row>
    <row r="248" spans="1:14">
      <c r="A248" s="64" t="s">
        <v>51</v>
      </c>
      <c r="B248" s="79">
        <v>94.9</v>
      </c>
      <c r="C248" s="80">
        <v>93</v>
      </c>
      <c r="D248" s="82">
        <v>97</v>
      </c>
      <c r="E248" s="82">
        <v>96</v>
      </c>
      <c r="F248" s="81">
        <v>94</v>
      </c>
      <c r="G248" s="81">
        <v>93</v>
      </c>
      <c r="H248" s="81">
        <v>95</v>
      </c>
      <c r="I248" s="81"/>
      <c r="J248" s="81"/>
      <c r="K248" s="81"/>
      <c r="L248" s="81"/>
      <c r="M248" s="82">
        <f t="shared" si="71"/>
        <v>568</v>
      </c>
      <c r="N248" s="71">
        <f t="shared" si="72"/>
        <v>94.666666666666671</v>
      </c>
    </row>
    <row r="249" spans="1:14">
      <c r="A249" s="65" t="s">
        <v>52</v>
      </c>
      <c r="B249" s="79">
        <f>SUM(B245:B248)</f>
        <v>380.6</v>
      </c>
      <c r="C249" s="80">
        <f>SUM(C245:C248)</f>
        <v>381</v>
      </c>
      <c r="D249" s="80">
        <f>SUM(D245:D248)</f>
        <v>375</v>
      </c>
      <c r="E249" s="80">
        <f t="shared" ref="E249:M249" si="73">SUM(E245:E248)</f>
        <v>379</v>
      </c>
      <c r="F249" s="84">
        <f t="shared" si="73"/>
        <v>369</v>
      </c>
      <c r="G249" s="84">
        <f t="shared" si="73"/>
        <v>378</v>
      </c>
      <c r="H249" s="84">
        <f t="shared" si="73"/>
        <v>381</v>
      </c>
      <c r="I249" s="84">
        <f t="shared" si="73"/>
        <v>0</v>
      </c>
      <c r="J249" s="84">
        <f t="shared" si="73"/>
        <v>0</v>
      </c>
      <c r="K249" s="84">
        <f t="shared" si="73"/>
        <v>0</v>
      </c>
      <c r="L249" s="84">
        <f t="shared" si="73"/>
        <v>0</v>
      </c>
      <c r="M249" s="80">
        <f t="shared" si="73"/>
        <v>2263</v>
      </c>
      <c r="N249" s="71">
        <f>SUM(N245:N248)</f>
        <v>377.16666666666669</v>
      </c>
    </row>
    <row r="250" spans="1:14">
      <c r="A250" s="32" t="s">
        <v>53</v>
      </c>
      <c r="B250" s="79"/>
      <c r="C250" s="80"/>
      <c r="D250" s="82"/>
      <c r="E250" s="82"/>
      <c r="F250" s="81"/>
      <c r="G250" s="81"/>
      <c r="H250" s="81"/>
      <c r="I250" s="81"/>
      <c r="J250" s="81"/>
      <c r="K250" s="81"/>
      <c r="L250" s="81"/>
      <c r="M250" s="68"/>
      <c r="N250" s="71" t="str">
        <f t="shared" ref="N250:N254" si="74">IF(COUNT(C250:L250),AVERAGE(C250:L250),"")</f>
        <v/>
      </c>
    </row>
    <row r="251" spans="1:14">
      <c r="A251" s="64" t="s">
        <v>54</v>
      </c>
      <c r="B251" s="79">
        <v>94.8</v>
      </c>
      <c r="C251" s="80">
        <v>91</v>
      </c>
      <c r="D251" s="82">
        <v>95</v>
      </c>
      <c r="E251" s="82">
        <v>96</v>
      </c>
      <c r="F251" s="81">
        <v>92</v>
      </c>
      <c r="G251" s="81">
        <v>95</v>
      </c>
      <c r="H251" s="81">
        <v>91</v>
      </c>
      <c r="I251" s="81"/>
      <c r="J251" s="81"/>
      <c r="K251" s="81"/>
      <c r="L251" s="81"/>
      <c r="M251" s="82">
        <f>SUM(C251:L251)</f>
        <v>560</v>
      </c>
      <c r="N251" s="71">
        <f t="shared" si="74"/>
        <v>93.333333333333329</v>
      </c>
    </row>
    <row r="252" spans="1:14">
      <c r="A252" s="64" t="s">
        <v>55</v>
      </c>
      <c r="B252" s="79">
        <v>94.7</v>
      </c>
      <c r="C252" s="80">
        <v>97</v>
      </c>
      <c r="D252" s="82">
        <v>97</v>
      </c>
      <c r="E252" s="82">
        <v>94</v>
      </c>
      <c r="F252" s="136">
        <v>100</v>
      </c>
      <c r="G252" s="81">
        <v>95</v>
      </c>
      <c r="H252" s="81">
        <v>99</v>
      </c>
      <c r="I252" s="81"/>
      <c r="J252" s="81"/>
      <c r="K252" s="81"/>
      <c r="L252" s="81"/>
      <c r="M252" s="82">
        <f t="shared" ref="M252:M254" si="75">SUM(C252:L252)</f>
        <v>582</v>
      </c>
      <c r="N252" s="71">
        <f t="shared" si="74"/>
        <v>97</v>
      </c>
    </row>
    <row r="253" spans="1:14">
      <c r="A253" s="64" t="s">
        <v>56</v>
      </c>
      <c r="B253" s="79">
        <v>94.2</v>
      </c>
      <c r="C253" s="80">
        <v>93</v>
      </c>
      <c r="D253" s="82">
        <v>91</v>
      </c>
      <c r="E253" s="82">
        <v>90</v>
      </c>
      <c r="F253" s="81">
        <v>96</v>
      </c>
      <c r="G253" s="81">
        <v>92</v>
      </c>
      <c r="H253" s="81">
        <v>91</v>
      </c>
      <c r="I253" s="81"/>
      <c r="J253" s="81"/>
      <c r="K253" s="81"/>
      <c r="L253" s="81"/>
      <c r="M253" s="82">
        <f t="shared" si="75"/>
        <v>553</v>
      </c>
      <c r="N253" s="71">
        <f t="shared" si="74"/>
        <v>92.166666666666671</v>
      </c>
    </row>
    <row r="254" spans="1:14">
      <c r="A254" s="23" t="s">
        <v>57</v>
      </c>
      <c r="B254" s="71">
        <v>93.6</v>
      </c>
      <c r="C254" s="76">
        <v>94</v>
      </c>
      <c r="D254" s="68">
        <v>95</v>
      </c>
      <c r="E254" s="68">
        <v>96</v>
      </c>
      <c r="F254" s="70">
        <v>98</v>
      </c>
      <c r="G254" s="70">
        <v>95</v>
      </c>
      <c r="H254" s="70">
        <v>94</v>
      </c>
      <c r="I254" s="70"/>
      <c r="J254" s="70"/>
      <c r="K254" s="70"/>
      <c r="L254" s="70"/>
      <c r="M254" s="82">
        <f t="shared" si="75"/>
        <v>572</v>
      </c>
      <c r="N254" s="71">
        <f t="shared" si="74"/>
        <v>95.333333333333329</v>
      </c>
    </row>
    <row r="255" spans="1:14">
      <c r="A255" s="66" t="s">
        <v>52</v>
      </c>
      <c r="B255" s="71">
        <f>SUM(B251:B254)</f>
        <v>377.29999999999995</v>
      </c>
      <c r="C255" s="80">
        <f>SUM(C251:C254)</f>
        <v>375</v>
      </c>
      <c r="D255" s="80">
        <f t="shared" ref="D255:M255" si="76">SUM(D251:D254)</f>
        <v>378</v>
      </c>
      <c r="E255" s="80">
        <f t="shared" si="76"/>
        <v>376</v>
      </c>
      <c r="F255" s="84">
        <f t="shared" si="76"/>
        <v>386</v>
      </c>
      <c r="G255" s="84">
        <f t="shared" si="76"/>
        <v>377</v>
      </c>
      <c r="H255" s="84">
        <f t="shared" si="76"/>
        <v>375</v>
      </c>
      <c r="I255" s="84">
        <f t="shared" si="76"/>
        <v>0</v>
      </c>
      <c r="J255" s="84">
        <f t="shared" si="76"/>
        <v>0</v>
      </c>
      <c r="K255" s="84">
        <f t="shared" si="76"/>
        <v>0</v>
      </c>
      <c r="L255" s="84">
        <f t="shared" si="76"/>
        <v>0</v>
      </c>
      <c r="M255" s="80">
        <f t="shared" si="76"/>
        <v>2267</v>
      </c>
      <c r="N255" s="85">
        <f>SUM(N251:N254)</f>
        <v>377.83333333333331</v>
      </c>
    </row>
    <row r="256" spans="1:14">
      <c r="A256" s="67"/>
      <c r="B256" s="71"/>
      <c r="C256" s="76"/>
      <c r="D256" s="68"/>
      <c r="E256" s="68"/>
      <c r="F256" s="70"/>
      <c r="G256" s="70"/>
      <c r="H256" s="70"/>
      <c r="I256" s="70"/>
      <c r="J256" s="86"/>
      <c r="K256" s="86"/>
      <c r="L256" s="86"/>
      <c r="M256" s="87"/>
      <c r="N256" s="85"/>
    </row>
    <row r="257" spans="1:14">
      <c r="B257" s="68"/>
      <c r="C257" s="76"/>
      <c r="D257" s="132" t="s">
        <v>10</v>
      </c>
      <c r="E257" s="41" t="s">
        <v>11</v>
      </c>
      <c r="F257" s="14" t="s">
        <v>12</v>
      </c>
      <c r="G257" s="14" t="s">
        <v>13</v>
      </c>
      <c r="H257" s="14" t="s">
        <v>14</v>
      </c>
      <c r="I257" s="14" t="s">
        <v>8</v>
      </c>
      <c r="J257" s="10"/>
      <c r="K257" s="10"/>
      <c r="L257" s="10"/>
      <c r="M257" s="39"/>
      <c r="N257" s="39"/>
    </row>
    <row r="258" spans="1:14">
      <c r="A258" s="63" t="s">
        <v>79</v>
      </c>
      <c r="B258" s="71">
        <f>+B243</f>
        <v>382.79999999999995</v>
      </c>
      <c r="C258" s="76"/>
      <c r="D258" s="82">
        <f>+J224</f>
        <v>6</v>
      </c>
      <c r="E258" s="82">
        <v>5</v>
      </c>
      <c r="F258" s="81">
        <v>0</v>
      </c>
      <c r="G258" s="81">
        <v>1</v>
      </c>
      <c r="H258" s="81">
        <f>+E258*2+F258</f>
        <v>10</v>
      </c>
      <c r="I258" s="81">
        <f>+M243</f>
        <v>2299</v>
      </c>
      <c r="J258" s="10"/>
      <c r="K258" s="61"/>
      <c r="L258" s="10"/>
      <c r="M258" s="39"/>
      <c r="N258" s="39"/>
    </row>
    <row r="259" spans="1:14">
      <c r="A259" s="63" t="s">
        <v>36</v>
      </c>
      <c r="B259" s="71">
        <f>+B237</f>
        <v>383.4</v>
      </c>
      <c r="C259" s="80"/>
      <c r="D259" s="82">
        <f>+J224</f>
        <v>6</v>
      </c>
      <c r="E259" s="82">
        <v>4</v>
      </c>
      <c r="F259" s="81">
        <v>1</v>
      </c>
      <c r="G259" s="81">
        <v>1</v>
      </c>
      <c r="H259" s="81">
        <f>+E259*2+F259</f>
        <v>9</v>
      </c>
      <c r="I259" s="81">
        <f>+M237</f>
        <v>2297</v>
      </c>
      <c r="J259" s="61"/>
      <c r="K259" s="10"/>
      <c r="L259" s="10"/>
      <c r="M259" s="39"/>
      <c r="N259" s="39"/>
    </row>
    <row r="260" spans="1:14">
      <c r="A260" s="63" t="s">
        <v>47</v>
      </c>
      <c r="B260" s="71">
        <f>+B249</f>
        <v>380.6</v>
      </c>
      <c r="C260" s="76"/>
      <c r="D260" s="82">
        <f>+J224</f>
        <v>6</v>
      </c>
      <c r="E260" s="82">
        <v>2</v>
      </c>
      <c r="F260" s="81">
        <v>0</v>
      </c>
      <c r="G260" s="81">
        <v>4</v>
      </c>
      <c r="H260" s="81">
        <f>+E260*2+F260</f>
        <v>4</v>
      </c>
      <c r="I260" s="81">
        <f>+M249</f>
        <v>2263</v>
      </c>
      <c r="J260" s="88"/>
      <c r="K260" s="88"/>
      <c r="L260" s="88"/>
      <c r="M260" s="78"/>
      <c r="N260" s="78"/>
    </row>
    <row r="261" spans="1:14">
      <c r="A261" s="63" t="s">
        <v>53</v>
      </c>
      <c r="B261" s="71">
        <f>+B255</f>
        <v>377.29999999999995</v>
      </c>
      <c r="C261" s="76"/>
      <c r="D261" s="82">
        <f>+J224</f>
        <v>6</v>
      </c>
      <c r="E261" s="82">
        <v>0</v>
      </c>
      <c r="F261" s="81">
        <v>1</v>
      </c>
      <c r="G261" s="81">
        <v>5</v>
      </c>
      <c r="H261" s="81">
        <f>+E261*2+F261</f>
        <v>1</v>
      </c>
      <c r="I261" s="81">
        <f>+M255</f>
        <v>2267</v>
      </c>
      <c r="J261" s="61"/>
      <c r="K261" s="61"/>
      <c r="L261" s="61"/>
      <c r="M261" s="78"/>
      <c r="N261" s="78"/>
    </row>
    <row r="263" spans="1:14">
      <c r="A263" s="164" t="s">
        <v>0</v>
      </c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</row>
    <row r="264" spans="1:14">
      <c r="A264" s="164" t="s">
        <v>1</v>
      </c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</row>
    <row r="265" spans="1:14">
      <c r="A265" s="164" t="s">
        <v>2</v>
      </c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</row>
    <row r="266" spans="1:14">
      <c r="A266" s="164" t="s">
        <v>15</v>
      </c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</row>
    <row r="267" spans="1:14">
      <c r="A267" s="60"/>
      <c r="B267" s="37"/>
      <c r="C267" s="37"/>
      <c r="D267" s="37"/>
      <c r="E267" s="37" t="s">
        <v>35</v>
      </c>
      <c r="F267" s="1"/>
      <c r="G267" s="1"/>
      <c r="H267" s="1"/>
      <c r="I267" s="1" t="s">
        <v>4</v>
      </c>
      <c r="J267" s="1">
        <v>7</v>
      </c>
      <c r="K267" s="1"/>
      <c r="L267" s="1"/>
      <c r="M267" s="37"/>
      <c r="N267" s="37"/>
    </row>
    <row r="268" spans="1:14">
      <c r="F268" s="2"/>
      <c r="J268" s="142"/>
    </row>
    <row r="269" spans="1:14">
      <c r="A269" s="62"/>
      <c r="B269" s="165" t="s">
        <v>36</v>
      </c>
      <c r="C269" s="165"/>
      <c r="D269" s="165"/>
      <c r="E269" s="165"/>
      <c r="F269" s="35">
        <f>+I280</f>
        <v>389</v>
      </c>
      <c r="H269" s="2" t="s">
        <v>101</v>
      </c>
      <c r="J269" s="163" t="s">
        <v>53</v>
      </c>
      <c r="K269" s="163"/>
      <c r="L269" s="163"/>
      <c r="M269" s="163"/>
      <c r="N269" s="56">
        <f>+I298</f>
        <v>378</v>
      </c>
    </row>
    <row r="270" spans="1:14">
      <c r="A270" s="5"/>
      <c r="H270" s="142"/>
      <c r="J270" s="141"/>
      <c r="L270" s="8"/>
      <c r="N270" s="57"/>
    </row>
    <row r="271" spans="1:14">
      <c r="A271" s="5"/>
      <c r="B271" s="163" t="s">
        <v>79</v>
      </c>
      <c r="C271" s="163"/>
      <c r="D271" s="163"/>
      <c r="E271" s="163"/>
      <c r="F271" s="35">
        <f>+I286</f>
        <v>381</v>
      </c>
      <c r="H271" s="2" t="s">
        <v>97</v>
      </c>
      <c r="J271" s="163" t="s">
        <v>47</v>
      </c>
      <c r="K271" s="163"/>
      <c r="L271" s="163"/>
      <c r="M271" s="163"/>
      <c r="N271" s="56">
        <f>+I292</f>
        <v>385</v>
      </c>
    </row>
    <row r="272" spans="1:14">
      <c r="A272" s="9"/>
      <c r="B272" s="37"/>
      <c r="C272" s="39"/>
      <c r="D272" s="39"/>
      <c r="E272" s="39"/>
      <c r="F272" s="142"/>
      <c r="H272" s="142"/>
    </row>
    <row r="273" spans="1:14">
      <c r="A273" s="5"/>
      <c r="B273" s="48" t="s">
        <v>5</v>
      </c>
      <c r="C273" s="40" t="s">
        <v>84</v>
      </c>
      <c r="D273" s="39"/>
      <c r="E273" s="39"/>
      <c r="F273" s="8"/>
      <c r="G273" s="8"/>
      <c r="H273" s="6"/>
      <c r="I273" s="8"/>
      <c r="J273" s="8"/>
      <c r="K273" s="8"/>
      <c r="L273" s="8"/>
    </row>
    <row r="274" spans="1:14">
      <c r="A274" s="12"/>
      <c r="B274" s="49" t="s">
        <v>7</v>
      </c>
      <c r="C274" s="41">
        <v>1</v>
      </c>
      <c r="D274" s="41">
        <v>2</v>
      </c>
      <c r="E274" s="41">
        <v>3</v>
      </c>
      <c r="F274" s="14">
        <v>4</v>
      </c>
      <c r="G274" s="14">
        <v>5</v>
      </c>
      <c r="H274" s="14">
        <v>6</v>
      </c>
      <c r="I274" s="14">
        <v>7</v>
      </c>
      <c r="J274" s="14">
        <v>8</v>
      </c>
      <c r="K274" s="14">
        <v>9</v>
      </c>
      <c r="L274" s="14">
        <v>10</v>
      </c>
      <c r="M274" s="50" t="s">
        <v>8</v>
      </c>
      <c r="N274" s="50" t="s">
        <v>83</v>
      </c>
    </row>
    <row r="275" spans="1:14">
      <c r="A275" s="17" t="s">
        <v>36</v>
      </c>
      <c r="B275" s="50"/>
      <c r="C275" s="42"/>
      <c r="D275" s="41"/>
      <c r="E275" s="41"/>
      <c r="F275" s="14"/>
      <c r="G275" s="14"/>
      <c r="H275" s="14"/>
      <c r="I275" s="14"/>
      <c r="J275" s="14"/>
      <c r="K275" s="14"/>
      <c r="L275" s="14"/>
      <c r="M275" s="50"/>
      <c r="N275" s="50"/>
    </row>
    <row r="276" spans="1:14">
      <c r="A276" s="23" t="s">
        <v>37</v>
      </c>
      <c r="B276" s="68">
        <v>95.8</v>
      </c>
      <c r="C276" s="69">
        <v>94</v>
      </c>
      <c r="D276" s="68">
        <v>97</v>
      </c>
      <c r="E276" s="68">
        <v>96</v>
      </c>
      <c r="F276" s="70">
        <v>96</v>
      </c>
      <c r="G276" s="70">
        <v>97</v>
      </c>
      <c r="H276" s="70">
        <v>96</v>
      </c>
      <c r="I276" s="70">
        <v>97</v>
      </c>
      <c r="J276" s="70"/>
      <c r="K276" s="70"/>
      <c r="L276" s="70"/>
      <c r="M276" s="68">
        <f>SUM(C276:L276)</f>
        <v>673</v>
      </c>
      <c r="N276" s="71">
        <f>IF(COUNT(C276:L276),AVERAGE(C276:L276),"")</f>
        <v>96.142857142857139</v>
      </c>
    </row>
    <row r="277" spans="1:14">
      <c r="A277" s="23" t="s">
        <v>38</v>
      </c>
      <c r="B277" s="68">
        <v>95.8</v>
      </c>
      <c r="C277" s="69">
        <v>96</v>
      </c>
      <c r="D277" s="68">
        <v>95</v>
      </c>
      <c r="E277" s="68">
        <v>89</v>
      </c>
      <c r="F277" s="70">
        <v>98</v>
      </c>
      <c r="G277" s="70">
        <v>100</v>
      </c>
      <c r="H277" s="70">
        <v>98</v>
      </c>
      <c r="I277" s="70">
        <v>95</v>
      </c>
      <c r="J277" s="70"/>
      <c r="K277" s="70"/>
      <c r="L277" s="70"/>
      <c r="M277" s="68">
        <f t="shared" ref="M277:M279" si="77">SUM(C277:L277)</f>
        <v>671</v>
      </c>
      <c r="N277" s="71">
        <f t="shared" ref="N277:N279" si="78">IF(COUNT(C277:L277),AVERAGE(C277:L277),"")</f>
        <v>95.857142857142861</v>
      </c>
    </row>
    <row r="278" spans="1:14">
      <c r="A278" s="23" t="s">
        <v>39</v>
      </c>
      <c r="B278" s="68">
        <v>96.8</v>
      </c>
      <c r="C278" s="69">
        <v>94</v>
      </c>
      <c r="D278" s="68">
        <v>95</v>
      </c>
      <c r="E278" s="68">
        <v>90</v>
      </c>
      <c r="F278" s="70">
        <v>95</v>
      </c>
      <c r="G278" s="70">
        <v>96</v>
      </c>
      <c r="H278" s="70">
        <v>94</v>
      </c>
      <c r="I278" s="70">
        <v>99</v>
      </c>
      <c r="J278" s="70"/>
      <c r="K278" s="70"/>
      <c r="L278" s="70"/>
      <c r="M278" s="68">
        <f t="shared" si="77"/>
        <v>663</v>
      </c>
      <c r="N278" s="71">
        <f t="shared" si="78"/>
        <v>94.714285714285708</v>
      </c>
    </row>
    <row r="279" spans="1:14">
      <c r="A279" s="23" t="s">
        <v>88</v>
      </c>
      <c r="B279" s="71">
        <v>95</v>
      </c>
      <c r="C279" s="69">
        <v>97</v>
      </c>
      <c r="D279" s="68">
        <v>98</v>
      </c>
      <c r="E279" s="68">
        <v>97</v>
      </c>
      <c r="F279" s="70">
        <v>97</v>
      </c>
      <c r="G279" s="70">
        <v>95</v>
      </c>
      <c r="H279" s="70">
        <v>97</v>
      </c>
      <c r="I279" s="70">
        <v>98</v>
      </c>
      <c r="J279" s="70"/>
      <c r="K279" s="70"/>
      <c r="L279" s="70"/>
      <c r="M279" s="68">
        <f t="shared" si="77"/>
        <v>679</v>
      </c>
      <c r="N279" s="71">
        <f t="shared" si="78"/>
        <v>97</v>
      </c>
    </row>
    <row r="280" spans="1:14">
      <c r="A280" s="63" t="s">
        <v>20</v>
      </c>
      <c r="B280" s="72">
        <f>SUM(B276:B279)</f>
        <v>383.4</v>
      </c>
      <c r="C280" s="74">
        <f>SUM(C276:C279)</f>
        <v>381</v>
      </c>
      <c r="D280" s="74">
        <f t="shared" ref="D280:M280" si="79">SUM(D276:D279)</f>
        <v>385</v>
      </c>
      <c r="E280" s="74">
        <f t="shared" si="79"/>
        <v>372</v>
      </c>
      <c r="F280" s="73">
        <f t="shared" si="79"/>
        <v>386</v>
      </c>
      <c r="G280" s="73">
        <f t="shared" si="79"/>
        <v>388</v>
      </c>
      <c r="H280" s="73">
        <f t="shared" si="79"/>
        <v>385</v>
      </c>
      <c r="I280" s="73">
        <f t="shared" si="79"/>
        <v>389</v>
      </c>
      <c r="J280" s="73">
        <f t="shared" si="79"/>
        <v>0</v>
      </c>
      <c r="K280" s="73">
        <f t="shared" si="79"/>
        <v>0</v>
      </c>
      <c r="L280" s="73">
        <f t="shared" si="79"/>
        <v>0</v>
      </c>
      <c r="M280" s="74">
        <f t="shared" si="79"/>
        <v>2686</v>
      </c>
      <c r="N280" s="75">
        <f>SUM(N276:N279)</f>
        <v>383.71428571428572</v>
      </c>
    </row>
    <row r="281" spans="1:14">
      <c r="A281" s="17" t="s">
        <v>42</v>
      </c>
      <c r="B281" s="41"/>
      <c r="C281" s="76"/>
      <c r="D281" s="68"/>
      <c r="E281" s="68"/>
      <c r="F281" s="70"/>
      <c r="G281" s="70"/>
      <c r="H281" s="70"/>
      <c r="I281" s="70"/>
      <c r="J281" s="70"/>
      <c r="K281" s="70"/>
      <c r="L281" s="70"/>
      <c r="M281" s="68"/>
      <c r="N281" s="75" t="str">
        <f t="shared" ref="N281" si="80">IF(COUNT(C281:L281),AVERAGE(C281:L281), " ")</f>
        <v xml:space="preserve"> </v>
      </c>
    </row>
    <row r="282" spans="1:14">
      <c r="A282" s="23" t="s">
        <v>43</v>
      </c>
      <c r="B282" s="68">
        <v>96.4</v>
      </c>
      <c r="C282" s="76">
        <v>97</v>
      </c>
      <c r="D282" s="76">
        <v>98</v>
      </c>
      <c r="E282" s="76">
        <v>98</v>
      </c>
      <c r="F282" s="77">
        <v>95</v>
      </c>
      <c r="G282" s="77">
        <v>98</v>
      </c>
      <c r="H282" s="77">
        <v>96</v>
      </c>
      <c r="I282" s="77">
        <v>98</v>
      </c>
      <c r="J282" s="77"/>
      <c r="K282" s="77"/>
      <c r="L282" s="77"/>
      <c r="M282" s="68">
        <f>SUM(C282:L282)</f>
        <v>680</v>
      </c>
      <c r="N282" s="71">
        <f>IF(COUNT(C282:L282),AVERAGE(C282:L282),"")</f>
        <v>97.142857142857139</v>
      </c>
    </row>
    <row r="283" spans="1:14">
      <c r="A283" s="23" t="s">
        <v>44</v>
      </c>
      <c r="B283" s="68">
        <v>96.3</v>
      </c>
      <c r="C283" s="76">
        <v>97</v>
      </c>
      <c r="D283" s="76">
        <v>97</v>
      </c>
      <c r="E283" s="76">
        <v>98</v>
      </c>
      <c r="F283" s="77">
        <v>96</v>
      </c>
      <c r="G283" s="77">
        <v>94</v>
      </c>
      <c r="H283" s="77">
        <v>96</v>
      </c>
      <c r="I283" s="77">
        <v>97</v>
      </c>
      <c r="J283" s="77"/>
      <c r="K283" s="77"/>
      <c r="L283" s="77"/>
      <c r="M283" s="68">
        <f t="shared" ref="M283:M285" si="81">SUM(C283:L283)</f>
        <v>675</v>
      </c>
      <c r="N283" s="71">
        <f t="shared" ref="N283:N285" si="82">IF(COUNT(C283:L283),AVERAGE(C283:L283),"")</f>
        <v>96.428571428571431</v>
      </c>
    </row>
    <row r="284" spans="1:14">
      <c r="A284" s="23" t="s">
        <v>45</v>
      </c>
      <c r="B284" s="68">
        <v>95.1</v>
      </c>
      <c r="C284" s="76">
        <v>95</v>
      </c>
      <c r="D284" s="76">
        <v>95</v>
      </c>
      <c r="E284" s="76">
        <v>95</v>
      </c>
      <c r="F284" s="77">
        <v>94</v>
      </c>
      <c r="G284" s="77">
        <v>95</v>
      </c>
      <c r="H284" s="77">
        <v>98</v>
      </c>
      <c r="I284" s="77">
        <v>93</v>
      </c>
      <c r="J284" s="77"/>
      <c r="K284" s="77"/>
      <c r="L284" s="77"/>
      <c r="M284" s="68">
        <f t="shared" si="81"/>
        <v>665</v>
      </c>
      <c r="N284" s="71">
        <f t="shared" si="82"/>
        <v>95</v>
      </c>
    </row>
    <row r="285" spans="1:14">
      <c r="A285" s="23" t="s">
        <v>46</v>
      </c>
      <c r="B285" s="71">
        <v>95</v>
      </c>
      <c r="C285" s="76">
        <v>97</v>
      </c>
      <c r="D285" s="76">
        <v>93</v>
      </c>
      <c r="E285" s="76">
        <v>95</v>
      </c>
      <c r="F285" s="77">
        <v>95</v>
      </c>
      <c r="G285" s="77">
        <v>95</v>
      </c>
      <c r="H285" s="77">
        <v>92</v>
      </c>
      <c r="I285" s="77">
        <v>93</v>
      </c>
      <c r="J285" s="77"/>
      <c r="K285" s="77"/>
      <c r="L285" s="77"/>
      <c r="M285" s="68">
        <f t="shared" si="81"/>
        <v>660</v>
      </c>
      <c r="N285" s="71">
        <f t="shared" si="82"/>
        <v>94.285714285714292</v>
      </c>
    </row>
    <row r="286" spans="1:14">
      <c r="A286" s="63" t="s">
        <v>20</v>
      </c>
      <c r="B286" s="78">
        <f>SUM(B282:B285)</f>
        <v>382.79999999999995</v>
      </c>
      <c r="C286" s="78">
        <f>SUM(C282:C285)</f>
        <v>386</v>
      </c>
      <c r="D286" s="78">
        <f t="shared" ref="D286:L286" si="83">SUM(D282:D285)</f>
        <v>383</v>
      </c>
      <c r="E286" s="78">
        <f t="shared" si="83"/>
        <v>386</v>
      </c>
      <c r="F286" s="61">
        <f t="shared" si="83"/>
        <v>380</v>
      </c>
      <c r="G286" s="61">
        <f t="shared" si="83"/>
        <v>382</v>
      </c>
      <c r="H286" s="61">
        <f t="shared" si="83"/>
        <v>382</v>
      </c>
      <c r="I286" s="61">
        <f t="shared" si="83"/>
        <v>381</v>
      </c>
      <c r="J286" s="61">
        <f t="shared" si="83"/>
        <v>0</v>
      </c>
      <c r="K286" s="61">
        <f t="shared" si="83"/>
        <v>0</v>
      </c>
      <c r="L286" s="61">
        <f t="shared" si="83"/>
        <v>0</v>
      </c>
      <c r="M286" s="78">
        <f>SUM(C286:L286)</f>
        <v>2680</v>
      </c>
      <c r="N286" s="71">
        <f>SUM(N282:N285)</f>
        <v>382.85714285714283</v>
      </c>
    </row>
    <row r="287" spans="1:14">
      <c r="A287" s="32" t="s">
        <v>47</v>
      </c>
      <c r="B287" s="79"/>
      <c r="C287" s="80"/>
      <c r="D287" s="82"/>
      <c r="E287" s="82"/>
      <c r="F287" s="81"/>
      <c r="G287" s="81"/>
      <c r="H287" s="81"/>
      <c r="I287" s="81"/>
      <c r="J287" s="81"/>
      <c r="K287" s="81"/>
      <c r="L287" s="81"/>
      <c r="M287" s="68"/>
      <c r="N287" s="75"/>
    </row>
    <row r="288" spans="1:14">
      <c r="A288" s="64" t="s">
        <v>48</v>
      </c>
      <c r="B288" s="79">
        <v>95.1</v>
      </c>
      <c r="C288" s="80">
        <v>96</v>
      </c>
      <c r="D288" s="82">
        <v>90</v>
      </c>
      <c r="E288" s="82">
        <v>96</v>
      </c>
      <c r="F288" s="81">
        <v>90</v>
      </c>
      <c r="G288" s="81">
        <v>94</v>
      </c>
      <c r="H288" s="81">
        <v>93</v>
      </c>
      <c r="I288" s="81">
        <v>96</v>
      </c>
      <c r="J288" s="81"/>
      <c r="K288" s="81"/>
      <c r="L288" s="81"/>
      <c r="M288" s="82">
        <f>SUM(C288:L288)</f>
        <v>655</v>
      </c>
      <c r="N288" s="71">
        <f>IF(COUNT(C288:L288),AVERAGE(C288:L288),"")</f>
        <v>93.571428571428569</v>
      </c>
    </row>
    <row r="289" spans="1:14">
      <c r="A289" s="64" t="s">
        <v>49</v>
      </c>
      <c r="B289" s="79">
        <v>95.6</v>
      </c>
      <c r="C289" s="80">
        <v>95</v>
      </c>
      <c r="D289" s="82">
        <v>94</v>
      </c>
      <c r="E289" s="82">
        <v>97</v>
      </c>
      <c r="F289" s="81">
        <v>91</v>
      </c>
      <c r="G289" s="81">
        <v>94</v>
      </c>
      <c r="H289" s="81">
        <v>96</v>
      </c>
      <c r="I289" s="81">
        <v>97</v>
      </c>
      <c r="J289" s="81"/>
      <c r="K289" s="81"/>
      <c r="L289" s="81"/>
      <c r="M289" s="82">
        <f t="shared" ref="M289:M291" si="84">SUM(C289:L289)</f>
        <v>664</v>
      </c>
      <c r="N289" s="71">
        <f t="shared" ref="N289:N291" si="85">IF(COUNT(C289:L289),AVERAGE(C289:L289),"")</f>
        <v>94.857142857142861</v>
      </c>
    </row>
    <row r="290" spans="1:14">
      <c r="A290" s="64" t="s">
        <v>50</v>
      </c>
      <c r="B290" s="83">
        <v>95</v>
      </c>
      <c r="C290" s="80">
        <v>97</v>
      </c>
      <c r="D290" s="82">
        <v>94</v>
      </c>
      <c r="E290" s="82">
        <v>90</v>
      </c>
      <c r="F290" s="81">
        <v>94</v>
      </c>
      <c r="G290" s="81">
        <v>97</v>
      </c>
      <c r="H290" s="81">
        <v>97</v>
      </c>
      <c r="I290" s="81">
        <v>96</v>
      </c>
      <c r="J290" s="81"/>
      <c r="K290" s="81"/>
      <c r="L290" s="81"/>
      <c r="M290" s="82">
        <f t="shared" si="84"/>
        <v>665</v>
      </c>
      <c r="N290" s="71">
        <f t="shared" si="85"/>
        <v>95</v>
      </c>
    </row>
    <row r="291" spans="1:14">
      <c r="A291" s="64" t="s">
        <v>108</v>
      </c>
      <c r="B291" s="79">
        <v>94.9</v>
      </c>
      <c r="C291" s="80">
        <v>93</v>
      </c>
      <c r="D291" s="82">
        <v>97</v>
      </c>
      <c r="E291" s="82">
        <v>96</v>
      </c>
      <c r="F291" s="81">
        <v>94</v>
      </c>
      <c r="G291" s="81">
        <v>93</v>
      </c>
      <c r="H291" s="81">
        <v>95</v>
      </c>
      <c r="I291" s="81">
        <v>96</v>
      </c>
      <c r="J291" s="81"/>
      <c r="K291" s="81"/>
      <c r="L291" s="81"/>
      <c r="M291" s="82">
        <f t="shared" si="84"/>
        <v>664</v>
      </c>
      <c r="N291" s="71">
        <f t="shared" si="85"/>
        <v>94.857142857142861</v>
      </c>
    </row>
    <row r="292" spans="1:14">
      <c r="A292" s="65" t="s">
        <v>52</v>
      </c>
      <c r="B292" s="79">
        <f>SUM(B288:B291)</f>
        <v>380.6</v>
      </c>
      <c r="C292" s="80">
        <f>SUM(C288:C291)</f>
        <v>381</v>
      </c>
      <c r="D292" s="80">
        <f>SUM(D288:D291)</f>
        <v>375</v>
      </c>
      <c r="E292" s="80">
        <f t="shared" ref="E292:M292" si="86">SUM(E288:E291)</f>
        <v>379</v>
      </c>
      <c r="F292" s="84">
        <f t="shared" si="86"/>
        <v>369</v>
      </c>
      <c r="G292" s="84">
        <f t="shared" si="86"/>
        <v>378</v>
      </c>
      <c r="H292" s="84">
        <f t="shared" si="86"/>
        <v>381</v>
      </c>
      <c r="I292" s="84">
        <f t="shared" si="86"/>
        <v>385</v>
      </c>
      <c r="J292" s="84">
        <f t="shared" si="86"/>
        <v>0</v>
      </c>
      <c r="K292" s="84">
        <f t="shared" si="86"/>
        <v>0</v>
      </c>
      <c r="L292" s="84">
        <f t="shared" si="86"/>
        <v>0</v>
      </c>
      <c r="M292" s="80">
        <f t="shared" si="86"/>
        <v>2648</v>
      </c>
      <c r="N292" s="71">
        <f>SUM(N288:N291)</f>
        <v>378.28571428571433</v>
      </c>
    </row>
    <row r="293" spans="1:14">
      <c r="A293" s="32" t="s">
        <v>53</v>
      </c>
      <c r="B293" s="79"/>
      <c r="C293" s="80"/>
      <c r="D293" s="82"/>
      <c r="E293" s="82"/>
      <c r="F293" s="81"/>
      <c r="G293" s="81"/>
      <c r="H293" s="81"/>
      <c r="I293" s="81"/>
      <c r="J293" s="81"/>
      <c r="K293" s="81"/>
      <c r="L293" s="81"/>
      <c r="M293" s="68"/>
      <c r="N293" s="71" t="str">
        <f t="shared" ref="N293:N297" si="87">IF(COUNT(C293:L293),AVERAGE(C293:L293),"")</f>
        <v/>
      </c>
    </row>
    <row r="294" spans="1:14">
      <c r="A294" s="64" t="s">
        <v>54</v>
      </c>
      <c r="B294" s="79">
        <v>94.8</v>
      </c>
      <c r="C294" s="80">
        <v>91</v>
      </c>
      <c r="D294" s="82">
        <v>95</v>
      </c>
      <c r="E294" s="82">
        <v>96</v>
      </c>
      <c r="F294" s="81">
        <v>92</v>
      </c>
      <c r="G294" s="81">
        <v>95</v>
      </c>
      <c r="H294" s="81">
        <v>91</v>
      </c>
      <c r="I294" s="81">
        <v>96</v>
      </c>
      <c r="J294" s="81"/>
      <c r="K294" s="81"/>
      <c r="L294" s="81"/>
      <c r="M294" s="82">
        <f>SUM(C294:L294)</f>
        <v>656</v>
      </c>
      <c r="N294" s="71">
        <f t="shared" si="87"/>
        <v>93.714285714285708</v>
      </c>
    </row>
    <row r="295" spans="1:14">
      <c r="A295" s="64" t="s">
        <v>55</v>
      </c>
      <c r="B295" s="79">
        <v>94.7</v>
      </c>
      <c r="C295" s="80">
        <v>97</v>
      </c>
      <c r="D295" s="82">
        <v>97</v>
      </c>
      <c r="E295" s="82">
        <v>94</v>
      </c>
      <c r="F295" s="136">
        <v>100</v>
      </c>
      <c r="G295" s="81">
        <v>95</v>
      </c>
      <c r="H295" s="81">
        <v>99</v>
      </c>
      <c r="I295" s="81">
        <v>94</v>
      </c>
      <c r="J295" s="81"/>
      <c r="K295" s="81"/>
      <c r="L295" s="81"/>
      <c r="M295" s="82">
        <f t="shared" ref="M295:M297" si="88">SUM(C295:L295)</f>
        <v>676</v>
      </c>
      <c r="N295" s="71">
        <f t="shared" si="87"/>
        <v>96.571428571428569</v>
      </c>
    </row>
    <row r="296" spans="1:14">
      <c r="A296" s="64" t="s">
        <v>56</v>
      </c>
      <c r="B296" s="79">
        <v>94.2</v>
      </c>
      <c r="C296" s="80">
        <v>93</v>
      </c>
      <c r="D296" s="82">
        <v>91</v>
      </c>
      <c r="E296" s="82">
        <v>90</v>
      </c>
      <c r="F296" s="81">
        <v>96</v>
      </c>
      <c r="G296" s="81">
        <v>92</v>
      </c>
      <c r="H296" s="81">
        <v>91</v>
      </c>
      <c r="I296" s="81">
        <v>91</v>
      </c>
      <c r="J296" s="81"/>
      <c r="K296" s="81"/>
      <c r="L296" s="81"/>
      <c r="M296" s="82">
        <f t="shared" si="88"/>
        <v>644</v>
      </c>
      <c r="N296" s="71">
        <f t="shared" si="87"/>
        <v>92</v>
      </c>
    </row>
    <row r="297" spans="1:14">
      <c r="A297" s="23" t="s">
        <v>57</v>
      </c>
      <c r="B297" s="71">
        <v>93.6</v>
      </c>
      <c r="C297" s="76">
        <v>94</v>
      </c>
      <c r="D297" s="68">
        <v>95</v>
      </c>
      <c r="E297" s="68">
        <v>96</v>
      </c>
      <c r="F297" s="70">
        <v>98</v>
      </c>
      <c r="G297" s="70">
        <v>95</v>
      </c>
      <c r="H297" s="70">
        <v>94</v>
      </c>
      <c r="I297" s="70">
        <v>97</v>
      </c>
      <c r="J297" s="70"/>
      <c r="K297" s="70"/>
      <c r="L297" s="70"/>
      <c r="M297" s="82">
        <f t="shared" si="88"/>
        <v>669</v>
      </c>
      <c r="N297" s="71">
        <f t="shared" si="87"/>
        <v>95.571428571428569</v>
      </c>
    </row>
    <row r="298" spans="1:14">
      <c r="A298" s="66" t="s">
        <v>52</v>
      </c>
      <c r="B298" s="71">
        <f>SUM(B294:B297)</f>
        <v>377.29999999999995</v>
      </c>
      <c r="C298" s="80">
        <f>SUM(C294:C297)</f>
        <v>375</v>
      </c>
      <c r="D298" s="80">
        <f t="shared" ref="D298:M298" si="89">SUM(D294:D297)</f>
        <v>378</v>
      </c>
      <c r="E298" s="80">
        <f t="shared" si="89"/>
        <v>376</v>
      </c>
      <c r="F298" s="84">
        <f t="shared" si="89"/>
        <v>386</v>
      </c>
      <c r="G298" s="84">
        <f t="shared" si="89"/>
        <v>377</v>
      </c>
      <c r="H298" s="84">
        <f t="shared" si="89"/>
        <v>375</v>
      </c>
      <c r="I298" s="84">
        <f t="shared" si="89"/>
        <v>378</v>
      </c>
      <c r="J298" s="84">
        <f t="shared" si="89"/>
        <v>0</v>
      </c>
      <c r="K298" s="84">
        <f t="shared" si="89"/>
        <v>0</v>
      </c>
      <c r="L298" s="84">
        <f t="shared" si="89"/>
        <v>0</v>
      </c>
      <c r="M298" s="80">
        <f t="shared" si="89"/>
        <v>2645</v>
      </c>
      <c r="N298" s="85">
        <f>SUM(N294:N297)</f>
        <v>377.85714285714283</v>
      </c>
    </row>
    <row r="299" spans="1:14">
      <c r="A299" s="67"/>
      <c r="B299" s="71"/>
      <c r="C299" s="76"/>
      <c r="D299" s="68"/>
      <c r="E299" s="68"/>
      <c r="F299" s="70"/>
      <c r="G299" s="70"/>
      <c r="H299" s="70"/>
      <c r="I299" s="70"/>
      <c r="J299" s="86"/>
      <c r="K299" s="86"/>
      <c r="L299" s="86"/>
      <c r="M299" s="87"/>
      <c r="N299" s="85"/>
    </row>
    <row r="300" spans="1:14">
      <c r="B300" s="68"/>
      <c r="C300" s="76"/>
      <c r="D300" s="132" t="s">
        <v>10</v>
      </c>
      <c r="E300" s="41" t="s">
        <v>11</v>
      </c>
      <c r="F300" s="14" t="s">
        <v>12</v>
      </c>
      <c r="G300" s="14" t="s">
        <v>13</v>
      </c>
      <c r="H300" s="14" t="s">
        <v>14</v>
      </c>
      <c r="I300" s="14" t="s">
        <v>8</v>
      </c>
      <c r="J300" s="10"/>
      <c r="K300" s="10"/>
      <c r="L300" s="10"/>
      <c r="M300" s="39"/>
      <c r="N300" s="39"/>
    </row>
    <row r="301" spans="1:14">
      <c r="A301" s="63" t="s">
        <v>36</v>
      </c>
      <c r="B301" s="71">
        <f>+B280</f>
        <v>383.4</v>
      </c>
      <c r="C301" s="80"/>
      <c r="D301" s="82">
        <f>+J267</f>
        <v>7</v>
      </c>
      <c r="E301" s="82">
        <v>5</v>
      </c>
      <c r="F301" s="81">
        <v>1</v>
      </c>
      <c r="G301" s="81">
        <v>1</v>
      </c>
      <c r="H301" s="81">
        <f>+E301*2+F301</f>
        <v>11</v>
      </c>
      <c r="I301" s="81">
        <f>+M280</f>
        <v>2686</v>
      </c>
      <c r="J301" s="10"/>
      <c r="K301" s="61"/>
      <c r="L301" s="10"/>
      <c r="M301" s="39"/>
      <c r="N301" s="39"/>
    </row>
    <row r="302" spans="1:14">
      <c r="A302" s="63" t="s">
        <v>79</v>
      </c>
      <c r="B302" s="71">
        <f>+B286</f>
        <v>382.79999999999995</v>
      </c>
      <c r="C302" s="76"/>
      <c r="D302" s="82">
        <f>+J267</f>
        <v>7</v>
      </c>
      <c r="E302" s="82">
        <v>5</v>
      </c>
      <c r="F302" s="81">
        <v>0</v>
      </c>
      <c r="G302" s="81">
        <v>2</v>
      </c>
      <c r="H302" s="81">
        <f>+E302*2+F302</f>
        <v>10</v>
      </c>
      <c r="I302" s="81">
        <f>+M286</f>
        <v>2680</v>
      </c>
      <c r="J302" s="61"/>
      <c r="K302" s="10"/>
      <c r="L302" s="10"/>
      <c r="M302" s="39"/>
      <c r="N302" s="39"/>
    </row>
    <row r="303" spans="1:14">
      <c r="A303" s="63" t="s">
        <v>47</v>
      </c>
      <c r="B303" s="71">
        <f>+B292</f>
        <v>380.6</v>
      </c>
      <c r="C303" s="76"/>
      <c r="D303" s="82">
        <f>+J267</f>
        <v>7</v>
      </c>
      <c r="E303" s="82">
        <v>3</v>
      </c>
      <c r="F303" s="81">
        <v>0</v>
      </c>
      <c r="G303" s="81">
        <v>4</v>
      </c>
      <c r="H303" s="81">
        <f>+E303*2+F303</f>
        <v>6</v>
      </c>
      <c r="I303" s="81">
        <f>+M292</f>
        <v>2648</v>
      </c>
      <c r="J303" s="88"/>
      <c r="K303" s="88"/>
      <c r="L303" s="88"/>
      <c r="M303" s="78"/>
      <c r="N303" s="78"/>
    </row>
    <row r="304" spans="1:14">
      <c r="A304" s="63" t="s">
        <v>53</v>
      </c>
      <c r="B304" s="71">
        <f>+B298</f>
        <v>377.29999999999995</v>
      </c>
      <c r="C304" s="76"/>
      <c r="D304" s="82">
        <f>+J267</f>
        <v>7</v>
      </c>
      <c r="E304" s="82">
        <v>0</v>
      </c>
      <c r="F304" s="81">
        <v>1</v>
      </c>
      <c r="G304" s="81">
        <v>6</v>
      </c>
      <c r="H304" s="81">
        <f>+E304*2+F304</f>
        <v>1</v>
      </c>
      <c r="I304" s="81">
        <f>+M298</f>
        <v>2645</v>
      </c>
      <c r="J304" s="61"/>
      <c r="K304" s="61"/>
      <c r="L304" s="61"/>
      <c r="M304" s="78"/>
      <c r="N304" s="78"/>
    </row>
    <row r="306" spans="1:14">
      <c r="A306" s="164" t="s">
        <v>0</v>
      </c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</row>
    <row r="307" spans="1:14">
      <c r="A307" s="164" t="s">
        <v>1</v>
      </c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</row>
    <row r="308" spans="1:14">
      <c r="A308" s="164" t="s">
        <v>2</v>
      </c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</row>
    <row r="309" spans="1:14">
      <c r="A309" s="164" t="s">
        <v>15</v>
      </c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</row>
    <row r="310" spans="1:14">
      <c r="A310" s="60"/>
      <c r="B310" s="37"/>
      <c r="C310" s="37"/>
      <c r="D310" s="37"/>
      <c r="E310" s="37" t="s">
        <v>35</v>
      </c>
      <c r="F310" s="1"/>
      <c r="G310" s="1"/>
      <c r="H310" s="1"/>
      <c r="I310" s="1" t="s">
        <v>4</v>
      </c>
      <c r="J310" s="1">
        <v>8</v>
      </c>
      <c r="K310" s="1"/>
      <c r="L310" s="1"/>
      <c r="M310" s="37"/>
      <c r="N310" s="37"/>
    </row>
    <row r="311" spans="1:14">
      <c r="F311" s="2"/>
      <c r="J311" s="147"/>
    </row>
    <row r="312" spans="1:14">
      <c r="A312" s="62"/>
      <c r="B312" s="165" t="s">
        <v>36</v>
      </c>
      <c r="C312" s="165"/>
      <c r="D312" s="165"/>
      <c r="E312" s="165"/>
      <c r="F312" s="35">
        <f>+J323</f>
        <v>390</v>
      </c>
      <c r="H312" s="2" t="s">
        <v>99</v>
      </c>
      <c r="J312" s="163" t="s">
        <v>47</v>
      </c>
      <c r="K312" s="163"/>
      <c r="L312" s="163"/>
      <c r="M312" s="163"/>
      <c r="N312" s="56">
        <f>+J335</f>
        <v>381</v>
      </c>
    </row>
    <row r="313" spans="1:14">
      <c r="A313" s="5"/>
      <c r="H313" s="147"/>
      <c r="J313" s="146"/>
      <c r="L313" s="8"/>
      <c r="N313" s="57"/>
    </row>
    <row r="314" spans="1:14">
      <c r="A314" s="5"/>
      <c r="B314" s="163" t="s">
        <v>79</v>
      </c>
      <c r="C314" s="163"/>
      <c r="D314" s="163"/>
      <c r="E314" s="163"/>
      <c r="F314" s="35">
        <f>+J329</f>
        <v>384</v>
      </c>
      <c r="H314" s="2" t="s">
        <v>99</v>
      </c>
      <c r="J314" s="163" t="s">
        <v>53</v>
      </c>
      <c r="K314" s="163"/>
      <c r="L314" s="163"/>
      <c r="M314" s="163"/>
      <c r="N314" s="56">
        <f>+J341</f>
        <v>383</v>
      </c>
    </row>
    <row r="315" spans="1:14">
      <c r="A315" s="9"/>
      <c r="B315" s="37"/>
      <c r="C315" s="39"/>
      <c r="D315" s="39"/>
      <c r="E315" s="39"/>
      <c r="F315" s="147"/>
      <c r="H315" s="147"/>
    </row>
    <row r="316" spans="1:14">
      <c r="A316" s="5"/>
      <c r="B316" s="48" t="s">
        <v>5</v>
      </c>
      <c r="C316" s="40" t="s">
        <v>84</v>
      </c>
      <c r="D316" s="39"/>
      <c r="E316" s="39"/>
      <c r="F316" s="8"/>
      <c r="G316" s="8"/>
      <c r="H316" s="6"/>
      <c r="I316" s="8"/>
      <c r="J316" s="8"/>
      <c r="K316" s="8"/>
      <c r="L316" s="8"/>
    </row>
    <row r="317" spans="1:14">
      <c r="A317" s="12"/>
      <c r="B317" s="49" t="s">
        <v>7</v>
      </c>
      <c r="C317" s="41">
        <v>1</v>
      </c>
      <c r="D317" s="41">
        <v>2</v>
      </c>
      <c r="E317" s="41">
        <v>3</v>
      </c>
      <c r="F317" s="14">
        <v>4</v>
      </c>
      <c r="G317" s="14">
        <v>5</v>
      </c>
      <c r="H317" s="14">
        <v>6</v>
      </c>
      <c r="I317" s="14">
        <v>7</v>
      </c>
      <c r="J317" s="14">
        <v>8</v>
      </c>
      <c r="K317" s="14">
        <v>9</v>
      </c>
      <c r="L317" s="14">
        <v>10</v>
      </c>
      <c r="M317" s="50" t="s">
        <v>8</v>
      </c>
      <c r="N317" s="50" t="s">
        <v>83</v>
      </c>
    </row>
    <row r="318" spans="1:14">
      <c r="A318" s="17" t="s">
        <v>36</v>
      </c>
      <c r="B318" s="50"/>
      <c r="C318" s="42"/>
      <c r="D318" s="41"/>
      <c r="E318" s="41"/>
      <c r="F318" s="14"/>
      <c r="G318" s="14"/>
      <c r="H318" s="14"/>
      <c r="I318" s="14"/>
      <c r="J318" s="14"/>
      <c r="K318" s="14"/>
      <c r="L318" s="14"/>
      <c r="M318" s="50"/>
      <c r="N318" s="50"/>
    </row>
    <row r="319" spans="1:14">
      <c r="A319" s="23" t="s">
        <v>37</v>
      </c>
      <c r="B319" s="68">
        <v>95.8</v>
      </c>
      <c r="C319" s="69">
        <v>94</v>
      </c>
      <c r="D319" s="68">
        <v>97</v>
      </c>
      <c r="E319" s="68">
        <v>96</v>
      </c>
      <c r="F319" s="70">
        <v>96</v>
      </c>
      <c r="G319" s="70">
        <v>97</v>
      </c>
      <c r="H319" s="70">
        <v>96</v>
      </c>
      <c r="I319" s="70">
        <v>97</v>
      </c>
      <c r="J319" s="70">
        <v>97</v>
      </c>
      <c r="K319" s="70"/>
      <c r="L319" s="70"/>
      <c r="M319" s="68">
        <f>SUM(C319:L319)</f>
        <v>770</v>
      </c>
      <c r="N319" s="71">
        <f>IF(COUNT(C319:L319),AVERAGE(C319:L319),"")</f>
        <v>96.25</v>
      </c>
    </row>
    <row r="320" spans="1:14">
      <c r="A320" s="23" t="s">
        <v>38</v>
      </c>
      <c r="B320" s="68">
        <v>95.8</v>
      </c>
      <c r="C320" s="69">
        <v>96</v>
      </c>
      <c r="D320" s="68">
        <v>95</v>
      </c>
      <c r="E320" s="68">
        <v>89</v>
      </c>
      <c r="F320" s="70">
        <v>98</v>
      </c>
      <c r="G320" s="70">
        <v>100</v>
      </c>
      <c r="H320" s="70">
        <v>98</v>
      </c>
      <c r="I320" s="70">
        <v>95</v>
      </c>
      <c r="J320" s="149">
        <v>100</v>
      </c>
      <c r="K320" s="70"/>
      <c r="L320" s="70"/>
      <c r="M320" s="68">
        <f t="shared" ref="M320:M322" si="90">SUM(C320:L320)</f>
        <v>771</v>
      </c>
      <c r="N320" s="71">
        <f t="shared" ref="N320:N322" si="91">IF(COUNT(C320:L320),AVERAGE(C320:L320),"")</f>
        <v>96.375</v>
      </c>
    </row>
    <row r="321" spans="1:14">
      <c r="A321" s="23" t="s">
        <v>39</v>
      </c>
      <c r="B321" s="68">
        <v>96.8</v>
      </c>
      <c r="C321" s="69">
        <v>94</v>
      </c>
      <c r="D321" s="68">
        <v>95</v>
      </c>
      <c r="E321" s="68">
        <v>90</v>
      </c>
      <c r="F321" s="70">
        <v>95</v>
      </c>
      <c r="G321" s="70">
        <v>96</v>
      </c>
      <c r="H321" s="70">
        <v>94</v>
      </c>
      <c r="I321" s="70">
        <v>99</v>
      </c>
      <c r="J321" s="70">
        <v>98</v>
      </c>
      <c r="K321" s="70"/>
      <c r="L321" s="70"/>
      <c r="M321" s="68">
        <f t="shared" si="90"/>
        <v>761</v>
      </c>
      <c r="N321" s="71">
        <f t="shared" si="91"/>
        <v>95.125</v>
      </c>
    </row>
    <row r="322" spans="1:14">
      <c r="A322" s="23" t="s">
        <v>88</v>
      </c>
      <c r="B322" s="71">
        <v>95</v>
      </c>
      <c r="C322" s="69">
        <v>97</v>
      </c>
      <c r="D322" s="68">
        <v>98</v>
      </c>
      <c r="E322" s="68">
        <v>97</v>
      </c>
      <c r="F322" s="70">
        <v>97</v>
      </c>
      <c r="G322" s="70">
        <v>95</v>
      </c>
      <c r="H322" s="70">
        <v>97</v>
      </c>
      <c r="I322" s="70">
        <v>98</v>
      </c>
      <c r="J322" s="70">
        <v>95</v>
      </c>
      <c r="K322" s="70"/>
      <c r="L322" s="70"/>
      <c r="M322" s="68">
        <f t="shared" si="90"/>
        <v>774</v>
      </c>
      <c r="N322" s="71">
        <f t="shared" si="91"/>
        <v>96.75</v>
      </c>
    </row>
    <row r="323" spans="1:14">
      <c r="A323" s="63" t="s">
        <v>20</v>
      </c>
      <c r="B323" s="72">
        <f>SUM(B319:B322)</f>
        <v>383.4</v>
      </c>
      <c r="C323" s="74">
        <f>SUM(C319:C322)</f>
        <v>381</v>
      </c>
      <c r="D323" s="74">
        <f t="shared" ref="D323:M323" si="92">SUM(D319:D322)</f>
        <v>385</v>
      </c>
      <c r="E323" s="74">
        <f t="shared" si="92"/>
        <v>372</v>
      </c>
      <c r="F323" s="73">
        <f t="shared" si="92"/>
        <v>386</v>
      </c>
      <c r="G323" s="73">
        <f t="shared" si="92"/>
        <v>388</v>
      </c>
      <c r="H323" s="73">
        <f t="shared" si="92"/>
        <v>385</v>
      </c>
      <c r="I323" s="73">
        <f t="shared" si="92"/>
        <v>389</v>
      </c>
      <c r="J323" s="73">
        <f t="shared" si="92"/>
        <v>390</v>
      </c>
      <c r="K323" s="73">
        <f t="shared" si="92"/>
        <v>0</v>
      </c>
      <c r="L323" s="73">
        <f t="shared" si="92"/>
        <v>0</v>
      </c>
      <c r="M323" s="74">
        <f t="shared" si="92"/>
        <v>3076</v>
      </c>
      <c r="N323" s="75">
        <f>SUM(N319:N322)</f>
        <v>384.5</v>
      </c>
    </row>
    <row r="324" spans="1:14">
      <c r="A324" s="17" t="s">
        <v>42</v>
      </c>
      <c r="B324" s="41"/>
      <c r="C324" s="76"/>
      <c r="D324" s="68"/>
      <c r="E324" s="68"/>
      <c r="F324" s="70"/>
      <c r="G324" s="70"/>
      <c r="H324" s="70"/>
      <c r="I324" s="70"/>
      <c r="J324" s="70"/>
      <c r="K324" s="70"/>
      <c r="L324" s="70"/>
      <c r="M324" s="68"/>
      <c r="N324" s="75" t="str">
        <f t="shared" ref="N324" si="93">IF(COUNT(C324:L324),AVERAGE(C324:L324), " ")</f>
        <v xml:space="preserve"> </v>
      </c>
    </row>
    <row r="325" spans="1:14">
      <c r="A325" s="23" t="s">
        <v>43</v>
      </c>
      <c r="B325" s="68">
        <v>96.4</v>
      </c>
      <c r="C325" s="76">
        <v>97</v>
      </c>
      <c r="D325" s="76">
        <v>98</v>
      </c>
      <c r="E325" s="76">
        <v>98</v>
      </c>
      <c r="F325" s="77">
        <v>95</v>
      </c>
      <c r="G325" s="77">
        <v>98</v>
      </c>
      <c r="H325" s="77">
        <v>96</v>
      </c>
      <c r="I325" s="77">
        <v>98</v>
      </c>
      <c r="J325" s="77">
        <v>99</v>
      </c>
      <c r="K325" s="77"/>
      <c r="L325" s="77"/>
      <c r="M325" s="68">
        <f>SUM(C325:L325)</f>
        <v>779</v>
      </c>
      <c r="N325" s="71">
        <f>IF(COUNT(C325:L325),AVERAGE(C325:L325),"")</f>
        <v>97.375</v>
      </c>
    </row>
    <row r="326" spans="1:14">
      <c r="A326" s="23" t="s">
        <v>44</v>
      </c>
      <c r="B326" s="68">
        <v>96.3</v>
      </c>
      <c r="C326" s="76">
        <v>97</v>
      </c>
      <c r="D326" s="76">
        <v>97</v>
      </c>
      <c r="E326" s="76">
        <v>98</v>
      </c>
      <c r="F326" s="77">
        <v>96</v>
      </c>
      <c r="G326" s="77">
        <v>94</v>
      </c>
      <c r="H326" s="77">
        <v>96</v>
      </c>
      <c r="I326" s="77">
        <v>97</v>
      </c>
      <c r="J326" s="77">
        <v>95</v>
      </c>
      <c r="K326" s="77"/>
      <c r="L326" s="77"/>
      <c r="M326" s="68">
        <f t="shared" ref="M326:M328" si="94">SUM(C326:L326)</f>
        <v>770</v>
      </c>
      <c r="N326" s="71">
        <f t="shared" ref="N326:N328" si="95">IF(COUNT(C326:L326),AVERAGE(C326:L326),"")</f>
        <v>96.25</v>
      </c>
    </row>
    <row r="327" spans="1:14">
      <c r="A327" s="23" t="s">
        <v>45</v>
      </c>
      <c r="B327" s="68">
        <v>95.1</v>
      </c>
      <c r="C327" s="76">
        <v>95</v>
      </c>
      <c r="D327" s="76">
        <v>95</v>
      </c>
      <c r="E327" s="76">
        <v>95</v>
      </c>
      <c r="F327" s="77">
        <v>94</v>
      </c>
      <c r="G327" s="77">
        <v>95</v>
      </c>
      <c r="H327" s="77">
        <v>98</v>
      </c>
      <c r="I327" s="77">
        <v>93</v>
      </c>
      <c r="J327" s="77">
        <v>95</v>
      </c>
      <c r="K327" s="77"/>
      <c r="L327" s="77"/>
      <c r="M327" s="68">
        <f t="shared" si="94"/>
        <v>760</v>
      </c>
      <c r="N327" s="71">
        <f t="shared" si="95"/>
        <v>95</v>
      </c>
    </row>
    <row r="328" spans="1:14">
      <c r="A328" s="23" t="s">
        <v>46</v>
      </c>
      <c r="B328" s="71">
        <v>95</v>
      </c>
      <c r="C328" s="76">
        <v>97</v>
      </c>
      <c r="D328" s="76">
        <v>93</v>
      </c>
      <c r="E328" s="76">
        <v>95</v>
      </c>
      <c r="F328" s="77">
        <v>95</v>
      </c>
      <c r="G328" s="77">
        <v>95</v>
      </c>
      <c r="H328" s="77">
        <v>92</v>
      </c>
      <c r="I328" s="77">
        <v>93</v>
      </c>
      <c r="J328" s="77">
        <v>95</v>
      </c>
      <c r="K328" s="77"/>
      <c r="L328" s="77"/>
      <c r="M328" s="68">
        <f t="shared" si="94"/>
        <v>755</v>
      </c>
      <c r="N328" s="71">
        <f t="shared" si="95"/>
        <v>94.375</v>
      </c>
    </row>
    <row r="329" spans="1:14">
      <c r="A329" s="63" t="s">
        <v>20</v>
      </c>
      <c r="B329" s="78">
        <f>SUM(B325:B328)</f>
        <v>382.79999999999995</v>
      </c>
      <c r="C329" s="78">
        <f>SUM(C325:C328)</f>
        <v>386</v>
      </c>
      <c r="D329" s="78">
        <f t="shared" ref="D329:L329" si="96">SUM(D325:D328)</f>
        <v>383</v>
      </c>
      <c r="E329" s="78">
        <f t="shared" si="96"/>
        <v>386</v>
      </c>
      <c r="F329" s="61">
        <f t="shared" si="96"/>
        <v>380</v>
      </c>
      <c r="G329" s="61">
        <f t="shared" si="96"/>
        <v>382</v>
      </c>
      <c r="H329" s="61">
        <f t="shared" si="96"/>
        <v>382</v>
      </c>
      <c r="I329" s="61">
        <f t="shared" si="96"/>
        <v>381</v>
      </c>
      <c r="J329" s="61">
        <f t="shared" si="96"/>
        <v>384</v>
      </c>
      <c r="K329" s="61">
        <f t="shared" si="96"/>
        <v>0</v>
      </c>
      <c r="L329" s="61">
        <f t="shared" si="96"/>
        <v>0</v>
      </c>
      <c r="M329" s="78">
        <f>SUM(C329:L329)</f>
        <v>3064</v>
      </c>
      <c r="N329" s="71">
        <f>SUM(N325:N328)</f>
        <v>383</v>
      </c>
    </row>
    <row r="330" spans="1:14">
      <c r="A330" s="32" t="s">
        <v>47</v>
      </c>
      <c r="B330" s="79"/>
      <c r="C330" s="80"/>
      <c r="D330" s="82"/>
      <c r="E330" s="82"/>
      <c r="F330" s="81"/>
      <c r="G330" s="81"/>
      <c r="H330" s="81"/>
      <c r="I330" s="81"/>
      <c r="J330" s="81"/>
      <c r="K330" s="81"/>
      <c r="L330" s="81"/>
      <c r="M330" s="68"/>
      <c r="N330" s="75"/>
    </row>
    <row r="331" spans="1:14">
      <c r="A331" s="64" t="s">
        <v>48</v>
      </c>
      <c r="B331" s="79">
        <v>95.1</v>
      </c>
      <c r="C331" s="80">
        <v>96</v>
      </c>
      <c r="D331" s="82">
        <v>90</v>
      </c>
      <c r="E331" s="82">
        <v>96</v>
      </c>
      <c r="F331" s="81">
        <v>90</v>
      </c>
      <c r="G331" s="81">
        <v>94</v>
      </c>
      <c r="H331" s="81">
        <v>93</v>
      </c>
      <c r="I331" s="81">
        <v>96</v>
      </c>
      <c r="J331" s="81">
        <v>94</v>
      </c>
      <c r="K331" s="81"/>
      <c r="L331" s="81"/>
      <c r="M331" s="82">
        <f>SUM(C331:L331)</f>
        <v>749</v>
      </c>
      <c r="N331" s="71">
        <f>IF(COUNT(C331:L331),AVERAGE(C331:L331),"")</f>
        <v>93.625</v>
      </c>
    </row>
    <row r="332" spans="1:14">
      <c r="A332" s="64" t="s">
        <v>49</v>
      </c>
      <c r="B332" s="79">
        <v>95.6</v>
      </c>
      <c r="C332" s="80">
        <v>95</v>
      </c>
      <c r="D332" s="82">
        <v>94</v>
      </c>
      <c r="E332" s="82">
        <v>97</v>
      </c>
      <c r="F332" s="81">
        <v>91</v>
      </c>
      <c r="G332" s="81">
        <v>94</v>
      </c>
      <c r="H332" s="81">
        <v>96</v>
      </c>
      <c r="I332" s="81">
        <v>97</v>
      </c>
      <c r="J332" s="81">
        <v>96</v>
      </c>
      <c r="K332" s="81"/>
      <c r="L332" s="81"/>
      <c r="M332" s="82">
        <f t="shared" ref="M332:M334" si="97">SUM(C332:L332)</f>
        <v>760</v>
      </c>
      <c r="N332" s="71">
        <f t="shared" ref="N332:N334" si="98">IF(COUNT(C332:L332),AVERAGE(C332:L332),"")</f>
        <v>95</v>
      </c>
    </row>
    <row r="333" spans="1:14">
      <c r="A333" s="64" t="s">
        <v>50</v>
      </c>
      <c r="B333" s="83">
        <v>95</v>
      </c>
      <c r="C333" s="80">
        <v>97</v>
      </c>
      <c r="D333" s="82">
        <v>94</v>
      </c>
      <c r="E333" s="82">
        <v>90</v>
      </c>
      <c r="F333" s="81">
        <v>94</v>
      </c>
      <c r="G333" s="81">
        <v>97</v>
      </c>
      <c r="H333" s="81">
        <v>97</v>
      </c>
      <c r="I333" s="81">
        <v>96</v>
      </c>
      <c r="J333" s="81">
        <v>97</v>
      </c>
      <c r="K333" s="81"/>
      <c r="L333" s="81"/>
      <c r="M333" s="82">
        <f t="shared" si="97"/>
        <v>762</v>
      </c>
      <c r="N333" s="71">
        <f t="shared" si="98"/>
        <v>95.25</v>
      </c>
    </row>
    <row r="334" spans="1:14">
      <c r="A334" s="64" t="s">
        <v>108</v>
      </c>
      <c r="B334" s="79">
        <v>94.9</v>
      </c>
      <c r="C334" s="80">
        <v>93</v>
      </c>
      <c r="D334" s="82">
        <v>97</v>
      </c>
      <c r="E334" s="82">
        <v>96</v>
      </c>
      <c r="F334" s="81">
        <v>94</v>
      </c>
      <c r="G334" s="81">
        <v>93</v>
      </c>
      <c r="H334" s="81">
        <v>95</v>
      </c>
      <c r="I334" s="81">
        <v>96</v>
      </c>
      <c r="J334" s="81">
        <v>94</v>
      </c>
      <c r="K334" s="81"/>
      <c r="L334" s="81"/>
      <c r="M334" s="82">
        <f t="shared" si="97"/>
        <v>758</v>
      </c>
      <c r="N334" s="71">
        <f t="shared" si="98"/>
        <v>94.75</v>
      </c>
    </row>
    <row r="335" spans="1:14">
      <c r="A335" s="65" t="s">
        <v>52</v>
      </c>
      <c r="B335" s="79">
        <f>SUM(B331:B334)</f>
        <v>380.6</v>
      </c>
      <c r="C335" s="80">
        <f>SUM(C331:C334)</f>
        <v>381</v>
      </c>
      <c r="D335" s="80">
        <f>SUM(D331:D334)</f>
        <v>375</v>
      </c>
      <c r="E335" s="80">
        <f t="shared" ref="E335:M335" si="99">SUM(E331:E334)</f>
        <v>379</v>
      </c>
      <c r="F335" s="84">
        <f t="shared" si="99"/>
        <v>369</v>
      </c>
      <c r="G335" s="84">
        <f t="shared" si="99"/>
        <v>378</v>
      </c>
      <c r="H335" s="84">
        <f t="shared" si="99"/>
        <v>381</v>
      </c>
      <c r="I335" s="84">
        <f t="shared" si="99"/>
        <v>385</v>
      </c>
      <c r="J335" s="84">
        <f t="shared" si="99"/>
        <v>381</v>
      </c>
      <c r="K335" s="84">
        <f t="shared" si="99"/>
        <v>0</v>
      </c>
      <c r="L335" s="84">
        <f t="shared" si="99"/>
        <v>0</v>
      </c>
      <c r="M335" s="80">
        <f t="shared" si="99"/>
        <v>3029</v>
      </c>
      <c r="N335" s="71">
        <f>SUM(N331:N334)</f>
        <v>378.625</v>
      </c>
    </row>
    <row r="336" spans="1:14">
      <c r="A336" s="32" t="s">
        <v>53</v>
      </c>
      <c r="B336" s="79"/>
      <c r="C336" s="80"/>
      <c r="D336" s="82"/>
      <c r="E336" s="82"/>
      <c r="F336" s="81"/>
      <c r="G336" s="81"/>
      <c r="H336" s="81"/>
      <c r="I336" s="81"/>
      <c r="J336" s="81"/>
      <c r="K336" s="81"/>
      <c r="L336" s="81"/>
      <c r="M336" s="68"/>
      <c r="N336" s="71" t="str">
        <f t="shared" ref="N336:N340" si="100">IF(COUNT(C336:L336),AVERAGE(C336:L336),"")</f>
        <v/>
      </c>
    </row>
    <row r="337" spans="1:14">
      <c r="A337" s="64" t="s">
        <v>54</v>
      </c>
      <c r="B337" s="79">
        <v>94.8</v>
      </c>
      <c r="C337" s="80">
        <v>91</v>
      </c>
      <c r="D337" s="82">
        <v>95</v>
      </c>
      <c r="E337" s="82">
        <v>96</v>
      </c>
      <c r="F337" s="81">
        <v>92</v>
      </c>
      <c r="G337" s="81">
        <v>95</v>
      </c>
      <c r="H337" s="81">
        <v>91</v>
      </c>
      <c r="I337" s="81">
        <v>96</v>
      </c>
      <c r="J337" s="81">
        <v>96</v>
      </c>
      <c r="K337" s="81"/>
      <c r="L337" s="81"/>
      <c r="M337" s="82">
        <f>SUM(C337:L337)</f>
        <v>752</v>
      </c>
      <c r="N337" s="71">
        <f t="shared" si="100"/>
        <v>94</v>
      </c>
    </row>
    <row r="338" spans="1:14">
      <c r="A338" s="64" t="s">
        <v>55</v>
      </c>
      <c r="B338" s="79">
        <v>94.7</v>
      </c>
      <c r="C338" s="80">
        <v>97</v>
      </c>
      <c r="D338" s="82">
        <v>97</v>
      </c>
      <c r="E338" s="82">
        <v>94</v>
      </c>
      <c r="F338" s="136">
        <v>100</v>
      </c>
      <c r="G338" s="81">
        <v>95</v>
      </c>
      <c r="H338" s="81">
        <v>99</v>
      </c>
      <c r="I338" s="81">
        <v>94</v>
      </c>
      <c r="J338" s="81">
        <v>97</v>
      </c>
      <c r="K338" s="81"/>
      <c r="L338" s="81"/>
      <c r="M338" s="82">
        <f t="shared" ref="M338:M340" si="101">SUM(C338:L338)</f>
        <v>773</v>
      </c>
      <c r="N338" s="71">
        <f t="shared" si="100"/>
        <v>96.625</v>
      </c>
    </row>
    <row r="339" spans="1:14">
      <c r="A339" s="64" t="s">
        <v>56</v>
      </c>
      <c r="B339" s="79">
        <v>94.2</v>
      </c>
      <c r="C339" s="80">
        <v>93</v>
      </c>
      <c r="D339" s="82">
        <v>91</v>
      </c>
      <c r="E339" s="82">
        <v>90</v>
      </c>
      <c r="F339" s="81">
        <v>96</v>
      </c>
      <c r="G339" s="81">
        <v>92</v>
      </c>
      <c r="H339" s="81">
        <v>91</v>
      </c>
      <c r="I339" s="81">
        <v>91</v>
      </c>
      <c r="J339" s="81">
        <v>94</v>
      </c>
      <c r="K339" s="81">
        <v>95</v>
      </c>
      <c r="L339" s="81">
        <v>96</v>
      </c>
      <c r="M339" s="82">
        <f t="shared" si="101"/>
        <v>929</v>
      </c>
      <c r="N339" s="71">
        <f t="shared" si="100"/>
        <v>92.9</v>
      </c>
    </row>
    <row r="340" spans="1:14">
      <c r="A340" s="23" t="s">
        <v>57</v>
      </c>
      <c r="B340" s="71">
        <v>93.6</v>
      </c>
      <c r="C340" s="76">
        <v>94</v>
      </c>
      <c r="D340" s="68">
        <v>95</v>
      </c>
      <c r="E340" s="68">
        <v>96</v>
      </c>
      <c r="F340" s="70">
        <v>98</v>
      </c>
      <c r="G340" s="70">
        <v>95</v>
      </c>
      <c r="H340" s="70">
        <v>94</v>
      </c>
      <c r="I340" s="70">
        <v>97</v>
      </c>
      <c r="J340" s="70">
        <v>96</v>
      </c>
      <c r="K340" s="70"/>
      <c r="L340" s="70"/>
      <c r="M340" s="82">
        <f t="shared" si="101"/>
        <v>765</v>
      </c>
      <c r="N340" s="71">
        <f t="shared" si="100"/>
        <v>95.625</v>
      </c>
    </row>
    <row r="341" spans="1:14">
      <c r="A341" s="66" t="s">
        <v>52</v>
      </c>
      <c r="B341" s="71">
        <f>SUM(B337:B340)</f>
        <v>377.29999999999995</v>
      </c>
      <c r="C341" s="80">
        <f>SUM(C337:C340)</f>
        <v>375</v>
      </c>
      <c r="D341" s="80">
        <f t="shared" ref="D341:M341" si="102">SUM(D337:D340)</f>
        <v>378</v>
      </c>
      <c r="E341" s="80">
        <f t="shared" si="102"/>
        <v>376</v>
      </c>
      <c r="F341" s="84">
        <f t="shared" si="102"/>
        <v>386</v>
      </c>
      <c r="G341" s="84">
        <f t="shared" si="102"/>
        <v>377</v>
      </c>
      <c r="H341" s="84">
        <f t="shared" si="102"/>
        <v>375</v>
      </c>
      <c r="I341" s="84">
        <f t="shared" si="102"/>
        <v>378</v>
      </c>
      <c r="J341" s="84">
        <f t="shared" si="102"/>
        <v>383</v>
      </c>
      <c r="K341" s="84">
        <f t="shared" si="102"/>
        <v>95</v>
      </c>
      <c r="L341" s="84">
        <f t="shared" si="102"/>
        <v>96</v>
      </c>
      <c r="M341" s="80">
        <f t="shared" si="102"/>
        <v>3219</v>
      </c>
      <c r="N341" s="85">
        <f>SUM(N337:N340)</f>
        <v>379.15</v>
      </c>
    </row>
    <row r="342" spans="1:14">
      <c r="A342" s="67"/>
      <c r="B342" s="71"/>
      <c r="C342" s="76"/>
      <c r="D342" s="68"/>
      <c r="E342" s="68"/>
      <c r="F342" s="70"/>
      <c r="G342" s="70"/>
      <c r="H342" s="70"/>
      <c r="I342" s="70"/>
      <c r="J342" s="86"/>
      <c r="K342" s="86"/>
      <c r="L342" s="86"/>
      <c r="M342" s="87"/>
      <c r="N342" s="85"/>
    </row>
    <row r="343" spans="1:14">
      <c r="B343" s="68"/>
      <c r="C343" s="76"/>
      <c r="D343" s="132" t="s">
        <v>10</v>
      </c>
      <c r="E343" s="41" t="s">
        <v>11</v>
      </c>
      <c r="F343" s="14" t="s">
        <v>12</v>
      </c>
      <c r="G343" s="14" t="s">
        <v>13</v>
      </c>
      <c r="H343" s="14" t="s">
        <v>14</v>
      </c>
      <c r="I343" s="14" t="s">
        <v>8</v>
      </c>
      <c r="J343" s="10"/>
      <c r="K343" s="10"/>
      <c r="L343" s="10"/>
      <c r="M343" s="39"/>
      <c r="N343" s="39"/>
    </row>
    <row r="344" spans="1:14">
      <c r="A344" s="63" t="s">
        <v>36</v>
      </c>
      <c r="B344" s="71">
        <f>+B323</f>
        <v>383.4</v>
      </c>
      <c r="C344" s="80"/>
      <c r="D344" s="82">
        <f>+J310</f>
        <v>8</v>
      </c>
      <c r="E344" s="82">
        <v>6</v>
      </c>
      <c r="F344" s="81">
        <v>1</v>
      </c>
      <c r="G344" s="81">
        <v>1</v>
      </c>
      <c r="H344" s="81">
        <f>+E344*2+F344</f>
        <v>13</v>
      </c>
      <c r="I344" s="81">
        <f>+M323</f>
        <v>3076</v>
      </c>
      <c r="J344" s="10"/>
      <c r="K344" s="61"/>
      <c r="L344" s="10"/>
      <c r="M344" s="39"/>
      <c r="N344" s="39"/>
    </row>
    <row r="345" spans="1:14">
      <c r="A345" s="63" t="s">
        <v>79</v>
      </c>
      <c r="B345" s="71">
        <f>+B329</f>
        <v>382.79999999999995</v>
      </c>
      <c r="C345" s="76"/>
      <c r="D345" s="82">
        <f>+J310</f>
        <v>8</v>
      </c>
      <c r="E345" s="82">
        <v>6</v>
      </c>
      <c r="F345" s="81">
        <v>0</v>
      </c>
      <c r="G345" s="81">
        <v>2</v>
      </c>
      <c r="H345" s="81">
        <f>+E345*2+F345</f>
        <v>12</v>
      </c>
      <c r="I345" s="81">
        <f>+M329</f>
        <v>3064</v>
      </c>
      <c r="J345" s="61"/>
      <c r="K345" s="10"/>
      <c r="L345" s="10"/>
      <c r="M345" s="39"/>
      <c r="N345" s="39"/>
    </row>
    <row r="346" spans="1:14">
      <c r="A346" s="63" t="s">
        <v>47</v>
      </c>
      <c r="B346" s="71">
        <f>+B335</f>
        <v>380.6</v>
      </c>
      <c r="C346" s="76"/>
      <c r="D346" s="82">
        <f>+J310</f>
        <v>8</v>
      </c>
      <c r="E346" s="82">
        <v>3</v>
      </c>
      <c r="F346" s="81">
        <v>0</v>
      </c>
      <c r="G346" s="81">
        <v>5</v>
      </c>
      <c r="H346" s="81">
        <f>+E346*2+F346</f>
        <v>6</v>
      </c>
      <c r="I346" s="81">
        <f>+M335</f>
        <v>3029</v>
      </c>
      <c r="J346" s="88"/>
      <c r="K346" s="88"/>
      <c r="L346" s="88"/>
      <c r="M346" s="78"/>
      <c r="N346" s="78"/>
    </row>
    <row r="347" spans="1:14">
      <c r="A347" s="63" t="s">
        <v>53</v>
      </c>
      <c r="B347" s="71">
        <f>+B341</f>
        <v>377.29999999999995</v>
      </c>
      <c r="C347" s="76"/>
      <c r="D347" s="82">
        <f>+J310</f>
        <v>8</v>
      </c>
      <c r="E347" s="82">
        <v>0</v>
      </c>
      <c r="F347" s="81">
        <v>1</v>
      </c>
      <c r="G347" s="81">
        <v>7</v>
      </c>
      <c r="H347" s="81">
        <f>+E347*2+F347</f>
        <v>1</v>
      </c>
      <c r="I347" s="81">
        <f>+M341</f>
        <v>3219</v>
      </c>
      <c r="J347" s="61"/>
      <c r="K347" s="61"/>
      <c r="L347" s="61"/>
      <c r="M347" s="78"/>
      <c r="N347" s="78"/>
    </row>
    <row r="348" spans="1:14">
      <c r="A348" s="164" t="s">
        <v>0</v>
      </c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</row>
    <row r="349" spans="1:14">
      <c r="A349" s="164" t="s">
        <v>1</v>
      </c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</row>
    <row r="350" spans="1:14">
      <c r="A350" s="164" t="s">
        <v>2</v>
      </c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</row>
    <row r="351" spans="1:14">
      <c r="A351" s="164" t="s">
        <v>15</v>
      </c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</row>
    <row r="352" spans="1:14">
      <c r="A352" s="60"/>
      <c r="B352" s="37"/>
      <c r="C352" s="37"/>
      <c r="D352" s="37"/>
      <c r="E352" s="37" t="s">
        <v>35</v>
      </c>
      <c r="F352" s="1"/>
      <c r="G352" s="1"/>
      <c r="H352" s="1"/>
      <c r="I352" s="1" t="s">
        <v>4</v>
      </c>
      <c r="J352" s="1">
        <v>9</v>
      </c>
      <c r="K352" s="1"/>
      <c r="L352" s="1"/>
      <c r="M352" s="37"/>
      <c r="N352" s="37"/>
    </row>
    <row r="353" spans="1:14">
      <c r="F353" s="2"/>
      <c r="J353" s="151"/>
    </row>
    <row r="354" spans="1:14">
      <c r="A354" s="62"/>
      <c r="B354" s="165" t="s">
        <v>36</v>
      </c>
      <c r="C354" s="165"/>
      <c r="D354" s="165"/>
      <c r="E354" s="165"/>
      <c r="F354" s="35">
        <f>+K365</f>
        <v>385</v>
      </c>
      <c r="H354" s="2" t="s">
        <v>99</v>
      </c>
      <c r="J354" s="163" t="s">
        <v>79</v>
      </c>
      <c r="K354" s="163"/>
      <c r="L354" s="163"/>
      <c r="M354" s="163"/>
      <c r="N354" s="56">
        <f>+K371</f>
        <v>380</v>
      </c>
    </row>
    <row r="355" spans="1:14">
      <c r="A355" s="5"/>
      <c r="H355" s="151"/>
      <c r="J355" s="150"/>
      <c r="L355" s="8"/>
      <c r="N355" s="57"/>
    </row>
    <row r="356" spans="1:14">
      <c r="A356" s="5"/>
      <c r="B356" s="163" t="s">
        <v>92</v>
      </c>
      <c r="C356" s="163"/>
      <c r="D356" s="163"/>
      <c r="E356" s="163"/>
      <c r="F356" s="35">
        <f>+K377</f>
        <v>371</v>
      </c>
      <c r="H356" s="2" t="s">
        <v>97</v>
      </c>
      <c r="J356" s="163" t="s">
        <v>53</v>
      </c>
      <c r="K356" s="163"/>
      <c r="L356" s="163"/>
      <c r="M356" s="163"/>
      <c r="N356" s="56">
        <f>+K383</f>
        <v>379</v>
      </c>
    </row>
    <row r="357" spans="1:14">
      <c r="A357" s="9"/>
      <c r="B357" s="37"/>
      <c r="C357" s="39"/>
      <c r="D357" s="39"/>
      <c r="E357" s="39"/>
      <c r="F357" s="151"/>
      <c r="H357" s="151"/>
    </row>
    <row r="358" spans="1:14">
      <c r="A358" s="5"/>
      <c r="B358" s="48" t="s">
        <v>5</v>
      </c>
      <c r="C358" s="40" t="s">
        <v>84</v>
      </c>
      <c r="D358" s="39"/>
      <c r="E358" s="39"/>
      <c r="F358" s="8"/>
      <c r="G358" s="8"/>
      <c r="H358" s="6"/>
      <c r="I358" s="8"/>
      <c r="J358" s="8"/>
      <c r="K358" s="8"/>
      <c r="L358" s="8"/>
    </row>
    <row r="359" spans="1:14">
      <c r="A359" s="12"/>
      <c r="B359" s="49" t="s">
        <v>7</v>
      </c>
      <c r="C359" s="41">
        <v>1</v>
      </c>
      <c r="D359" s="41">
        <v>2</v>
      </c>
      <c r="E359" s="41">
        <v>3</v>
      </c>
      <c r="F359" s="14">
        <v>4</v>
      </c>
      <c r="G359" s="14">
        <v>5</v>
      </c>
      <c r="H359" s="14">
        <v>6</v>
      </c>
      <c r="I359" s="14">
        <v>7</v>
      </c>
      <c r="J359" s="14">
        <v>8</v>
      </c>
      <c r="K359" s="14">
        <v>9</v>
      </c>
      <c r="L359" s="14">
        <v>10</v>
      </c>
      <c r="M359" s="50" t="s">
        <v>8</v>
      </c>
      <c r="N359" s="50" t="s">
        <v>83</v>
      </c>
    </row>
    <row r="360" spans="1:14">
      <c r="A360" s="17" t="s">
        <v>36</v>
      </c>
      <c r="B360" s="50"/>
      <c r="C360" s="42"/>
      <c r="D360" s="41"/>
      <c r="E360" s="41"/>
      <c r="F360" s="14"/>
      <c r="G360" s="14"/>
      <c r="H360" s="14"/>
      <c r="I360" s="14"/>
      <c r="J360" s="14"/>
      <c r="K360" s="14"/>
      <c r="L360" s="14"/>
      <c r="M360" s="50"/>
      <c r="N360" s="50"/>
    </row>
    <row r="361" spans="1:14">
      <c r="A361" s="23" t="s">
        <v>37</v>
      </c>
      <c r="B361" s="68">
        <v>95.8</v>
      </c>
      <c r="C361" s="69">
        <v>94</v>
      </c>
      <c r="D361" s="68">
        <v>97</v>
      </c>
      <c r="E361" s="68">
        <v>96</v>
      </c>
      <c r="F361" s="70">
        <v>96</v>
      </c>
      <c r="G361" s="70">
        <v>97</v>
      </c>
      <c r="H361" s="70">
        <v>96</v>
      </c>
      <c r="I361" s="70">
        <v>97</v>
      </c>
      <c r="J361" s="70">
        <v>97</v>
      </c>
      <c r="K361" s="70">
        <v>97</v>
      </c>
      <c r="L361" s="70"/>
      <c r="M361" s="68">
        <f>SUM(C361:L361)</f>
        <v>867</v>
      </c>
      <c r="N361" s="71">
        <f>IF(COUNT(C361:L361),AVERAGE(C361:L361),"")</f>
        <v>96.333333333333329</v>
      </c>
    </row>
    <row r="362" spans="1:14">
      <c r="A362" s="23" t="s">
        <v>38</v>
      </c>
      <c r="B362" s="68">
        <v>95.8</v>
      </c>
      <c r="C362" s="69">
        <v>96</v>
      </c>
      <c r="D362" s="68">
        <v>95</v>
      </c>
      <c r="E362" s="68">
        <v>89</v>
      </c>
      <c r="F362" s="70">
        <v>98</v>
      </c>
      <c r="G362" s="70">
        <v>100</v>
      </c>
      <c r="H362" s="70">
        <v>98</v>
      </c>
      <c r="I362" s="70">
        <v>95</v>
      </c>
      <c r="J362" s="149">
        <v>100</v>
      </c>
      <c r="K362" s="70">
        <v>95</v>
      </c>
      <c r="L362" s="70"/>
      <c r="M362" s="68">
        <f t="shared" ref="M362:M364" si="103">SUM(C362:L362)</f>
        <v>866</v>
      </c>
      <c r="N362" s="71">
        <f t="shared" ref="N362:N364" si="104">IF(COUNT(C362:L362),AVERAGE(C362:L362),"")</f>
        <v>96.222222222222229</v>
      </c>
    </row>
    <row r="363" spans="1:14">
      <c r="A363" s="23" t="s">
        <v>39</v>
      </c>
      <c r="B363" s="68">
        <v>96.8</v>
      </c>
      <c r="C363" s="69">
        <v>94</v>
      </c>
      <c r="D363" s="68">
        <v>95</v>
      </c>
      <c r="E363" s="68">
        <v>90</v>
      </c>
      <c r="F363" s="70">
        <v>95</v>
      </c>
      <c r="G363" s="70">
        <v>96</v>
      </c>
      <c r="H363" s="70">
        <v>94</v>
      </c>
      <c r="I363" s="70">
        <v>99</v>
      </c>
      <c r="J363" s="70">
        <v>98</v>
      </c>
      <c r="K363" s="70">
        <v>97</v>
      </c>
      <c r="L363" s="70"/>
      <c r="M363" s="68">
        <f t="shared" si="103"/>
        <v>858</v>
      </c>
      <c r="N363" s="71">
        <f t="shared" si="104"/>
        <v>95.333333333333329</v>
      </c>
    </row>
    <row r="364" spans="1:14">
      <c r="A364" s="23" t="s">
        <v>88</v>
      </c>
      <c r="B364" s="71">
        <v>95</v>
      </c>
      <c r="C364" s="69">
        <v>97</v>
      </c>
      <c r="D364" s="68">
        <v>98</v>
      </c>
      <c r="E364" s="68">
        <v>97</v>
      </c>
      <c r="F364" s="70">
        <v>97</v>
      </c>
      <c r="G364" s="70">
        <v>95</v>
      </c>
      <c r="H364" s="70">
        <v>97</v>
      </c>
      <c r="I364" s="70">
        <v>98</v>
      </c>
      <c r="J364" s="70">
        <v>95</v>
      </c>
      <c r="K364" s="70">
        <v>96</v>
      </c>
      <c r="L364" s="70"/>
      <c r="M364" s="68">
        <f t="shared" si="103"/>
        <v>870</v>
      </c>
      <c r="N364" s="71">
        <f t="shared" si="104"/>
        <v>96.666666666666671</v>
      </c>
    </row>
    <row r="365" spans="1:14">
      <c r="A365" s="63" t="s">
        <v>20</v>
      </c>
      <c r="B365" s="72">
        <f>SUM(B361:B364)</f>
        <v>383.4</v>
      </c>
      <c r="C365" s="74">
        <f>SUM(C361:C364)</f>
        <v>381</v>
      </c>
      <c r="D365" s="74">
        <f t="shared" ref="D365:M365" si="105">SUM(D361:D364)</f>
        <v>385</v>
      </c>
      <c r="E365" s="74">
        <f t="shared" si="105"/>
        <v>372</v>
      </c>
      <c r="F365" s="73">
        <f t="shared" si="105"/>
        <v>386</v>
      </c>
      <c r="G365" s="73">
        <f t="shared" si="105"/>
        <v>388</v>
      </c>
      <c r="H365" s="73">
        <f t="shared" si="105"/>
        <v>385</v>
      </c>
      <c r="I365" s="73">
        <f t="shared" si="105"/>
        <v>389</v>
      </c>
      <c r="J365" s="73">
        <f t="shared" si="105"/>
        <v>390</v>
      </c>
      <c r="K365" s="73">
        <f t="shared" si="105"/>
        <v>385</v>
      </c>
      <c r="L365" s="73">
        <f t="shared" si="105"/>
        <v>0</v>
      </c>
      <c r="M365" s="74">
        <f t="shared" si="105"/>
        <v>3461</v>
      </c>
      <c r="N365" s="75">
        <f>SUM(N361:N364)</f>
        <v>384.55555555555554</v>
      </c>
    </row>
    <row r="366" spans="1:14">
      <c r="A366" s="17" t="s">
        <v>42</v>
      </c>
      <c r="B366" s="41"/>
      <c r="C366" s="76"/>
      <c r="D366" s="68"/>
      <c r="E366" s="68"/>
      <c r="F366" s="70"/>
      <c r="G366" s="70"/>
      <c r="H366" s="70"/>
      <c r="I366" s="70"/>
      <c r="J366" s="70"/>
      <c r="K366" s="70"/>
      <c r="L366" s="70"/>
      <c r="M366" s="68"/>
      <c r="N366" s="75" t="str">
        <f t="shared" ref="N366" si="106">IF(COUNT(C366:L366),AVERAGE(C366:L366), " ")</f>
        <v xml:space="preserve"> </v>
      </c>
    </row>
    <row r="367" spans="1:14">
      <c r="A367" s="23" t="s">
        <v>43</v>
      </c>
      <c r="B367" s="68">
        <v>96.4</v>
      </c>
      <c r="C367" s="76">
        <v>97</v>
      </c>
      <c r="D367" s="76">
        <v>98</v>
      </c>
      <c r="E367" s="76">
        <v>98</v>
      </c>
      <c r="F367" s="77">
        <v>95</v>
      </c>
      <c r="G367" s="77">
        <v>98</v>
      </c>
      <c r="H367" s="77">
        <v>96</v>
      </c>
      <c r="I367" s="77">
        <v>98</v>
      </c>
      <c r="J367" s="77">
        <v>99</v>
      </c>
      <c r="K367" s="77">
        <v>98</v>
      </c>
      <c r="L367" s="77"/>
      <c r="M367" s="68">
        <f>SUM(C367:L367)</f>
        <v>877</v>
      </c>
      <c r="N367" s="71">
        <f>IF(COUNT(C367:L367),AVERAGE(C367:L367),"")</f>
        <v>97.444444444444443</v>
      </c>
    </row>
    <row r="368" spans="1:14">
      <c r="A368" s="23" t="s">
        <v>44</v>
      </c>
      <c r="B368" s="68">
        <v>96.3</v>
      </c>
      <c r="C368" s="76">
        <v>97</v>
      </c>
      <c r="D368" s="76">
        <v>97</v>
      </c>
      <c r="E368" s="76">
        <v>98</v>
      </c>
      <c r="F368" s="77">
        <v>96</v>
      </c>
      <c r="G368" s="77">
        <v>94</v>
      </c>
      <c r="H368" s="77">
        <v>96</v>
      </c>
      <c r="I368" s="77">
        <v>97</v>
      </c>
      <c r="J368" s="77">
        <v>95</v>
      </c>
      <c r="K368" s="77">
        <v>92</v>
      </c>
      <c r="L368" s="77"/>
      <c r="M368" s="68">
        <f t="shared" ref="M368:M370" si="107">SUM(C368:L368)</f>
        <v>862</v>
      </c>
      <c r="N368" s="71">
        <f t="shared" ref="N368:N370" si="108">IF(COUNT(C368:L368),AVERAGE(C368:L368),"")</f>
        <v>95.777777777777771</v>
      </c>
    </row>
    <row r="369" spans="1:14">
      <c r="A369" s="23" t="s">
        <v>45</v>
      </c>
      <c r="B369" s="68">
        <v>95.1</v>
      </c>
      <c r="C369" s="76">
        <v>95</v>
      </c>
      <c r="D369" s="76">
        <v>95</v>
      </c>
      <c r="E369" s="76">
        <v>95</v>
      </c>
      <c r="F369" s="77">
        <v>94</v>
      </c>
      <c r="G369" s="77">
        <v>95</v>
      </c>
      <c r="H369" s="77">
        <v>98</v>
      </c>
      <c r="I369" s="77">
        <v>93</v>
      </c>
      <c r="J369" s="77">
        <v>95</v>
      </c>
      <c r="K369" s="77">
        <v>99</v>
      </c>
      <c r="L369" s="77"/>
      <c r="M369" s="68">
        <f t="shared" si="107"/>
        <v>859</v>
      </c>
      <c r="N369" s="71">
        <f t="shared" si="108"/>
        <v>95.444444444444443</v>
      </c>
    </row>
    <row r="370" spans="1:14">
      <c r="A370" s="23" t="s">
        <v>46</v>
      </c>
      <c r="B370" s="71">
        <v>95</v>
      </c>
      <c r="C370" s="76">
        <v>97</v>
      </c>
      <c r="D370" s="76">
        <v>93</v>
      </c>
      <c r="E370" s="76">
        <v>95</v>
      </c>
      <c r="F370" s="77">
        <v>95</v>
      </c>
      <c r="G370" s="77">
        <v>95</v>
      </c>
      <c r="H370" s="77">
        <v>92</v>
      </c>
      <c r="I370" s="77">
        <v>93</v>
      </c>
      <c r="J370" s="77">
        <v>95</v>
      </c>
      <c r="K370" s="77">
        <v>91</v>
      </c>
      <c r="L370" s="77"/>
      <c r="M370" s="68">
        <f t="shared" si="107"/>
        <v>846</v>
      </c>
      <c r="N370" s="71">
        <f t="shared" si="108"/>
        <v>94</v>
      </c>
    </row>
    <row r="371" spans="1:14">
      <c r="A371" s="63" t="s">
        <v>20</v>
      </c>
      <c r="B371" s="78">
        <f>SUM(B367:B370)</f>
        <v>382.79999999999995</v>
      </c>
      <c r="C371" s="78">
        <f>SUM(C367:C370)</f>
        <v>386</v>
      </c>
      <c r="D371" s="78">
        <f t="shared" ref="D371:L371" si="109">SUM(D367:D370)</f>
        <v>383</v>
      </c>
      <c r="E371" s="78">
        <f t="shared" si="109"/>
        <v>386</v>
      </c>
      <c r="F371" s="61">
        <f t="shared" si="109"/>
        <v>380</v>
      </c>
      <c r="G371" s="61">
        <f t="shared" si="109"/>
        <v>382</v>
      </c>
      <c r="H371" s="61">
        <f t="shared" si="109"/>
        <v>382</v>
      </c>
      <c r="I371" s="61">
        <f t="shared" si="109"/>
        <v>381</v>
      </c>
      <c r="J371" s="61">
        <f t="shared" si="109"/>
        <v>384</v>
      </c>
      <c r="K371" s="61">
        <f t="shared" si="109"/>
        <v>380</v>
      </c>
      <c r="L371" s="61">
        <f t="shared" si="109"/>
        <v>0</v>
      </c>
      <c r="M371" s="78">
        <f>SUM(C371:L371)</f>
        <v>3444</v>
      </c>
      <c r="N371" s="71">
        <f>SUM(N367:N370)</f>
        <v>382.66666666666669</v>
      </c>
    </row>
    <row r="372" spans="1:14">
      <c r="A372" s="32" t="s">
        <v>47</v>
      </c>
      <c r="B372" s="79"/>
      <c r="C372" s="80"/>
      <c r="D372" s="82"/>
      <c r="E372" s="82"/>
      <c r="F372" s="81"/>
      <c r="G372" s="81"/>
      <c r="H372" s="81"/>
      <c r="I372" s="81"/>
      <c r="J372" s="81"/>
      <c r="K372" s="81"/>
      <c r="L372" s="81"/>
      <c r="M372" s="68"/>
      <c r="N372" s="75"/>
    </row>
    <row r="373" spans="1:14">
      <c r="A373" s="64" t="s">
        <v>48</v>
      </c>
      <c r="B373" s="79">
        <v>95.1</v>
      </c>
      <c r="C373" s="80">
        <v>96</v>
      </c>
      <c r="D373" s="82">
        <v>90</v>
      </c>
      <c r="E373" s="82">
        <v>96</v>
      </c>
      <c r="F373" s="81">
        <v>90</v>
      </c>
      <c r="G373" s="81">
        <v>94</v>
      </c>
      <c r="H373" s="81">
        <v>93</v>
      </c>
      <c r="I373" s="81">
        <v>96</v>
      </c>
      <c r="J373" s="81">
        <v>94</v>
      </c>
      <c r="K373" s="81">
        <v>93</v>
      </c>
      <c r="L373" s="81"/>
      <c r="M373" s="82">
        <f>SUM(C373:L373)</f>
        <v>842</v>
      </c>
      <c r="N373" s="71">
        <f>IF(COUNT(C373:L373),AVERAGE(C373:L373),"")</f>
        <v>93.555555555555557</v>
      </c>
    </row>
    <row r="374" spans="1:14">
      <c r="A374" s="64" t="s">
        <v>49</v>
      </c>
      <c r="B374" s="79">
        <v>95.6</v>
      </c>
      <c r="C374" s="80">
        <v>95</v>
      </c>
      <c r="D374" s="82">
        <v>94</v>
      </c>
      <c r="E374" s="82">
        <v>97</v>
      </c>
      <c r="F374" s="81">
        <v>91</v>
      </c>
      <c r="G374" s="81">
        <v>94</v>
      </c>
      <c r="H374" s="81">
        <v>96</v>
      </c>
      <c r="I374" s="81">
        <v>97</v>
      </c>
      <c r="J374" s="81">
        <v>96</v>
      </c>
      <c r="K374" s="81">
        <v>90</v>
      </c>
      <c r="L374" s="81"/>
      <c r="M374" s="82">
        <f t="shared" ref="M374:M376" si="110">SUM(C374:L374)</f>
        <v>850</v>
      </c>
      <c r="N374" s="71">
        <f t="shared" ref="N374:N376" si="111">IF(COUNT(C374:L374),AVERAGE(C374:L374),"")</f>
        <v>94.444444444444443</v>
      </c>
    </row>
    <row r="375" spans="1:14">
      <c r="A375" s="64" t="s">
        <v>50</v>
      </c>
      <c r="B375" s="83">
        <v>95</v>
      </c>
      <c r="C375" s="80">
        <v>97</v>
      </c>
      <c r="D375" s="82">
        <v>94</v>
      </c>
      <c r="E375" s="82">
        <v>90</v>
      </c>
      <c r="F375" s="81">
        <v>94</v>
      </c>
      <c r="G375" s="81">
        <v>97</v>
      </c>
      <c r="H375" s="81">
        <v>97</v>
      </c>
      <c r="I375" s="81">
        <v>96</v>
      </c>
      <c r="J375" s="81">
        <v>97</v>
      </c>
      <c r="K375" s="81">
        <v>94</v>
      </c>
      <c r="L375" s="81"/>
      <c r="M375" s="82">
        <f t="shared" si="110"/>
        <v>856</v>
      </c>
      <c r="N375" s="71">
        <f t="shared" si="111"/>
        <v>95.111111111111114</v>
      </c>
    </row>
    <row r="376" spans="1:14">
      <c r="A376" s="64" t="s">
        <v>108</v>
      </c>
      <c r="B376" s="79">
        <v>94.9</v>
      </c>
      <c r="C376" s="80">
        <v>93</v>
      </c>
      <c r="D376" s="82">
        <v>97</v>
      </c>
      <c r="E376" s="82">
        <v>96</v>
      </c>
      <c r="F376" s="81">
        <v>94</v>
      </c>
      <c r="G376" s="81">
        <v>93</v>
      </c>
      <c r="H376" s="81">
        <v>95</v>
      </c>
      <c r="I376" s="81">
        <v>96</v>
      </c>
      <c r="J376" s="81">
        <v>94</v>
      </c>
      <c r="K376" s="81">
        <v>94</v>
      </c>
      <c r="L376" s="81"/>
      <c r="M376" s="82">
        <f t="shared" si="110"/>
        <v>852</v>
      </c>
      <c r="N376" s="71">
        <f t="shared" si="111"/>
        <v>94.666666666666671</v>
      </c>
    </row>
    <row r="377" spans="1:14">
      <c r="A377" s="65" t="s">
        <v>52</v>
      </c>
      <c r="B377" s="79">
        <f>SUM(B373:B376)</f>
        <v>380.6</v>
      </c>
      <c r="C377" s="80">
        <f>SUM(C373:C376)</f>
        <v>381</v>
      </c>
      <c r="D377" s="80">
        <f>SUM(D373:D376)</f>
        <v>375</v>
      </c>
      <c r="E377" s="80">
        <f t="shared" ref="E377:M377" si="112">SUM(E373:E376)</f>
        <v>379</v>
      </c>
      <c r="F377" s="84">
        <f t="shared" si="112"/>
        <v>369</v>
      </c>
      <c r="G377" s="84">
        <f t="shared" si="112"/>
        <v>378</v>
      </c>
      <c r="H377" s="84">
        <f t="shared" si="112"/>
        <v>381</v>
      </c>
      <c r="I377" s="84">
        <f t="shared" si="112"/>
        <v>385</v>
      </c>
      <c r="J377" s="84">
        <f t="shared" si="112"/>
        <v>381</v>
      </c>
      <c r="K377" s="84">
        <f t="shared" si="112"/>
        <v>371</v>
      </c>
      <c r="L377" s="84">
        <f t="shared" si="112"/>
        <v>0</v>
      </c>
      <c r="M377" s="80">
        <f t="shared" si="112"/>
        <v>3400</v>
      </c>
      <c r="N377" s="71">
        <f>SUM(N373:N376)</f>
        <v>377.77777777777777</v>
      </c>
    </row>
    <row r="378" spans="1:14">
      <c r="A378" s="32" t="s">
        <v>53</v>
      </c>
      <c r="B378" s="79"/>
      <c r="C378" s="80"/>
      <c r="D378" s="82"/>
      <c r="E378" s="82"/>
      <c r="F378" s="81"/>
      <c r="G378" s="81"/>
      <c r="H378" s="81"/>
      <c r="I378" s="81"/>
      <c r="J378" s="81"/>
      <c r="K378" s="81"/>
      <c r="L378" s="81"/>
      <c r="M378" s="68"/>
      <c r="N378" s="71" t="str">
        <f t="shared" ref="N378:N382" si="113">IF(COUNT(C378:L378),AVERAGE(C378:L378),"")</f>
        <v/>
      </c>
    </row>
    <row r="379" spans="1:14">
      <c r="A379" s="64" t="s">
        <v>54</v>
      </c>
      <c r="B379" s="79">
        <v>94.8</v>
      </c>
      <c r="C379" s="80">
        <v>91</v>
      </c>
      <c r="D379" s="82">
        <v>95</v>
      </c>
      <c r="E379" s="82">
        <v>96</v>
      </c>
      <c r="F379" s="81">
        <v>92</v>
      </c>
      <c r="G379" s="81">
        <v>95</v>
      </c>
      <c r="H379" s="81">
        <v>91</v>
      </c>
      <c r="I379" s="81">
        <v>96</v>
      </c>
      <c r="J379" s="81">
        <v>96</v>
      </c>
      <c r="K379" s="81">
        <v>92</v>
      </c>
      <c r="L379" s="81"/>
      <c r="M379" s="82">
        <f>SUM(C379:L379)</f>
        <v>844</v>
      </c>
      <c r="N379" s="71">
        <f t="shared" si="113"/>
        <v>93.777777777777771</v>
      </c>
    </row>
    <row r="380" spans="1:14">
      <c r="A380" s="64" t="s">
        <v>55</v>
      </c>
      <c r="B380" s="79">
        <v>94.7</v>
      </c>
      <c r="C380" s="80">
        <v>97</v>
      </c>
      <c r="D380" s="82">
        <v>97</v>
      </c>
      <c r="E380" s="82">
        <v>94</v>
      </c>
      <c r="F380" s="136">
        <v>100</v>
      </c>
      <c r="G380" s="81">
        <v>95</v>
      </c>
      <c r="H380" s="81">
        <v>99</v>
      </c>
      <c r="I380" s="81">
        <v>94</v>
      </c>
      <c r="J380" s="81">
        <v>97</v>
      </c>
      <c r="K380" s="81">
        <v>95</v>
      </c>
      <c r="L380" s="81"/>
      <c r="M380" s="82">
        <f t="shared" ref="M380:M382" si="114">SUM(C380:L380)</f>
        <v>868</v>
      </c>
      <c r="N380" s="71">
        <f t="shared" si="113"/>
        <v>96.444444444444443</v>
      </c>
    </row>
    <row r="381" spans="1:14">
      <c r="A381" s="64" t="s">
        <v>56</v>
      </c>
      <c r="B381" s="79">
        <v>94.2</v>
      </c>
      <c r="C381" s="80">
        <v>93</v>
      </c>
      <c r="D381" s="82">
        <v>91</v>
      </c>
      <c r="E381" s="82">
        <v>90</v>
      </c>
      <c r="F381" s="81">
        <v>96</v>
      </c>
      <c r="G381" s="81">
        <v>92</v>
      </c>
      <c r="H381" s="81">
        <v>91</v>
      </c>
      <c r="I381" s="81">
        <v>91</v>
      </c>
      <c r="J381" s="81">
        <v>94</v>
      </c>
      <c r="K381" s="81">
        <v>95</v>
      </c>
      <c r="L381" s="81">
        <v>96</v>
      </c>
      <c r="M381" s="82">
        <f t="shared" si="114"/>
        <v>929</v>
      </c>
      <c r="N381" s="71">
        <f t="shared" si="113"/>
        <v>92.9</v>
      </c>
    </row>
    <row r="382" spans="1:14">
      <c r="A382" s="23" t="s">
        <v>57</v>
      </c>
      <c r="B382" s="71">
        <v>93.6</v>
      </c>
      <c r="C382" s="76">
        <v>94</v>
      </c>
      <c r="D382" s="68">
        <v>95</v>
      </c>
      <c r="E382" s="68">
        <v>96</v>
      </c>
      <c r="F382" s="70">
        <v>98</v>
      </c>
      <c r="G382" s="70">
        <v>95</v>
      </c>
      <c r="H382" s="70">
        <v>94</v>
      </c>
      <c r="I382" s="70">
        <v>97</v>
      </c>
      <c r="J382" s="70">
        <v>96</v>
      </c>
      <c r="K382" s="70">
        <v>97</v>
      </c>
      <c r="L382" s="70"/>
      <c r="M382" s="82">
        <f t="shared" si="114"/>
        <v>862</v>
      </c>
      <c r="N382" s="71">
        <f t="shared" si="113"/>
        <v>95.777777777777771</v>
      </c>
    </row>
    <row r="383" spans="1:14">
      <c r="A383" s="66" t="s">
        <v>52</v>
      </c>
      <c r="B383" s="71">
        <f>SUM(B379:B382)</f>
        <v>377.29999999999995</v>
      </c>
      <c r="C383" s="80">
        <f>SUM(C379:C382)</f>
        <v>375</v>
      </c>
      <c r="D383" s="80">
        <f t="shared" ref="D383:M383" si="115">SUM(D379:D382)</f>
        <v>378</v>
      </c>
      <c r="E383" s="80">
        <f t="shared" si="115"/>
        <v>376</v>
      </c>
      <c r="F383" s="84">
        <f t="shared" si="115"/>
        <v>386</v>
      </c>
      <c r="G383" s="84">
        <f t="shared" si="115"/>
        <v>377</v>
      </c>
      <c r="H383" s="84">
        <f t="shared" si="115"/>
        <v>375</v>
      </c>
      <c r="I383" s="84">
        <f t="shared" si="115"/>
        <v>378</v>
      </c>
      <c r="J383" s="84">
        <f t="shared" si="115"/>
        <v>383</v>
      </c>
      <c r="K383" s="84">
        <f t="shared" si="115"/>
        <v>379</v>
      </c>
      <c r="L383" s="84">
        <f t="shared" si="115"/>
        <v>96</v>
      </c>
      <c r="M383" s="80">
        <f t="shared" si="115"/>
        <v>3503</v>
      </c>
      <c r="N383" s="85">
        <f>SUM(N379:N382)</f>
        <v>378.90000000000003</v>
      </c>
    </row>
    <row r="384" spans="1:14">
      <c r="A384" s="67"/>
      <c r="B384" s="71"/>
      <c r="C384" s="76"/>
      <c r="D384" s="68"/>
      <c r="E384" s="68"/>
      <c r="F384" s="70"/>
      <c r="G384" s="70"/>
      <c r="H384" s="70"/>
      <c r="I384" s="70"/>
      <c r="J384" s="86"/>
      <c r="K384" s="86"/>
      <c r="L384" s="86"/>
      <c r="M384" s="87"/>
      <c r="N384" s="85"/>
    </row>
    <row r="385" spans="1:14">
      <c r="B385" s="68"/>
      <c r="C385" s="76"/>
      <c r="D385" s="132" t="s">
        <v>10</v>
      </c>
      <c r="E385" s="41" t="s">
        <v>11</v>
      </c>
      <c r="F385" s="14" t="s">
        <v>12</v>
      </c>
      <c r="G385" s="14" t="s">
        <v>13</v>
      </c>
      <c r="H385" s="14" t="s">
        <v>14</v>
      </c>
      <c r="I385" s="14" t="s">
        <v>8</v>
      </c>
      <c r="J385" s="10"/>
      <c r="K385" s="10"/>
      <c r="L385" s="10"/>
      <c r="M385" s="39"/>
      <c r="N385" s="39"/>
    </row>
    <row r="386" spans="1:14">
      <c r="A386" s="63" t="s">
        <v>36</v>
      </c>
      <c r="B386" s="71">
        <f>+B365</f>
        <v>383.4</v>
      </c>
      <c r="C386" s="80"/>
      <c r="D386" s="82">
        <f>+J352</f>
        <v>9</v>
      </c>
      <c r="E386" s="82">
        <v>7</v>
      </c>
      <c r="F386" s="81">
        <v>1</v>
      </c>
      <c r="G386" s="81">
        <v>1</v>
      </c>
      <c r="H386" s="81">
        <f>+E386*2+F386</f>
        <v>15</v>
      </c>
      <c r="I386" s="81">
        <f>+M365</f>
        <v>3461</v>
      </c>
      <c r="J386" s="10"/>
      <c r="K386" s="61"/>
      <c r="L386" s="10"/>
      <c r="M386" s="39"/>
      <c r="N386" s="39"/>
    </row>
    <row r="387" spans="1:14">
      <c r="A387" s="63" t="s">
        <v>79</v>
      </c>
      <c r="B387" s="71">
        <f>+B371</f>
        <v>382.79999999999995</v>
      </c>
      <c r="C387" s="76"/>
      <c r="D387" s="82">
        <f>+J352</f>
        <v>9</v>
      </c>
      <c r="E387" s="82">
        <v>6</v>
      </c>
      <c r="F387" s="81">
        <v>0</v>
      </c>
      <c r="G387" s="81">
        <v>3</v>
      </c>
      <c r="H387" s="81">
        <f>+E387*2+F387</f>
        <v>12</v>
      </c>
      <c r="I387" s="81">
        <f>+M371</f>
        <v>3444</v>
      </c>
      <c r="J387" s="61"/>
      <c r="K387" s="10"/>
      <c r="L387" s="10"/>
      <c r="M387" s="39"/>
      <c r="N387" s="39"/>
    </row>
    <row r="388" spans="1:14">
      <c r="A388" s="63" t="s">
        <v>47</v>
      </c>
      <c r="B388" s="71">
        <f>+B377</f>
        <v>380.6</v>
      </c>
      <c r="C388" s="76"/>
      <c r="D388" s="82">
        <f>+J352</f>
        <v>9</v>
      </c>
      <c r="E388" s="82">
        <v>3</v>
      </c>
      <c r="F388" s="81">
        <v>0</v>
      </c>
      <c r="G388" s="81">
        <v>6</v>
      </c>
      <c r="H388" s="81">
        <f>+E388*2+F388</f>
        <v>6</v>
      </c>
      <c r="I388" s="81">
        <f>+M377</f>
        <v>3400</v>
      </c>
      <c r="J388" s="88"/>
      <c r="K388" s="88"/>
      <c r="L388" s="88"/>
      <c r="M388" s="78"/>
      <c r="N388" s="78"/>
    </row>
    <row r="389" spans="1:14">
      <c r="A389" s="63" t="s">
        <v>53</v>
      </c>
      <c r="B389" s="71">
        <f>+B383</f>
        <v>377.29999999999995</v>
      </c>
      <c r="C389" s="76"/>
      <c r="D389" s="82">
        <f>+J352</f>
        <v>9</v>
      </c>
      <c r="E389" s="82">
        <v>1</v>
      </c>
      <c r="F389" s="81">
        <v>1</v>
      </c>
      <c r="G389" s="81">
        <v>7</v>
      </c>
      <c r="H389" s="81">
        <f>+E389*2+F389</f>
        <v>3</v>
      </c>
      <c r="I389" s="81">
        <f>+M383</f>
        <v>3503</v>
      </c>
      <c r="J389" s="61"/>
      <c r="K389" s="61"/>
      <c r="L389" s="61"/>
      <c r="M389" s="78"/>
      <c r="N389" s="78"/>
    </row>
    <row r="391" spans="1:14">
      <c r="A391" s="164" t="s">
        <v>0</v>
      </c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</row>
    <row r="392" spans="1:14">
      <c r="A392" s="164" t="s">
        <v>1</v>
      </c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</row>
    <row r="393" spans="1:14">
      <c r="A393" s="164" t="s">
        <v>2</v>
      </c>
      <c r="B393" s="164"/>
      <c r="C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</row>
    <row r="394" spans="1:14">
      <c r="A394" s="164" t="s">
        <v>15</v>
      </c>
      <c r="B394" s="164"/>
      <c r="C394" s="164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</row>
    <row r="395" spans="1:14">
      <c r="A395" s="60"/>
      <c r="B395" s="37"/>
      <c r="C395" s="37"/>
      <c r="D395" s="37"/>
      <c r="E395" s="37" t="s">
        <v>35</v>
      </c>
      <c r="F395" s="1"/>
      <c r="G395" s="1"/>
      <c r="H395" s="1"/>
      <c r="I395" s="1" t="s">
        <v>4</v>
      </c>
      <c r="J395" s="1">
        <v>10</v>
      </c>
      <c r="K395" s="1"/>
      <c r="L395" s="1"/>
      <c r="M395" s="37"/>
      <c r="N395" s="37"/>
    </row>
    <row r="396" spans="1:14">
      <c r="F396" s="2"/>
      <c r="H396" s="160" t="s">
        <v>113</v>
      </c>
      <c r="J396" s="153"/>
    </row>
    <row r="397" spans="1:14">
      <c r="A397" s="62"/>
      <c r="B397" s="159" t="s">
        <v>53</v>
      </c>
      <c r="C397" s="159"/>
      <c r="D397" s="159"/>
      <c r="E397" s="159"/>
      <c r="F397" s="35">
        <f>+L428</f>
        <v>385</v>
      </c>
      <c r="H397" s="2">
        <v>3</v>
      </c>
      <c r="J397" s="158"/>
      <c r="K397" s="158"/>
      <c r="L397" s="158"/>
      <c r="M397" s="158"/>
      <c r="N397" s="56"/>
    </row>
    <row r="398" spans="1:14">
      <c r="A398" s="62"/>
      <c r="B398" s="165" t="s">
        <v>36</v>
      </c>
      <c r="C398" s="165"/>
      <c r="D398" s="165"/>
      <c r="E398" s="165"/>
      <c r="F398" s="35">
        <f>+L410</f>
        <v>384</v>
      </c>
      <c r="H398" s="2">
        <v>2</v>
      </c>
      <c r="J398" s="163"/>
      <c r="K398" s="163"/>
      <c r="L398" s="163"/>
      <c r="M398" s="163"/>
      <c r="N398" s="56"/>
    </row>
    <row r="399" spans="1:14">
      <c r="A399" s="62"/>
      <c r="B399" s="156" t="s">
        <v>109</v>
      </c>
      <c r="C399" s="156"/>
      <c r="D399" s="156"/>
      <c r="E399" s="156"/>
      <c r="F399" s="35">
        <f>+L416</f>
        <v>383</v>
      </c>
      <c r="H399" s="2">
        <v>1</v>
      </c>
      <c r="J399" s="154"/>
      <c r="K399" s="154"/>
      <c r="L399" s="154"/>
      <c r="M399" s="154"/>
      <c r="N399" s="56"/>
    </row>
    <row r="400" spans="1:14">
      <c r="A400" s="62"/>
      <c r="B400" s="156" t="s">
        <v>110</v>
      </c>
      <c r="C400" s="156"/>
      <c r="D400" s="156"/>
      <c r="E400" s="156"/>
      <c r="F400" s="35">
        <f>+L422</f>
        <v>375</v>
      </c>
      <c r="H400" s="2"/>
      <c r="J400" s="154"/>
      <c r="K400" s="154"/>
      <c r="L400" s="154"/>
      <c r="M400" s="154"/>
      <c r="N400" s="56"/>
    </row>
    <row r="402" spans="1:14">
      <c r="A402" s="9"/>
      <c r="B402" s="37"/>
      <c r="C402" s="39"/>
      <c r="D402" s="39"/>
      <c r="E402" s="39"/>
      <c r="F402" s="153"/>
      <c r="H402" s="153"/>
    </row>
    <row r="403" spans="1:14">
      <c r="A403" s="5"/>
      <c r="B403" s="48" t="s">
        <v>5</v>
      </c>
      <c r="C403" s="40" t="s">
        <v>84</v>
      </c>
      <c r="D403" s="39"/>
      <c r="E403" s="39"/>
      <c r="F403" s="8"/>
      <c r="G403" s="8"/>
      <c r="H403" s="6"/>
      <c r="I403" s="8"/>
      <c r="J403" s="8"/>
      <c r="K403" s="8"/>
      <c r="L403" s="8"/>
    </row>
    <row r="404" spans="1:14">
      <c r="A404" s="12"/>
      <c r="B404" s="49" t="s">
        <v>7</v>
      </c>
      <c r="C404" s="41">
        <v>1</v>
      </c>
      <c r="D404" s="41">
        <v>2</v>
      </c>
      <c r="E404" s="41">
        <v>3</v>
      </c>
      <c r="F404" s="14">
        <v>4</v>
      </c>
      <c r="G404" s="14">
        <v>5</v>
      </c>
      <c r="H404" s="14">
        <v>6</v>
      </c>
      <c r="I404" s="14">
        <v>7</v>
      </c>
      <c r="J404" s="14">
        <v>8</v>
      </c>
      <c r="K404" s="14">
        <v>9</v>
      </c>
      <c r="L404" s="14">
        <v>10</v>
      </c>
      <c r="M404" s="50" t="s">
        <v>8</v>
      </c>
      <c r="N404" s="50" t="s">
        <v>83</v>
      </c>
    </row>
    <row r="405" spans="1:14">
      <c r="A405" s="17" t="s">
        <v>36</v>
      </c>
      <c r="B405" s="50"/>
      <c r="C405" s="42"/>
      <c r="D405" s="41"/>
      <c r="E405" s="41"/>
      <c r="F405" s="14"/>
      <c r="G405" s="14"/>
      <c r="H405" s="14"/>
      <c r="I405" s="14"/>
      <c r="J405" s="14"/>
      <c r="K405" s="14"/>
      <c r="L405" s="14"/>
      <c r="M405" s="50"/>
      <c r="N405" s="50"/>
    </row>
    <row r="406" spans="1:14">
      <c r="A406" s="23" t="s">
        <v>37</v>
      </c>
      <c r="B406" s="68">
        <v>95.8</v>
      </c>
      <c r="C406" s="69">
        <v>94</v>
      </c>
      <c r="D406" s="68">
        <v>97</v>
      </c>
      <c r="E406" s="68">
        <v>96</v>
      </c>
      <c r="F406" s="70">
        <v>96</v>
      </c>
      <c r="G406" s="70">
        <v>97</v>
      </c>
      <c r="H406" s="70">
        <v>96</v>
      </c>
      <c r="I406" s="70">
        <v>97</v>
      </c>
      <c r="J406" s="70">
        <v>97</v>
      </c>
      <c r="K406" s="70">
        <v>97</v>
      </c>
      <c r="L406" s="70">
        <v>95</v>
      </c>
      <c r="M406" s="68">
        <f>SUM(C406:L406)</f>
        <v>962</v>
      </c>
      <c r="N406" s="71">
        <f>IF(COUNT(C406:L406),AVERAGE(C406:L406),"")</f>
        <v>96.2</v>
      </c>
    </row>
    <row r="407" spans="1:14">
      <c r="A407" s="23" t="s">
        <v>38</v>
      </c>
      <c r="B407" s="68">
        <v>95.8</v>
      </c>
      <c r="C407" s="69">
        <v>96</v>
      </c>
      <c r="D407" s="68">
        <v>95</v>
      </c>
      <c r="E407" s="68">
        <v>89</v>
      </c>
      <c r="F407" s="70">
        <v>98</v>
      </c>
      <c r="G407" s="70">
        <v>100</v>
      </c>
      <c r="H407" s="70">
        <v>98</v>
      </c>
      <c r="I407" s="70">
        <v>95</v>
      </c>
      <c r="J407" s="149">
        <v>100</v>
      </c>
      <c r="K407" s="70">
        <v>95</v>
      </c>
      <c r="L407" s="70">
        <v>96</v>
      </c>
      <c r="M407" s="68">
        <f t="shared" ref="M407:M409" si="116">SUM(C407:L407)</f>
        <v>962</v>
      </c>
      <c r="N407" s="71">
        <f t="shared" ref="N407:N409" si="117">IF(COUNT(C407:L407),AVERAGE(C407:L407),"")</f>
        <v>96.2</v>
      </c>
    </row>
    <row r="408" spans="1:14">
      <c r="A408" s="23" t="s">
        <v>39</v>
      </c>
      <c r="B408" s="68">
        <v>96.8</v>
      </c>
      <c r="C408" s="69">
        <v>94</v>
      </c>
      <c r="D408" s="68">
        <v>95</v>
      </c>
      <c r="E408" s="68">
        <v>90</v>
      </c>
      <c r="F408" s="70">
        <v>95</v>
      </c>
      <c r="G408" s="70">
        <v>96</v>
      </c>
      <c r="H408" s="70">
        <v>94</v>
      </c>
      <c r="I408" s="70">
        <v>99</v>
      </c>
      <c r="J408" s="70">
        <v>98</v>
      </c>
      <c r="K408" s="70">
        <v>97</v>
      </c>
      <c r="L408" s="70">
        <v>96</v>
      </c>
      <c r="M408" s="68">
        <f t="shared" si="116"/>
        <v>954</v>
      </c>
      <c r="N408" s="71">
        <f t="shared" si="117"/>
        <v>95.4</v>
      </c>
    </row>
    <row r="409" spans="1:14">
      <c r="A409" s="23" t="s">
        <v>88</v>
      </c>
      <c r="B409" s="71">
        <v>95</v>
      </c>
      <c r="C409" s="69">
        <v>97</v>
      </c>
      <c r="D409" s="68">
        <v>98</v>
      </c>
      <c r="E409" s="68">
        <v>97</v>
      </c>
      <c r="F409" s="70">
        <v>97</v>
      </c>
      <c r="G409" s="70">
        <v>95</v>
      </c>
      <c r="H409" s="70">
        <v>97</v>
      </c>
      <c r="I409" s="70">
        <v>98</v>
      </c>
      <c r="J409" s="70">
        <v>95</v>
      </c>
      <c r="K409" s="70">
        <v>96</v>
      </c>
      <c r="L409" s="70">
        <v>97</v>
      </c>
      <c r="M409" s="68">
        <f t="shared" si="116"/>
        <v>967</v>
      </c>
      <c r="N409" s="71">
        <f t="shared" si="117"/>
        <v>96.7</v>
      </c>
    </row>
    <row r="410" spans="1:14">
      <c r="A410" s="63" t="s">
        <v>20</v>
      </c>
      <c r="B410" s="72">
        <f>SUM(B406:B409)</f>
        <v>383.4</v>
      </c>
      <c r="C410" s="74">
        <f>SUM(C406:C409)</f>
        <v>381</v>
      </c>
      <c r="D410" s="74">
        <f t="shared" ref="D410:M410" si="118">SUM(D406:D409)</f>
        <v>385</v>
      </c>
      <c r="E410" s="74">
        <f t="shared" si="118"/>
        <v>372</v>
      </c>
      <c r="F410" s="73">
        <f t="shared" si="118"/>
        <v>386</v>
      </c>
      <c r="G410" s="73">
        <f t="shared" si="118"/>
        <v>388</v>
      </c>
      <c r="H410" s="73">
        <f t="shared" si="118"/>
        <v>385</v>
      </c>
      <c r="I410" s="73">
        <f t="shared" si="118"/>
        <v>389</v>
      </c>
      <c r="J410" s="73">
        <f t="shared" si="118"/>
        <v>390</v>
      </c>
      <c r="K410" s="73">
        <f t="shared" si="118"/>
        <v>385</v>
      </c>
      <c r="L410" s="73">
        <f t="shared" si="118"/>
        <v>384</v>
      </c>
      <c r="M410" s="74">
        <f t="shared" si="118"/>
        <v>3845</v>
      </c>
      <c r="N410" s="75">
        <f>SUM(N406:N409)</f>
        <v>384.5</v>
      </c>
    </row>
    <row r="411" spans="1:14">
      <c r="A411" s="17" t="s">
        <v>42</v>
      </c>
      <c r="B411" s="41"/>
      <c r="C411" s="76"/>
      <c r="D411" s="68"/>
      <c r="E411" s="68"/>
      <c r="F411" s="70"/>
      <c r="G411" s="70"/>
      <c r="H411" s="70"/>
      <c r="I411" s="70"/>
      <c r="J411" s="70"/>
      <c r="K411" s="70"/>
      <c r="L411" s="70"/>
      <c r="M411" s="68"/>
      <c r="N411" s="75" t="str">
        <f t="shared" ref="N411" si="119">IF(COUNT(C411:L411),AVERAGE(C411:L411), " ")</f>
        <v xml:space="preserve"> </v>
      </c>
    </row>
    <row r="412" spans="1:14">
      <c r="A412" s="23" t="s">
        <v>43</v>
      </c>
      <c r="B412" s="68">
        <v>96.4</v>
      </c>
      <c r="C412" s="76">
        <v>97</v>
      </c>
      <c r="D412" s="76">
        <v>98</v>
      </c>
      <c r="E412" s="76">
        <v>98</v>
      </c>
      <c r="F412" s="77">
        <v>95</v>
      </c>
      <c r="G412" s="77">
        <v>98</v>
      </c>
      <c r="H412" s="77">
        <v>96</v>
      </c>
      <c r="I412" s="77">
        <v>98</v>
      </c>
      <c r="J412" s="77">
        <v>99</v>
      </c>
      <c r="K412" s="77">
        <v>98</v>
      </c>
      <c r="L412" s="77">
        <v>98</v>
      </c>
      <c r="M412" s="68">
        <f>SUM(C412:L412)</f>
        <v>975</v>
      </c>
      <c r="N412" s="71">
        <f>IF(COUNT(C412:L412),AVERAGE(C412:L412),"")</f>
        <v>97.5</v>
      </c>
    </row>
    <row r="413" spans="1:14">
      <c r="A413" s="23" t="s">
        <v>44</v>
      </c>
      <c r="B413" s="68">
        <v>96.3</v>
      </c>
      <c r="C413" s="76">
        <v>97</v>
      </c>
      <c r="D413" s="76">
        <v>97</v>
      </c>
      <c r="E413" s="76">
        <v>98</v>
      </c>
      <c r="F413" s="77">
        <v>96</v>
      </c>
      <c r="G413" s="77">
        <v>94</v>
      </c>
      <c r="H413" s="77">
        <v>96</v>
      </c>
      <c r="I413" s="77">
        <v>97</v>
      </c>
      <c r="J413" s="77">
        <v>95</v>
      </c>
      <c r="K413" s="77">
        <v>92</v>
      </c>
      <c r="L413" s="77">
        <v>89</v>
      </c>
      <c r="M413" s="68">
        <f t="shared" ref="M413:M415" si="120">SUM(C413:L413)</f>
        <v>951</v>
      </c>
      <c r="N413" s="71">
        <f t="shared" ref="N413:N415" si="121">IF(COUNT(C413:L413),AVERAGE(C413:L413),"")</f>
        <v>95.1</v>
      </c>
    </row>
    <row r="414" spans="1:14">
      <c r="A414" s="23" t="s">
        <v>45</v>
      </c>
      <c r="B414" s="68">
        <v>95.1</v>
      </c>
      <c r="C414" s="76">
        <v>95</v>
      </c>
      <c r="D414" s="76">
        <v>95</v>
      </c>
      <c r="E414" s="76">
        <v>95</v>
      </c>
      <c r="F414" s="77">
        <v>94</v>
      </c>
      <c r="G414" s="77">
        <v>95</v>
      </c>
      <c r="H414" s="77">
        <v>98</v>
      </c>
      <c r="I414" s="77">
        <v>93</v>
      </c>
      <c r="J414" s="77">
        <v>95</v>
      </c>
      <c r="K414" s="77">
        <v>99</v>
      </c>
      <c r="L414" s="77">
        <v>97</v>
      </c>
      <c r="M414" s="68">
        <f t="shared" si="120"/>
        <v>956</v>
      </c>
      <c r="N414" s="71">
        <f t="shared" si="121"/>
        <v>95.6</v>
      </c>
    </row>
    <row r="415" spans="1:14">
      <c r="A415" s="23" t="s">
        <v>46</v>
      </c>
      <c r="B415" s="71">
        <v>95</v>
      </c>
      <c r="C415" s="76">
        <v>97</v>
      </c>
      <c r="D415" s="76">
        <v>93</v>
      </c>
      <c r="E415" s="76">
        <v>95</v>
      </c>
      <c r="F415" s="77">
        <v>95</v>
      </c>
      <c r="G415" s="77">
        <v>95</v>
      </c>
      <c r="H415" s="77">
        <v>92</v>
      </c>
      <c r="I415" s="77">
        <v>93</v>
      </c>
      <c r="J415" s="77">
        <v>95</v>
      </c>
      <c r="K415" s="77">
        <v>91</v>
      </c>
      <c r="L415" s="77">
        <v>99</v>
      </c>
      <c r="M415" s="68">
        <f t="shared" si="120"/>
        <v>945</v>
      </c>
      <c r="N415" s="71">
        <f t="shared" si="121"/>
        <v>94.5</v>
      </c>
    </row>
    <row r="416" spans="1:14">
      <c r="A416" s="63" t="s">
        <v>20</v>
      </c>
      <c r="B416" s="78">
        <f>SUM(B412:B415)</f>
        <v>382.79999999999995</v>
      </c>
      <c r="C416" s="78">
        <f>SUM(C412:C415)</f>
        <v>386</v>
      </c>
      <c r="D416" s="78">
        <f t="shared" ref="D416:L416" si="122">SUM(D412:D415)</f>
        <v>383</v>
      </c>
      <c r="E416" s="78">
        <f t="shared" si="122"/>
        <v>386</v>
      </c>
      <c r="F416" s="61">
        <f t="shared" si="122"/>
        <v>380</v>
      </c>
      <c r="G416" s="61">
        <f t="shared" si="122"/>
        <v>382</v>
      </c>
      <c r="H416" s="61">
        <f t="shared" si="122"/>
        <v>382</v>
      </c>
      <c r="I416" s="61">
        <f t="shared" si="122"/>
        <v>381</v>
      </c>
      <c r="J416" s="61">
        <f t="shared" si="122"/>
        <v>384</v>
      </c>
      <c r="K416" s="61">
        <f t="shared" si="122"/>
        <v>380</v>
      </c>
      <c r="L416" s="61">
        <f t="shared" si="122"/>
        <v>383</v>
      </c>
      <c r="M416" s="78">
        <f>SUM(C416:L416)</f>
        <v>3827</v>
      </c>
      <c r="N416" s="71">
        <f>SUM(N412:N415)</f>
        <v>382.7</v>
      </c>
    </row>
    <row r="417" spans="1:14">
      <c r="A417" s="32" t="s">
        <v>47</v>
      </c>
      <c r="B417" s="79"/>
      <c r="C417" s="80"/>
      <c r="D417" s="82"/>
      <c r="E417" s="82"/>
      <c r="F417" s="81"/>
      <c r="G417" s="81"/>
      <c r="H417" s="81"/>
      <c r="I417" s="81"/>
      <c r="J417" s="81"/>
      <c r="K417" s="81"/>
      <c r="L417" s="81"/>
      <c r="M417" s="68"/>
      <c r="N417" s="75"/>
    </row>
    <row r="418" spans="1:14">
      <c r="A418" s="64" t="s">
        <v>48</v>
      </c>
      <c r="B418" s="79">
        <v>95.1</v>
      </c>
      <c r="C418" s="80">
        <v>96</v>
      </c>
      <c r="D418" s="82">
        <v>90</v>
      </c>
      <c r="E418" s="82">
        <v>96</v>
      </c>
      <c r="F418" s="81">
        <v>90</v>
      </c>
      <c r="G418" s="81">
        <v>94</v>
      </c>
      <c r="H418" s="81">
        <v>93</v>
      </c>
      <c r="I418" s="81">
        <v>96</v>
      </c>
      <c r="J418" s="81">
        <v>94</v>
      </c>
      <c r="K418" s="81">
        <v>93</v>
      </c>
      <c r="L418" s="81">
        <v>94</v>
      </c>
      <c r="M418" s="82">
        <f>SUM(C418:L418)</f>
        <v>936</v>
      </c>
      <c r="N418" s="71">
        <f>IF(COUNT(C418:L418),AVERAGE(C418:L418),"")</f>
        <v>93.6</v>
      </c>
    </row>
    <row r="419" spans="1:14">
      <c r="A419" s="64" t="s">
        <v>49</v>
      </c>
      <c r="B419" s="79">
        <v>95.6</v>
      </c>
      <c r="C419" s="80">
        <v>95</v>
      </c>
      <c r="D419" s="82">
        <v>94</v>
      </c>
      <c r="E419" s="82">
        <v>97</v>
      </c>
      <c r="F419" s="81">
        <v>91</v>
      </c>
      <c r="G419" s="81">
        <v>94</v>
      </c>
      <c r="H419" s="81">
        <v>96</v>
      </c>
      <c r="I419" s="81">
        <v>97</v>
      </c>
      <c r="J419" s="81">
        <v>96</v>
      </c>
      <c r="K419" s="81">
        <v>90</v>
      </c>
      <c r="L419" s="81">
        <v>93</v>
      </c>
      <c r="M419" s="82">
        <f t="shared" ref="M419:M421" si="123">SUM(C419:L419)</f>
        <v>943</v>
      </c>
      <c r="N419" s="71">
        <f t="shared" ref="N419:N421" si="124">IF(COUNT(C419:L419),AVERAGE(C419:L419),"")</f>
        <v>94.3</v>
      </c>
    </row>
    <row r="420" spans="1:14">
      <c r="A420" s="64" t="s">
        <v>50</v>
      </c>
      <c r="B420" s="83">
        <v>95</v>
      </c>
      <c r="C420" s="80">
        <v>97</v>
      </c>
      <c r="D420" s="82">
        <v>94</v>
      </c>
      <c r="E420" s="82">
        <v>90</v>
      </c>
      <c r="F420" s="81">
        <v>94</v>
      </c>
      <c r="G420" s="81">
        <v>97</v>
      </c>
      <c r="H420" s="81">
        <v>97</v>
      </c>
      <c r="I420" s="81">
        <v>96</v>
      </c>
      <c r="J420" s="81">
        <v>97</v>
      </c>
      <c r="K420" s="81">
        <v>94</v>
      </c>
      <c r="L420" s="81">
        <v>95</v>
      </c>
      <c r="M420" s="82">
        <f t="shared" si="123"/>
        <v>951</v>
      </c>
      <c r="N420" s="71">
        <f t="shared" si="124"/>
        <v>95.1</v>
      </c>
    </row>
    <row r="421" spans="1:14">
      <c r="A421" s="64" t="s">
        <v>108</v>
      </c>
      <c r="B421" s="79">
        <v>94.9</v>
      </c>
      <c r="C421" s="80">
        <v>93</v>
      </c>
      <c r="D421" s="82">
        <v>97</v>
      </c>
      <c r="E421" s="82">
        <v>96</v>
      </c>
      <c r="F421" s="81">
        <v>94</v>
      </c>
      <c r="G421" s="81">
        <v>93</v>
      </c>
      <c r="H421" s="81">
        <v>95</v>
      </c>
      <c r="I421" s="81">
        <v>96</v>
      </c>
      <c r="J421" s="81">
        <v>94</v>
      </c>
      <c r="K421" s="81">
        <v>94</v>
      </c>
      <c r="L421" s="81">
        <v>93</v>
      </c>
      <c r="M421" s="82">
        <f t="shared" si="123"/>
        <v>945</v>
      </c>
      <c r="N421" s="71">
        <f t="shared" si="124"/>
        <v>94.5</v>
      </c>
    </row>
    <row r="422" spans="1:14">
      <c r="A422" s="65" t="s">
        <v>52</v>
      </c>
      <c r="B422" s="79">
        <f>SUM(B418:B421)</f>
        <v>380.6</v>
      </c>
      <c r="C422" s="80">
        <f>SUM(C418:C421)</f>
        <v>381</v>
      </c>
      <c r="D422" s="80">
        <f>SUM(D418:D421)</f>
        <v>375</v>
      </c>
      <c r="E422" s="80">
        <f t="shared" ref="E422:M422" si="125">SUM(E418:E421)</f>
        <v>379</v>
      </c>
      <c r="F422" s="84">
        <f t="shared" si="125"/>
        <v>369</v>
      </c>
      <c r="G422" s="84">
        <f t="shared" si="125"/>
        <v>378</v>
      </c>
      <c r="H422" s="84">
        <f t="shared" si="125"/>
        <v>381</v>
      </c>
      <c r="I422" s="84">
        <f t="shared" si="125"/>
        <v>385</v>
      </c>
      <c r="J422" s="84">
        <f t="shared" si="125"/>
        <v>381</v>
      </c>
      <c r="K422" s="84">
        <f t="shared" si="125"/>
        <v>371</v>
      </c>
      <c r="L422" s="84">
        <f t="shared" si="125"/>
        <v>375</v>
      </c>
      <c r="M422" s="80">
        <f t="shared" si="125"/>
        <v>3775</v>
      </c>
      <c r="N422" s="71">
        <f>SUM(N418:N421)</f>
        <v>377.5</v>
      </c>
    </row>
    <row r="423" spans="1:14">
      <c r="A423" s="32" t="s">
        <v>53</v>
      </c>
      <c r="B423" s="79"/>
      <c r="C423" s="80"/>
      <c r="D423" s="82"/>
      <c r="E423" s="82"/>
      <c r="F423" s="81"/>
      <c r="G423" s="81"/>
      <c r="H423" s="81"/>
      <c r="I423" s="81"/>
      <c r="J423" s="81"/>
      <c r="K423" s="81"/>
      <c r="L423" s="81"/>
      <c r="M423" s="68"/>
      <c r="N423" s="71" t="str">
        <f t="shared" ref="N423:N427" si="126">IF(COUNT(C423:L423),AVERAGE(C423:L423),"")</f>
        <v/>
      </c>
    </row>
    <row r="424" spans="1:14">
      <c r="A424" s="64" t="s">
        <v>54</v>
      </c>
      <c r="B424" s="79">
        <v>94.8</v>
      </c>
      <c r="C424" s="80">
        <v>91</v>
      </c>
      <c r="D424" s="82">
        <v>95</v>
      </c>
      <c r="E424" s="82">
        <v>96</v>
      </c>
      <c r="F424" s="81">
        <v>92</v>
      </c>
      <c r="G424" s="81">
        <v>95</v>
      </c>
      <c r="H424" s="81">
        <v>91</v>
      </c>
      <c r="I424" s="81">
        <v>96</v>
      </c>
      <c r="J424" s="81">
        <v>96</v>
      </c>
      <c r="K424" s="81">
        <v>92</v>
      </c>
      <c r="L424" s="81">
        <v>98</v>
      </c>
      <c r="M424" s="82">
        <f>SUM(C424:L424)</f>
        <v>942</v>
      </c>
      <c r="N424" s="71">
        <f t="shared" si="126"/>
        <v>94.2</v>
      </c>
    </row>
    <row r="425" spans="1:14">
      <c r="A425" s="64" t="s">
        <v>55</v>
      </c>
      <c r="B425" s="79">
        <v>94.7</v>
      </c>
      <c r="C425" s="80">
        <v>97</v>
      </c>
      <c r="D425" s="82">
        <v>97</v>
      </c>
      <c r="E425" s="82">
        <v>94</v>
      </c>
      <c r="F425" s="136">
        <v>100</v>
      </c>
      <c r="G425" s="81">
        <v>95</v>
      </c>
      <c r="H425" s="81">
        <v>99</v>
      </c>
      <c r="I425" s="81">
        <v>94</v>
      </c>
      <c r="J425" s="81">
        <v>97</v>
      </c>
      <c r="K425" s="81">
        <v>95</v>
      </c>
      <c r="L425" s="81">
        <v>96</v>
      </c>
      <c r="M425" s="82">
        <f t="shared" ref="M425:M427" si="127">SUM(C425:L425)</f>
        <v>964</v>
      </c>
      <c r="N425" s="71">
        <f t="shared" si="126"/>
        <v>96.4</v>
      </c>
    </row>
    <row r="426" spans="1:14">
      <c r="A426" s="64" t="s">
        <v>56</v>
      </c>
      <c r="B426" s="79">
        <v>94.2</v>
      </c>
      <c r="C426" s="80">
        <v>93</v>
      </c>
      <c r="D426" s="82">
        <v>91</v>
      </c>
      <c r="E426" s="82">
        <v>90</v>
      </c>
      <c r="F426" s="81">
        <v>96</v>
      </c>
      <c r="G426" s="81">
        <v>92</v>
      </c>
      <c r="H426" s="81">
        <v>91</v>
      </c>
      <c r="I426" s="81">
        <v>91</v>
      </c>
      <c r="J426" s="81">
        <v>94</v>
      </c>
      <c r="K426" s="81">
        <v>95</v>
      </c>
      <c r="L426" s="81">
        <v>96</v>
      </c>
      <c r="M426" s="82">
        <f t="shared" si="127"/>
        <v>929</v>
      </c>
      <c r="N426" s="71">
        <f t="shared" si="126"/>
        <v>92.9</v>
      </c>
    </row>
    <row r="427" spans="1:14">
      <c r="A427" s="23" t="s">
        <v>57</v>
      </c>
      <c r="B427" s="71">
        <v>93.6</v>
      </c>
      <c r="C427" s="76">
        <v>94</v>
      </c>
      <c r="D427" s="68">
        <v>95</v>
      </c>
      <c r="E427" s="68">
        <v>96</v>
      </c>
      <c r="F427" s="70">
        <v>98</v>
      </c>
      <c r="G427" s="70">
        <v>95</v>
      </c>
      <c r="H427" s="70">
        <v>94</v>
      </c>
      <c r="I427" s="70">
        <v>97</v>
      </c>
      <c r="J427" s="70">
        <v>96</v>
      </c>
      <c r="K427" s="70">
        <v>97</v>
      </c>
      <c r="L427" s="70">
        <v>95</v>
      </c>
      <c r="M427" s="82">
        <f t="shared" si="127"/>
        <v>957</v>
      </c>
      <c r="N427" s="71">
        <f t="shared" si="126"/>
        <v>95.7</v>
      </c>
    </row>
    <row r="428" spans="1:14">
      <c r="A428" s="66" t="s">
        <v>52</v>
      </c>
      <c r="B428" s="71">
        <f>SUM(B424:B427)</f>
        <v>377.29999999999995</v>
      </c>
      <c r="C428" s="80">
        <f>SUM(C424:C427)</f>
        <v>375</v>
      </c>
      <c r="D428" s="80">
        <f t="shared" ref="D428:M428" si="128">SUM(D424:D427)</f>
        <v>378</v>
      </c>
      <c r="E428" s="80">
        <f t="shared" si="128"/>
        <v>376</v>
      </c>
      <c r="F428" s="84">
        <f t="shared" si="128"/>
        <v>386</v>
      </c>
      <c r="G428" s="84">
        <f t="shared" si="128"/>
        <v>377</v>
      </c>
      <c r="H428" s="84">
        <f t="shared" si="128"/>
        <v>375</v>
      </c>
      <c r="I428" s="84">
        <f t="shared" si="128"/>
        <v>378</v>
      </c>
      <c r="J428" s="84">
        <f t="shared" si="128"/>
        <v>383</v>
      </c>
      <c r="K428" s="84">
        <f t="shared" si="128"/>
        <v>379</v>
      </c>
      <c r="L428" s="84">
        <f t="shared" si="128"/>
        <v>385</v>
      </c>
      <c r="M428" s="80">
        <f t="shared" si="128"/>
        <v>3792</v>
      </c>
      <c r="N428" s="85">
        <f>SUM(N424:N427)</f>
        <v>379.2</v>
      </c>
    </row>
    <row r="429" spans="1:14">
      <c r="A429" s="67"/>
      <c r="B429" s="71"/>
      <c r="C429" s="76"/>
      <c r="D429" s="68"/>
      <c r="E429" s="68"/>
      <c r="F429" s="70"/>
      <c r="G429" s="70"/>
      <c r="H429" s="70"/>
      <c r="I429" s="70"/>
      <c r="J429" s="86"/>
      <c r="K429" s="86"/>
      <c r="L429" s="86"/>
      <c r="M429" s="87"/>
      <c r="N429" s="85"/>
    </row>
    <row r="430" spans="1:14">
      <c r="B430" s="68"/>
      <c r="C430" s="76"/>
      <c r="D430" s="132" t="s">
        <v>10</v>
      </c>
      <c r="E430" s="41" t="s">
        <v>11</v>
      </c>
      <c r="F430" s="14" t="s">
        <v>12</v>
      </c>
      <c r="G430" s="14" t="s">
        <v>13</v>
      </c>
      <c r="H430" s="14" t="s">
        <v>14</v>
      </c>
      <c r="I430" s="14" t="s">
        <v>8</v>
      </c>
      <c r="J430" s="10"/>
      <c r="K430" s="10"/>
      <c r="L430" s="10"/>
      <c r="M430" s="39"/>
      <c r="N430" s="39"/>
    </row>
    <row r="431" spans="1:14">
      <c r="A431" s="63" t="s">
        <v>36</v>
      </c>
      <c r="B431" s="71">
        <f>+B410</f>
        <v>383.4</v>
      </c>
      <c r="C431" s="80"/>
      <c r="D431" s="82">
        <f>+J395</f>
        <v>10</v>
      </c>
      <c r="E431" s="82">
        <v>7</v>
      </c>
      <c r="F431" s="81">
        <v>1</v>
      </c>
      <c r="G431" s="81">
        <v>1</v>
      </c>
      <c r="H431" s="81">
        <f>+E431*2+F431+2</f>
        <v>17</v>
      </c>
      <c r="I431" s="81">
        <f>+M410</f>
        <v>3845</v>
      </c>
      <c r="J431" s="10"/>
      <c r="K431" s="61"/>
      <c r="L431" s="10"/>
      <c r="M431" s="39"/>
      <c r="N431" s="39"/>
    </row>
    <row r="432" spans="1:14">
      <c r="A432" s="63" t="s">
        <v>79</v>
      </c>
      <c r="B432" s="71">
        <f>+B416</f>
        <v>382.79999999999995</v>
      </c>
      <c r="C432" s="76"/>
      <c r="D432" s="82">
        <f>+J395</f>
        <v>10</v>
      </c>
      <c r="E432" s="82">
        <v>6</v>
      </c>
      <c r="F432" s="81">
        <v>0</v>
      </c>
      <c r="G432" s="81">
        <v>3</v>
      </c>
      <c r="H432" s="81">
        <f>+E432*2+F432+1</f>
        <v>13</v>
      </c>
      <c r="I432" s="81">
        <f>+M416</f>
        <v>3827</v>
      </c>
      <c r="J432" s="61"/>
      <c r="K432" s="10"/>
      <c r="L432" s="10"/>
      <c r="M432" s="39"/>
      <c r="N432" s="39"/>
    </row>
    <row r="433" spans="1:14">
      <c r="A433" s="63" t="s">
        <v>53</v>
      </c>
      <c r="B433" s="71">
        <f>+B428</f>
        <v>377.29999999999995</v>
      </c>
      <c r="C433" s="76"/>
      <c r="D433" s="82">
        <f>+J395</f>
        <v>10</v>
      </c>
      <c r="E433" s="82">
        <v>1</v>
      </c>
      <c r="F433" s="81">
        <v>1</v>
      </c>
      <c r="G433" s="81">
        <v>7</v>
      </c>
      <c r="H433" s="81">
        <f>+E433*2+F433+3</f>
        <v>6</v>
      </c>
      <c r="I433" s="81">
        <f>+M428</f>
        <v>3792</v>
      </c>
      <c r="J433" s="61"/>
      <c r="K433" s="61"/>
      <c r="L433" s="61"/>
      <c r="M433" s="78"/>
      <c r="N433" s="78"/>
    </row>
    <row r="434" spans="1:14">
      <c r="A434" s="63" t="s">
        <v>47</v>
      </c>
      <c r="B434" s="71">
        <f>+B422</f>
        <v>380.6</v>
      </c>
      <c r="C434" s="76"/>
      <c r="D434" s="82">
        <f>+J395</f>
        <v>10</v>
      </c>
      <c r="E434" s="82">
        <v>3</v>
      </c>
      <c r="F434" s="81">
        <v>0</v>
      </c>
      <c r="G434" s="81">
        <v>6</v>
      </c>
      <c r="H434" s="81">
        <f>+E434*2+F434</f>
        <v>6</v>
      </c>
      <c r="I434" s="81">
        <f>+M422</f>
        <v>3775</v>
      </c>
      <c r="J434" s="88"/>
      <c r="K434" s="88"/>
      <c r="L434" s="88"/>
      <c r="M434" s="78"/>
      <c r="N434" s="78"/>
    </row>
  </sheetData>
  <sortState ref="A433:N434">
    <sortCondition descending="1" ref="H433:H434"/>
    <sortCondition descending="1" ref="I433:I434"/>
  </sortState>
  <mergeCells count="78">
    <mergeCell ref="B356:E356"/>
    <mergeCell ref="J356:M356"/>
    <mergeCell ref="A348:N348"/>
    <mergeCell ref="A349:N349"/>
    <mergeCell ref="A350:N350"/>
    <mergeCell ref="A351:N351"/>
    <mergeCell ref="B354:E354"/>
    <mergeCell ref="J354:M354"/>
    <mergeCell ref="B228:E228"/>
    <mergeCell ref="J228:M228"/>
    <mergeCell ref="A220:N220"/>
    <mergeCell ref="A221:N221"/>
    <mergeCell ref="A222:N222"/>
    <mergeCell ref="A223:N223"/>
    <mergeCell ref="B226:E226"/>
    <mergeCell ref="J226:M226"/>
    <mergeCell ref="B141:E141"/>
    <mergeCell ref="J141:M141"/>
    <mergeCell ref="A133:N133"/>
    <mergeCell ref="A134:N134"/>
    <mergeCell ref="A135:N135"/>
    <mergeCell ref="A136:N136"/>
    <mergeCell ref="B139:E139"/>
    <mergeCell ref="J139:M139"/>
    <mergeCell ref="B98:E98"/>
    <mergeCell ref="J98:M98"/>
    <mergeCell ref="A90:N90"/>
    <mergeCell ref="A91:N91"/>
    <mergeCell ref="A92:N92"/>
    <mergeCell ref="A93:N93"/>
    <mergeCell ref="B96:E96"/>
    <mergeCell ref="J96:M96"/>
    <mergeCell ref="B10:E10"/>
    <mergeCell ref="J10:M10"/>
    <mergeCell ref="A2:N2"/>
    <mergeCell ref="A3:N3"/>
    <mergeCell ref="A4:N4"/>
    <mergeCell ref="A5:N5"/>
    <mergeCell ref="B8:E8"/>
    <mergeCell ref="J8:M8"/>
    <mergeCell ref="B54:E54"/>
    <mergeCell ref="J54:M54"/>
    <mergeCell ref="A46:N46"/>
    <mergeCell ref="A47:N47"/>
    <mergeCell ref="A48:N48"/>
    <mergeCell ref="A49:N49"/>
    <mergeCell ref="B52:E52"/>
    <mergeCell ref="J52:M52"/>
    <mergeCell ref="B185:E185"/>
    <mergeCell ref="J185:M185"/>
    <mergeCell ref="A177:N177"/>
    <mergeCell ref="A178:N178"/>
    <mergeCell ref="A179:N179"/>
    <mergeCell ref="A180:N180"/>
    <mergeCell ref="B183:E183"/>
    <mergeCell ref="J183:M183"/>
    <mergeCell ref="B271:E271"/>
    <mergeCell ref="J271:M271"/>
    <mergeCell ref="A263:N263"/>
    <mergeCell ref="A264:N264"/>
    <mergeCell ref="A265:N265"/>
    <mergeCell ref="A266:N266"/>
    <mergeCell ref="B269:E269"/>
    <mergeCell ref="J269:M269"/>
    <mergeCell ref="B314:E314"/>
    <mergeCell ref="J314:M314"/>
    <mergeCell ref="A306:N306"/>
    <mergeCell ref="A307:N307"/>
    <mergeCell ref="A308:N308"/>
    <mergeCell ref="A309:N309"/>
    <mergeCell ref="B312:E312"/>
    <mergeCell ref="J312:M312"/>
    <mergeCell ref="A391:N391"/>
    <mergeCell ref="A392:N392"/>
    <mergeCell ref="A393:N393"/>
    <mergeCell ref="A394:N394"/>
    <mergeCell ref="B398:E398"/>
    <mergeCell ref="J398:M398"/>
  </mergeCells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2"/>
  <sheetViews>
    <sheetView topLeftCell="A400" workbookViewId="0">
      <selection activeCell="N424" sqref="N424"/>
    </sheetView>
  </sheetViews>
  <sheetFormatPr baseColWidth="10" defaultColWidth="8.83203125" defaultRowHeight="14" x14ac:dyDescent="0"/>
  <cols>
    <col min="1" max="1" width="17.1640625" style="61" customWidth="1"/>
    <col min="2" max="2" width="6.83203125" customWidth="1"/>
    <col min="3" max="3" width="5.6640625" style="38" customWidth="1"/>
    <col min="4" max="4" width="6.5" style="38" customWidth="1"/>
    <col min="5" max="6" width="6.5" customWidth="1"/>
    <col min="7" max="7" width="6.1640625" customWidth="1"/>
    <col min="8" max="9" width="6" customWidth="1"/>
    <col min="10" max="12" width="6.1640625" customWidth="1"/>
    <col min="13" max="13" width="6.33203125" customWidth="1"/>
    <col min="14" max="14" width="6" style="38" customWidth="1"/>
  </cols>
  <sheetData>
    <row r="2" spans="1:14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>
      <c r="A5" s="164" t="s">
        <v>15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>
      <c r="A6" s="60"/>
      <c r="B6" s="1"/>
      <c r="C6" s="37"/>
      <c r="D6" s="37"/>
      <c r="E6" s="1" t="s">
        <v>35</v>
      </c>
      <c r="F6" s="1">
        <v>3</v>
      </c>
      <c r="G6" s="1"/>
      <c r="H6" s="1"/>
      <c r="I6" s="1" t="s">
        <v>4</v>
      </c>
      <c r="J6" s="1">
        <v>1</v>
      </c>
      <c r="K6" s="1"/>
      <c r="L6" s="1"/>
      <c r="M6" s="1"/>
      <c r="N6" s="37"/>
    </row>
    <row r="7" spans="1:14">
      <c r="F7" s="2"/>
      <c r="J7" s="30"/>
    </row>
    <row r="8" spans="1:14">
      <c r="A8" s="62"/>
      <c r="B8" s="165" t="s">
        <v>58</v>
      </c>
      <c r="C8" s="165"/>
      <c r="D8" s="165"/>
      <c r="E8" s="165"/>
      <c r="F8" s="35">
        <f>+C19</f>
        <v>355</v>
      </c>
      <c r="H8" s="2" t="s">
        <v>80</v>
      </c>
      <c r="J8" s="163" t="s">
        <v>71</v>
      </c>
      <c r="K8" s="163"/>
      <c r="L8" s="163"/>
      <c r="M8" s="163"/>
      <c r="N8" s="56">
        <f>+C37</f>
        <v>250</v>
      </c>
    </row>
    <row r="9" spans="1:14">
      <c r="A9" s="5"/>
      <c r="B9" s="6"/>
      <c r="H9" s="30"/>
      <c r="J9" s="29"/>
      <c r="L9" s="8"/>
      <c r="M9" s="8"/>
      <c r="N9" s="57"/>
    </row>
    <row r="10" spans="1:14">
      <c r="A10" s="5"/>
      <c r="B10" s="163" t="s">
        <v>76</v>
      </c>
      <c r="C10" s="163"/>
      <c r="D10" s="163"/>
      <c r="E10" s="163"/>
      <c r="F10">
        <f>+C25</f>
        <v>364</v>
      </c>
      <c r="H10" s="2" t="s">
        <v>82</v>
      </c>
      <c r="J10" s="163" t="s">
        <v>66</v>
      </c>
      <c r="K10" s="163"/>
      <c r="L10" s="163"/>
      <c r="M10" s="163"/>
      <c r="N10" s="56">
        <f>+C31</f>
        <v>364</v>
      </c>
    </row>
    <row r="11" spans="1:14">
      <c r="A11" s="9"/>
      <c r="B11" s="4"/>
      <c r="C11" s="39"/>
      <c r="D11" s="39"/>
      <c r="E11" s="10"/>
      <c r="F11" s="30"/>
      <c r="H11" s="30"/>
    </row>
    <row r="12" spans="1:14">
      <c r="A12" s="5"/>
      <c r="B12" s="11" t="s">
        <v>5</v>
      </c>
      <c r="C12" s="40" t="s">
        <v>85</v>
      </c>
      <c r="D12" s="39"/>
      <c r="E12" s="10"/>
      <c r="F12" s="8"/>
      <c r="G12" s="8"/>
      <c r="H12" s="6"/>
      <c r="I12" s="8"/>
      <c r="J12" s="8"/>
      <c r="K12" s="8"/>
      <c r="L12" s="8"/>
      <c r="M12" s="8"/>
    </row>
    <row r="13" spans="1:14">
      <c r="A13" s="12"/>
      <c r="B13" s="13" t="s">
        <v>7</v>
      </c>
      <c r="C13" s="41">
        <v>1</v>
      </c>
      <c r="D13" s="41">
        <v>2</v>
      </c>
      <c r="E13" s="14">
        <v>3</v>
      </c>
      <c r="F13" s="14">
        <v>4</v>
      </c>
      <c r="G13" s="14">
        <v>5</v>
      </c>
      <c r="H13" s="14">
        <v>6</v>
      </c>
      <c r="I13" s="14">
        <v>7</v>
      </c>
      <c r="J13" s="14">
        <v>8</v>
      </c>
      <c r="K13" s="14">
        <v>9</v>
      </c>
      <c r="L13" s="14">
        <v>10</v>
      </c>
      <c r="M13" s="15" t="s">
        <v>8</v>
      </c>
      <c r="N13" s="50" t="s">
        <v>83</v>
      </c>
    </row>
    <row r="14" spans="1:14">
      <c r="A14" s="17" t="s">
        <v>58</v>
      </c>
      <c r="B14" s="95"/>
      <c r="C14" s="104"/>
      <c r="D14" s="107"/>
      <c r="E14" s="105"/>
      <c r="F14" s="105"/>
      <c r="G14" s="105"/>
      <c r="H14" s="105"/>
      <c r="I14" s="105"/>
      <c r="J14" s="105"/>
      <c r="K14" s="105"/>
      <c r="L14" s="105"/>
      <c r="M14" s="106"/>
      <c r="N14" s="107"/>
    </row>
    <row r="15" spans="1:14">
      <c r="A15" s="23" t="s">
        <v>59</v>
      </c>
      <c r="B15" s="100">
        <v>94.6</v>
      </c>
      <c r="C15" s="69">
        <v>88</v>
      </c>
      <c r="D15" s="109"/>
      <c r="E15" s="108"/>
      <c r="F15" s="108"/>
      <c r="G15" s="108"/>
      <c r="H15" s="108"/>
      <c r="I15" s="108"/>
      <c r="J15" s="108"/>
      <c r="K15" s="108"/>
      <c r="L15" s="108"/>
      <c r="M15" s="109">
        <f>SUM(C15:L15)</f>
        <v>88</v>
      </c>
      <c r="N15" s="110">
        <f>IF(COUNT(C15:L15),AVERAGE(C15:L15),"")</f>
        <v>88</v>
      </c>
    </row>
    <row r="16" spans="1:14">
      <c r="A16" s="23" t="s">
        <v>60</v>
      </c>
      <c r="B16" s="100">
        <v>96.2</v>
      </c>
      <c r="C16" s="69">
        <v>86</v>
      </c>
      <c r="D16" s="109"/>
      <c r="E16" s="108"/>
      <c r="F16" s="108"/>
      <c r="G16" s="108"/>
      <c r="H16" s="108"/>
      <c r="I16" s="108"/>
      <c r="J16" s="108"/>
      <c r="K16" s="108"/>
      <c r="L16" s="108"/>
      <c r="M16" s="109">
        <f t="shared" ref="M16:M18" si="0">SUM(C16:L16)</f>
        <v>86</v>
      </c>
      <c r="N16" s="110">
        <f t="shared" ref="N16:N18" si="1">IF(COUNT(C16:L16),AVERAGE(C16:L16),"")</f>
        <v>86</v>
      </c>
    </row>
    <row r="17" spans="1:14">
      <c r="A17" s="23" t="s">
        <v>61</v>
      </c>
      <c r="B17" s="100">
        <v>91.6</v>
      </c>
      <c r="C17" s="69">
        <v>89</v>
      </c>
      <c r="D17" s="109"/>
      <c r="E17" s="108"/>
      <c r="F17" s="108"/>
      <c r="G17" s="108"/>
      <c r="H17" s="108"/>
      <c r="I17" s="108"/>
      <c r="J17" s="108"/>
      <c r="K17" s="108"/>
      <c r="L17" s="108"/>
      <c r="M17" s="109">
        <f t="shared" si="0"/>
        <v>89</v>
      </c>
      <c r="N17" s="110">
        <f t="shared" si="1"/>
        <v>89</v>
      </c>
    </row>
    <row r="18" spans="1:14">
      <c r="A18" s="23" t="s">
        <v>62</v>
      </c>
      <c r="B18" s="111">
        <v>93.4</v>
      </c>
      <c r="C18" s="69">
        <v>92</v>
      </c>
      <c r="D18" s="109"/>
      <c r="E18" s="108"/>
      <c r="F18" s="108"/>
      <c r="G18" s="108"/>
      <c r="H18" s="108"/>
      <c r="I18" s="108"/>
      <c r="J18" s="108"/>
      <c r="K18" s="108"/>
      <c r="L18" s="108"/>
      <c r="M18" s="109">
        <f t="shared" si="0"/>
        <v>92</v>
      </c>
      <c r="N18" s="110">
        <f t="shared" si="1"/>
        <v>92</v>
      </c>
    </row>
    <row r="19" spans="1:14">
      <c r="A19" s="63" t="s">
        <v>20</v>
      </c>
      <c r="B19" s="112">
        <f>SUM(B15:B18)</f>
        <v>375.79999999999995</v>
      </c>
      <c r="C19" s="72">
        <f>SUM(C15:C18)</f>
        <v>355</v>
      </c>
      <c r="D19" s="74">
        <f t="shared" ref="D19:M19" si="2">SUM(D15:D18)</f>
        <v>0</v>
      </c>
      <c r="E19" s="73">
        <f t="shared" si="2"/>
        <v>0</v>
      </c>
      <c r="F19" s="73">
        <f t="shared" si="2"/>
        <v>0</v>
      </c>
      <c r="G19" s="73">
        <f t="shared" si="2"/>
        <v>0</v>
      </c>
      <c r="H19" s="73">
        <f t="shared" si="2"/>
        <v>0</v>
      </c>
      <c r="I19" s="73">
        <f t="shared" si="2"/>
        <v>0</v>
      </c>
      <c r="J19" s="73">
        <f t="shared" si="2"/>
        <v>0</v>
      </c>
      <c r="K19" s="73">
        <f t="shared" si="2"/>
        <v>0</v>
      </c>
      <c r="L19" s="73">
        <f t="shared" si="2"/>
        <v>0</v>
      </c>
      <c r="M19" s="73">
        <f t="shared" si="2"/>
        <v>355</v>
      </c>
      <c r="N19" s="113"/>
    </row>
    <row r="20" spans="1:14">
      <c r="A20" s="95" t="s">
        <v>76</v>
      </c>
      <c r="B20" s="105"/>
      <c r="C20" s="114"/>
      <c r="D20" s="109"/>
      <c r="E20" s="108"/>
      <c r="F20" s="108"/>
      <c r="G20" s="108"/>
      <c r="H20" s="108"/>
      <c r="I20" s="108"/>
      <c r="J20" s="108"/>
      <c r="K20" s="108"/>
      <c r="L20" s="108"/>
      <c r="M20" s="108"/>
      <c r="N20" s="113" t="str">
        <f t="shared" ref="N20" si="3">IF(COUNT(C20:L20),AVERAGE(C20:L20), " ")</f>
        <v xml:space="preserve"> </v>
      </c>
    </row>
    <row r="21" spans="1:14">
      <c r="A21" s="23" t="s">
        <v>63</v>
      </c>
      <c r="B21" s="110">
        <v>97</v>
      </c>
      <c r="C21" s="114">
        <v>98</v>
      </c>
      <c r="D21" s="114"/>
      <c r="E21" s="115"/>
      <c r="F21" s="115"/>
      <c r="G21" s="115"/>
      <c r="H21" s="115"/>
      <c r="I21" s="115"/>
      <c r="J21" s="115"/>
      <c r="K21" s="115"/>
      <c r="L21" s="115"/>
      <c r="M21" s="109">
        <f>SUM(C21:L21)</f>
        <v>98</v>
      </c>
      <c r="N21" s="110">
        <f>IF(COUNT(C21:L21),AVERAGE(C21:L21),"")</f>
        <v>98</v>
      </c>
    </row>
    <row r="22" spans="1:14">
      <c r="A22" s="23" t="s">
        <v>77</v>
      </c>
      <c r="B22" s="109">
        <v>95.8</v>
      </c>
      <c r="C22" s="114">
        <v>89</v>
      </c>
      <c r="D22" s="114"/>
      <c r="E22" s="115"/>
      <c r="F22" s="115"/>
      <c r="G22" s="115"/>
      <c r="H22" s="115"/>
      <c r="I22" s="115"/>
      <c r="J22" s="115"/>
      <c r="K22" s="115"/>
      <c r="L22" s="115"/>
      <c r="M22" s="109">
        <f t="shared" ref="M22:M24" si="4">SUM(C22:L22)</f>
        <v>89</v>
      </c>
      <c r="N22" s="110">
        <f t="shared" ref="N22:N24" si="5">IF(COUNT(C22:L22),AVERAGE(C22:L22),"")</f>
        <v>89</v>
      </c>
    </row>
    <row r="23" spans="1:14">
      <c r="A23" s="23" t="s">
        <v>64</v>
      </c>
      <c r="B23" s="109">
        <v>95.4</v>
      </c>
      <c r="C23" s="114">
        <v>91</v>
      </c>
      <c r="D23" s="114"/>
      <c r="E23" s="115"/>
      <c r="F23" s="115"/>
      <c r="G23" s="115"/>
      <c r="H23" s="115"/>
      <c r="I23" s="115"/>
      <c r="J23" s="115"/>
      <c r="K23" s="115"/>
      <c r="L23" s="115"/>
      <c r="M23" s="109">
        <f t="shared" si="4"/>
        <v>91</v>
      </c>
      <c r="N23" s="110">
        <f t="shared" si="5"/>
        <v>91</v>
      </c>
    </row>
    <row r="24" spans="1:14">
      <c r="A24" s="23" t="s">
        <v>65</v>
      </c>
      <c r="B24" s="110">
        <v>83.5</v>
      </c>
      <c r="C24" s="114">
        <v>86</v>
      </c>
      <c r="D24" s="114"/>
      <c r="E24" s="115"/>
      <c r="F24" s="115"/>
      <c r="G24" s="115"/>
      <c r="H24" s="115"/>
      <c r="I24" s="115"/>
      <c r="J24" s="115"/>
      <c r="K24" s="115"/>
      <c r="L24" s="115"/>
      <c r="M24" s="109">
        <f t="shared" si="4"/>
        <v>86</v>
      </c>
      <c r="N24" s="110">
        <f t="shared" si="5"/>
        <v>86</v>
      </c>
    </row>
    <row r="25" spans="1:14">
      <c r="A25" s="63" t="s">
        <v>20</v>
      </c>
      <c r="B25" s="61">
        <f>SUM((B21:B24))</f>
        <v>371.70000000000005</v>
      </c>
      <c r="C25" s="78">
        <f>SUM(C21:C24)</f>
        <v>364</v>
      </c>
      <c r="D25" s="78">
        <f t="shared" ref="D25:L25" si="6">SUM(D21:D24)</f>
        <v>0</v>
      </c>
      <c r="E25" s="61">
        <f t="shared" si="6"/>
        <v>0</v>
      </c>
      <c r="F25" s="61">
        <f t="shared" si="6"/>
        <v>0</v>
      </c>
      <c r="G25" s="61">
        <f t="shared" si="6"/>
        <v>0</v>
      </c>
      <c r="H25" s="61">
        <f t="shared" si="6"/>
        <v>0</v>
      </c>
      <c r="I25" s="61">
        <f t="shared" si="6"/>
        <v>0</v>
      </c>
      <c r="J25" s="61">
        <f t="shared" si="6"/>
        <v>0</v>
      </c>
      <c r="K25" s="61">
        <f t="shared" si="6"/>
        <v>0</v>
      </c>
      <c r="L25" s="61">
        <f t="shared" si="6"/>
        <v>0</v>
      </c>
      <c r="M25" s="61">
        <f>SUM(C25:L25)</f>
        <v>364</v>
      </c>
      <c r="N25" s="78"/>
    </row>
    <row r="26" spans="1:14">
      <c r="A26" s="32" t="s">
        <v>66</v>
      </c>
      <c r="B26" s="64"/>
      <c r="C26" s="116"/>
      <c r="D26" s="118"/>
      <c r="E26" s="117"/>
      <c r="F26" s="117"/>
      <c r="G26" s="117"/>
      <c r="H26" s="117"/>
      <c r="I26" s="117"/>
      <c r="J26" s="117"/>
      <c r="K26" s="117"/>
      <c r="L26" s="117"/>
      <c r="M26" s="108"/>
      <c r="N26" s="113"/>
    </row>
    <row r="27" spans="1:14">
      <c r="A27" s="64" t="s">
        <v>67</v>
      </c>
      <c r="B27" s="64">
        <v>94.7</v>
      </c>
      <c r="C27" s="116">
        <v>93</v>
      </c>
      <c r="D27" s="118"/>
      <c r="E27" s="117"/>
      <c r="F27" s="117"/>
      <c r="G27" s="117"/>
      <c r="H27" s="117"/>
      <c r="I27" s="117"/>
      <c r="J27" s="117"/>
      <c r="K27" s="117"/>
      <c r="L27" s="117"/>
      <c r="M27" s="118">
        <f>SUM(C27:L27)</f>
        <v>93</v>
      </c>
      <c r="N27" s="110">
        <f>IF(COUNT(C27:L27),AVERAGE(C27:L27),"")</f>
        <v>93</v>
      </c>
    </row>
    <row r="28" spans="1:14">
      <c r="A28" s="64" t="s">
        <v>68</v>
      </c>
      <c r="B28" s="119">
        <v>93</v>
      </c>
      <c r="C28" s="116">
        <v>93</v>
      </c>
      <c r="D28" s="118"/>
      <c r="E28" s="117"/>
      <c r="F28" s="117"/>
      <c r="G28" s="117"/>
      <c r="H28" s="117"/>
      <c r="I28" s="117"/>
      <c r="J28" s="117"/>
      <c r="K28" s="117"/>
      <c r="L28" s="117"/>
      <c r="M28" s="118">
        <f t="shared" ref="M28:M30" si="7">SUM(C28:L28)</f>
        <v>93</v>
      </c>
      <c r="N28" s="110">
        <f t="shared" ref="N28:N36" si="8">IF(COUNT(C28:L28),AVERAGE(C28:L28),"")</f>
        <v>93</v>
      </c>
    </row>
    <row r="29" spans="1:14">
      <c r="A29" s="64" t="s">
        <v>69</v>
      </c>
      <c r="B29" s="119">
        <v>91.2</v>
      </c>
      <c r="C29" s="116">
        <v>91</v>
      </c>
      <c r="D29" s="118"/>
      <c r="E29" s="117"/>
      <c r="F29" s="117"/>
      <c r="G29" s="117"/>
      <c r="H29" s="117"/>
      <c r="I29" s="117"/>
      <c r="J29" s="117"/>
      <c r="K29" s="117"/>
      <c r="L29" s="117"/>
      <c r="M29" s="118">
        <f t="shared" si="7"/>
        <v>91</v>
      </c>
      <c r="N29" s="110">
        <f t="shared" si="8"/>
        <v>91</v>
      </c>
    </row>
    <row r="30" spans="1:14">
      <c r="A30" s="64" t="s">
        <v>70</v>
      </c>
      <c r="B30" s="64">
        <v>90.7</v>
      </c>
      <c r="C30" s="116">
        <v>87</v>
      </c>
      <c r="D30" s="118"/>
      <c r="E30" s="117"/>
      <c r="F30" s="117"/>
      <c r="G30" s="117"/>
      <c r="H30" s="117"/>
      <c r="I30" s="117"/>
      <c r="J30" s="117"/>
      <c r="K30" s="117"/>
      <c r="L30" s="117"/>
      <c r="M30" s="118">
        <f t="shared" si="7"/>
        <v>87</v>
      </c>
      <c r="N30" s="110">
        <f t="shared" si="8"/>
        <v>87</v>
      </c>
    </row>
    <row r="31" spans="1:14">
      <c r="A31" s="65" t="s">
        <v>20</v>
      </c>
      <c r="B31" s="64">
        <f>SUM(B27:B30)</f>
        <v>369.59999999999997</v>
      </c>
      <c r="C31" s="116">
        <f>SUM(C27:C30)</f>
        <v>364</v>
      </c>
      <c r="D31" s="116">
        <f t="shared" ref="D31:M31" si="9">SUM(D27:D30)</f>
        <v>0</v>
      </c>
      <c r="E31" s="120">
        <f t="shared" si="9"/>
        <v>0</v>
      </c>
      <c r="F31" s="120">
        <f t="shared" si="9"/>
        <v>0</v>
      </c>
      <c r="G31" s="120">
        <f t="shared" si="9"/>
        <v>0</v>
      </c>
      <c r="H31" s="120">
        <f t="shared" si="9"/>
        <v>0</v>
      </c>
      <c r="I31" s="120">
        <f t="shared" si="9"/>
        <v>0</v>
      </c>
      <c r="J31" s="120">
        <f t="shared" si="9"/>
        <v>0</v>
      </c>
      <c r="K31" s="120">
        <f t="shared" si="9"/>
        <v>0</v>
      </c>
      <c r="L31" s="120">
        <f t="shared" si="9"/>
        <v>0</v>
      </c>
      <c r="M31" s="116">
        <f t="shared" si="9"/>
        <v>364</v>
      </c>
      <c r="N31" s="110"/>
    </row>
    <row r="32" spans="1:14">
      <c r="A32" s="32" t="s">
        <v>71</v>
      </c>
      <c r="B32" s="64"/>
      <c r="C32" s="116"/>
      <c r="D32" s="118"/>
      <c r="E32" s="117"/>
      <c r="F32" s="117"/>
      <c r="G32" s="117"/>
      <c r="H32" s="117"/>
      <c r="I32" s="117"/>
      <c r="J32" s="117"/>
      <c r="K32" s="117"/>
      <c r="L32" s="117"/>
      <c r="M32" s="109"/>
      <c r="N32" s="110" t="str">
        <f t="shared" si="8"/>
        <v/>
      </c>
    </row>
    <row r="33" spans="1:14">
      <c r="A33" s="64" t="s">
        <v>72</v>
      </c>
      <c r="B33" s="119">
        <v>91</v>
      </c>
      <c r="C33" s="116">
        <v>87</v>
      </c>
      <c r="D33" s="118"/>
      <c r="E33" s="117"/>
      <c r="F33" s="117"/>
      <c r="G33" s="117"/>
      <c r="H33" s="117"/>
      <c r="I33" s="117"/>
      <c r="J33" s="117"/>
      <c r="K33" s="117"/>
      <c r="L33" s="117"/>
      <c r="M33" s="118">
        <f>SUM(C33:L33)</f>
        <v>87</v>
      </c>
      <c r="N33" s="110">
        <f t="shared" si="8"/>
        <v>87</v>
      </c>
    </row>
    <row r="34" spans="1:14">
      <c r="A34" s="64" t="s">
        <v>73</v>
      </c>
      <c r="B34" s="119">
        <v>90</v>
      </c>
      <c r="C34" s="116">
        <v>0</v>
      </c>
      <c r="D34" s="118"/>
      <c r="E34" s="117"/>
      <c r="F34" s="117"/>
      <c r="G34" s="117"/>
      <c r="H34" s="117"/>
      <c r="I34" s="117"/>
      <c r="J34" s="117"/>
      <c r="K34" s="117"/>
      <c r="L34" s="117"/>
      <c r="M34" s="118">
        <f t="shared" ref="M34:M36" si="10">SUM(C34:L34)</f>
        <v>0</v>
      </c>
      <c r="N34" s="110">
        <f t="shared" si="8"/>
        <v>0</v>
      </c>
    </row>
    <row r="35" spans="1:14">
      <c r="A35" s="64" t="s">
        <v>74</v>
      </c>
      <c r="B35" s="64">
        <v>85.7</v>
      </c>
      <c r="C35" s="116">
        <v>80</v>
      </c>
      <c r="D35" s="118"/>
      <c r="E35" s="117"/>
      <c r="F35" s="117"/>
      <c r="G35" s="117"/>
      <c r="H35" s="117"/>
      <c r="I35" s="117"/>
      <c r="J35" s="117"/>
      <c r="K35" s="117"/>
      <c r="L35" s="117"/>
      <c r="M35" s="118">
        <f t="shared" si="10"/>
        <v>80</v>
      </c>
      <c r="N35" s="110">
        <f t="shared" si="8"/>
        <v>80</v>
      </c>
    </row>
    <row r="36" spans="1:14">
      <c r="A36" s="23" t="s">
        <v>75</v>
      </c>
      <c r="B36" s="110">
        <v>82.7</v>
      </c>
      <c r="C36" s="114">
        <v>83</v>
      </c>
      <c r="D36" s="109"/>
      <c r="E36" s="108"/>
      <c r="F36" s="108"/>
      <c r="G36" s="108"/>
      <c r="H36" s="108"/>
      <c r="I36" s="108"/>
      <c r="J36" s="108"/>
      <c r="K36" s="108"/>
      <c r="L36" s="108"/>
      <c r="M36" s="118">
        <f t="shared" si="10"/>
        <v>83</v>
      </c>
      <c r="N36" s="110">
        <f t="shared" si="8"/>
        <v>83</v>
      </c>
    </row>
    <row r="37" spans="1:14">
      <c r="A37" s="66"/>
      <c r="B37" s="110">
        <f>SUM(B33:B36)</f>
        <v>349.4</v>
      </c>
      <c r="C37" s="116">
        <f>SUM(C33:C36)</f>
        <v>250</v>
      </c>
      <c r="D37" s="116">
        <f t="shared" ref="D37:M37" si="11">SUM(D33:D36)</f>
        <v>0</v>
      </c>
      <c r="E37" s="120">
        <f t="shared" si="11"/>
        <v>0</v>
      </c>
      <c r="F37" s="120">
        <f t="shared" si="11"/>
        <v>0</v>
      </c>
      <c r="G37" s="120">
        <f t="shared" si="11"/>
        <v>0</v>
      </c>
      <c r="H37" s="120">
        <f t="shared" si="11"/>
        <v>0</v>
      </c>
      <c r="I37" s="120">
        <f t="shared" si="11"/>
        <v>0</v>
      </c>
      <c r="J37" s="120">
        <f t="shared" si="11"/>
        <v>0</v>
      </c>
      <c r="K37" s="120">
        <f t="shared" si="11"/>
        <v>0</v>
      </c>
      <c r="L37" s="120">
        <f t="shared" si="11"/>
        <v>0</v>
      </c>
      <c r="M37" s="116">
        <f t="shared" si="11"/>
        <v>250</v>
      </c>
      <c r="N37" s="121"/>
    </row>
    <row r="38" spans="1:14">
      <c r="A38" s="67"/>
      <c r="B38" s="122"/>
      <c r="C38" s="114"/>
      <c r="D38" s="109"/>
      <c r="E38" s="108"/>
      <c r="F38" s="108"/>
      <c r="G38" s="108"/>
      <c r="H38" s="108"/>
      <c r="I38" s="108"/>
      <c r="J38" s="123"/>
      <c r="K38" s="123"/>
      <c r="L38" s="123"/>
      <c r="M38" s="123"/>
      <c r="N38" s="121"/>
    </row>
    <row r="39" spans="1:14">
      <c r="B39" s="108"/>
      <c r="C39" s="114"/>
      <c r="D39" s="127" t="s">
        <v>10</v>
      </c>
      <c r="E39" s="105" t="s">
        <v>11</v>
      </c>
      <c r="F39" s="105" t="s">
        <v>12</v>
      </c>
      <c r="G39" s="105" t="s">
        <v>13</v>
      </c>
      <c r="H39" s="105" t="s">
        <v>14</v>
      </c>
      <c r="I39" s="105" t="s">
        <v>8</v>
      </c>
      <c r="J39" s="124"/>
      <c r="K39" s="124"/>
      <c r="L39" s="124"/>
      <c r="M39" s="124"/>
      <c r="N39" s="125"/>
    </row>
    <row r="40" spans="1:14">
      <c r="A40" s="63" t="s">
        <v>58</v>
      </c>
      <c r="B40" s="122">
        <f>+B19</f>
        <v>375.79999999999995</v>
      </c>
      <c r="C40" s="116"/>
      <c r="D40" s="118">
        <f>+J6</f>
        <v>1</v>
      </c>
      <c r="E40" s="117">
        <v>1</v>
      </c>
      <c r="F40" s="117">
        <v>0</v>
      </c>
      <c r="G40" s="117">
        <v>0</v>
      </c>
      <c r="H40" s="117">
        <f>+E40*2+F40</f>
        <v>2</v>
      </c>
      <c r="I40" s="117">
        <f>+M19</f>
        <v>355</v>
      </c>
      <c r="J40" s="124"/>
      <c r="K40" s="61"/>
      <c r="L40" s="124"/>
      <c r="M40" s="124"/>
      <c r="N40" s="125"/>
    </row>
    <row r="41" spans="1:14">
      <c r="A41" s="66" t="s">
        <v>76</v>
      </c>
      <c r="B41" s="122">
        <f>+B25</f>
        <v>371.70000000000005</v>
      </c>
      <c r="C41" s="114"/>
      <c r="D41" s="118">
        <f>+J6</f>
        <v>1</v>
      </c>
      <c r="E41" s="117">
        <v>0</v>
      </c>
      <c r="F41" s="117">
        <v>1</v>
      </c>
      <c r="G41" s="117">
        <v>0</v>
      </c>
      <c r="H41" s="117">
        <f>+E41*2+F41</f>
        <v>1</v>
      </c>
      <c r="I41" s="117">
        <f>+M25</f>
        <v>364</v>
      </c>
      <c r="J41" s="61"/>
      <c r="K41" s="124"/>
      <c r="L41" s="124"/>
      <c r="M41" s="124"/>
      <c r="N41" s="125"/>
    </row>
    <row r="42" spans="1:14">
      <c r="A42" s="63" t="s">
        <v>66</v>
      </c>
      <c r="B42" s="122">
        <f>+B31</f>
        <v>369.59999999999997</v>
      </c>
      <c r="C42" s="114"/>
      <c r="D42" s="118">
        <f>+J6</f>
        <v>1</v>
      </c>
      <c r="E42" s="117">
        <v>0</v>
      </c>
      <c r="F42" s="117">
        <v>1</v>
      </c>
      <c r="G42" s="117">
        <v>0</v>
      </c>
      <c r="H42" s="117">
        <f>+E42*2+F42</f>
        <v>1</v>
      </c>
      <c r="I42" s="117">
        <f>+M31</f>
        <v>364</v>
      </c>
      <c r="J42" s="88"/>
      <c r="K42" s="88"/>
      <c r="L42" s="88"/>
      <c r="M42" s="88"/>
      <c r="N42" s="78"/>
    </row>
    <row r="43" spans="1:14">
      <c r="A43" s="63" t="s">
        <v>71</v>
      </c>
      <c r="B43" s="122">
        <f>B37</f>
        <v>349.4</v>
      </c>
      <c r="C43" s="114"/>
      <c r="D43" s="118">
        <f>+J6</f>
        <v>1</v>
      </c>
      <c r="E43" s="117">
        <v>0</v>
      </c>
      <c r="F43" s="117">
        <v>0</v>
      </c>
      <c r="G43" s="117">
        <v>1</v>
      </c>
      <c r="H43" s="117">
        <f>+E43*2+F43</f>
        <v>0</v>
      </c>
      <c r="I43" s="117">
        <f>+M37</f>
        <v>250</v>
      </c>
      <c r="J43" s="61"/>
      <c r="K43" s="61"/>
      <c r="L43" s="61"/>
      <c r="M43" s="61"/>
      <c r="N43" s="78"/>
    </row>
    <row r="44" spans="1:14">
      <c r="B44" s="61"/>
      <c r="C44" s="78"/>
      <c r="D44" s="78"/>
      <c r="E44" s="61"/>
      <c r="F44" s="61"/>
      <c r="G44" s="61"/>
      <c r="H44" s="61"/>
      <c r="I44" s="61"/>
      <c r="J44" s="61"/>
      <c r="K44" s="61"/>
      <c r="L44" s="61"/>
      <c r="M44" s="61"/>
      <c r="N44" s="78"/>
    </row>
    <row r="45" spans="1:14">
      <c r="B45" s="61"/>
      <c r="C45" s="78"/>
      <c r="D45" s="78"/>
      <c r="E45" s="61"/>
      <c r="F45" s="61"/>
      <c r="G45" s="61"/>
      <c r="H45" s="61"/>
      <c r="I45" s="61"/>
      <c r="J45" s="61"/>
      <c r="K45" s="61"/>
      <c r="L45" s="61"/>
      <c r="M45" s="61"/>
      <c r="N45" s="78"/>
    </row>
    <row r="46" spans="1:14">
      <c r="A46" s="164" t="s">
        <v>0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</row>
    <row r="47" spans="1:14">
      <c r="A47" s="164" t="s">
        <v>1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1:14">
      <c r="A48" s="164" t="s">
        <v>2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</row>
    <row r="49" spans="1:14">
      <c r="A49" s="164" t="s">
        <v>15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</row>
    <row r="50" spans="1:14">
      <c r="A50" s="60"/>
      <c r="B50" s="1"/>
      <c r="C50" s="37"/>
      <c r="D50" s="37"/>
      <c r="E50" s="1" t="s">
        <v>35</v>
      </c>
      <c r="F50" s="1">
        <v>3</v>
      </c>
      <c r="G50" s="1"/>
      <c r="H50" s="1"/>
      <c r="I50" s="1" t="s">
        <v>4</v>
      </c>
      <c r="J50" s="1">
        <v>2</v>
      </c>
      <c r="K50" s="1"/>
      <c r="L50" s="1"/>
      <c r="M50" s="1"/>
      <c r="N50" s="37"/>
    </row>
    <row r="51" spans="1:14">
      <c r="F51" s="2"/>
      <c r="J51" s="59"/>
    </row>
    <row r="52" spans="1:14">
      <c r="A52" s="62"/>
      <c r="B52" s="165" t="s">
        <v>58</v>
      </c>
      <c r="C52" s="165"/>
      <c r="D52" s="165"/>
      <c r="E52" s="165"/>
      <c r="F52" s="35">
        <f>+D63</f>
        <v>376</v>
      </c>
      <c r="H52" s="2" t="s">
        <v>80</v>
      </c>
      <c r="J52" s="163" t="s">
        <v>66</v>
      </c>
      <c r="K52" s="163"/>
      <c r="L52" s="163"/>
      <c r="M52" s="163"/>
      <c r="N52" s="56">
        <f>+D75</f>
        <v>364</v>
      </c>
    </row>
    <row r="53" spans="1:14">
      <c r="A53" s="5"/>
      <c r="B53" s="6"/>
      <c r="H53" s="59"/>
      <c r="J53" s="58"/>
      <c r="L53" s="8"/>
      <c r="M53" s="8"/>
      <c r="N53" s="57"/>
    </row>
    <row r="54" spans="1:14">
      <c r="A54" s="5"/>
      <c r="B54" s="163" t="s">
        <v>76</v>
      </c>
      <c r="C54" s="163"/>
      <c r="D54" s="163"/>
      <c r="E54" s="163"/>
      <c r="F54">
        <f>+D69</f>
        <v>363</v>
      </c>
      <c r="H54" s="2" t="s">
        <v>80</v>
      </c>
      <c r="J54" s="163" t="s">
        <v>71</v>
      </c>
      <c r="K54" s="163"/>
      <c r="L54" s="163"/>
      <c r="M54" s="163"/>
      <c r="N54" s="56">
        <f>+D81</f>
        <v>359</v>
      </c>
    </row>
    <row r="55" spans="1:14">
      <c r="A55" s="9"/>
      <c r="B55" s="4"/>
      <c r="C55" s="39"/>
      <c r="D55" s="39"/>
      <c r="E55" s="10"/>
      <c r="F55" s="59"/>
      <c r="H55" s="59"/>
    </row>
    <row r="56" spans="1:14">
      <c r="A56" s="5"/>
      <c r="B56" s="11" t="s">
        <v>5</v>
      </c>
      <c r="C56" s="40" t="s">
        <v>85</v>
      </c>
      <c r="D56" s="39"/>
      <c r="E56" s="10"/>
      <c r="F56" s="8"/>
      <c r="G56" s="8"/>
      <c r="H56" s="6"/>
      <c r="I56" s="8"/>
      <c r="J56" s="8"/>
      <c r="K56" s="8"/>
      <c r="L56" s="8"/>
      <c r="M56" s="8"/>
    </row>
    <row r="57" spans="1:14">
      <c r="A57" s="12"/>
      <c r="B57" s="13" t="s">
        <v>7</v>
      </c>
      <c r="C57" s="41">
        <v>1</v>
      </c>
      <c r="D57" s="41">
        <v>2</v>
      </c>
      <c r="E57" s="14">
        <v>3</v>
      </c>
      <c r="F57" s="14">
        <v>4</v>
      </c>
      <c r="G57" s="14">
        <v>5</v>
      </c>
      <c r="H57" s="14">
        <v>6</v>
      </c>
      <c r="I57" s="14">
        <v>7</v>
      </c>
      <c r="J57" s="14">
        <v>8</v>
      </c>
      <c r="K57" s="14">
        <v>9</v>
      </c>
      <c r="L57" s="14">
        <v>10</v>
      </c>
      <c r="M57" s="15" t="s">
        <v>8</v>
      </c>
      <c r="N57" s="50" t="s">
        <v>83</v>
      </c>
    </row>
    <row r="58" spans="1:14">
      <c r="A58" s="17" t="s">
        <v>58</v>
      </c>
      <c r="B58" s="95"/>
      <c r="C58" s="104"/>
      <c r="D58" s="107"/>
      <c r="E58" s="105"/>
      <c r="F58" s="105"/>
      <c r="G58" s="105"/>
      <c r="H58" s="105"/>
      <c r="I58" s="105"/>
      <c r="J58" s="105"/>
      <c r="K58" s="105"/>
      <c r="L58" s="105"/>
      <c r="M58" s="106"/>
      <c r="N58" s="107"/>
    </row>
    <row r="59" spans="1:14">
      <c r="A59" s="23" t="s">
        <v>59</v>
      </c>
      <c r="B59" s="100">
        <v>94.6</v>
      </c>
      <c r="C59" s="69">
        <v>88</v>
      </c>
      <c r="D59" s="109">
        <v>94</v>
      </c>
      <c r="E59" s="108"/>
      <c r="F59" s="108"/>
      <c r="G59" s="108"/>
      <c r="H59" s="108"/>
      <c r="I59" s="108"/>
      <c r="J59" s="108"/>
      <c r="K59" s="108"/>
      <c r="L59" s="108"/>
      <c r="M59" s="109">
        <f>SUM(C59:L59)</f>
        <v>182</v>
      </c>
      <c r="N59" s="110">
        <f>IF(COUNT(C59:L59),AVERAGE(C59:L59),"")</f>
        <v>91</v>
      </c>
    </row>
    <row r="60" spans="1:14">
      <c r="A60" s="23" t="s">
        <v>60</v>
      </c>
      <c r="B60" s="100">
        <v>96.2</v>
      </c>
      <c r="C60" s="69">
        <v>86</v>
      </c>
      <c r="D60" s="109">
        <v>97</v>
      </c>
      <c r="E60" s="108"/>
      <c r="F60" s="108"/>
      <c r="G60" s="108"/>
      <c r="H60" s="108"/>
      <c r="I60" s="108"/>
      <c r="J60" s="108"/>
      <c r="K60" s="108"/>
      <c r="L60" s="108"/>
      <c r="M60" s="109">
        <f t="shared" ref="M60:M62" si="12">SUM(C60:L60)</f>
        <v>183</v>
      </c>
      <c r="N60" s="110">
        <f t="shared" ref="N60:N62" si="13">IF(COUNT(C60:L60),AVERAGE(C60:L60),"")</f>
        <v>91.5</v>
      </c>
    </row>
    <row r="61" spans="1:14">
      <c r="A61" s="23" t="s">
        <v>61</v>
      </c>
      <c r="B61" s="100">
        <v>91.6</v>
      </c>
      <c r="C61" s="69">
        <v>89</v>
      </c>
      <c r="D61" s="109">
        <v>89</v>
      </c>
      <c r="E61" s="108"/>
      <c r="F61" s="108"/>
      <c r="G61" s="108"/>
      <c r="H61" s="108"/>
      <c r="I61" s="108"/>
      <c r="J61" s="108"/>
      <c r="K61" s="108"/>
      <c r="L61" s="108"/>
      <c r="M61" s="109">
        <f t="shared" si="12"/>
        <v>178</v>
      </c>
      <c r="N61" s="110">
        <f t="shared" si="13"/>
        <v>89</v>
      </c>
    </row>
    <row r="62" spans="1:14">
      <c r="A62" s="23" t="s">
        <v>62</v>
      </c>
      <c r="B62" s="111">
        <v>93.4</v>
      </c>
      <c r="C62" s="69">
        <v>92</v>
      </c>
      <c r="D62" s="109">
        <v>96</v>
      </c>
      <c r="E62" s="108"/>
      <c r="F62" s="108"/>
      <c r="G62" s="108"/>
      <c r="H62" s="108"/>
      <c r="I62" s="108"/>
      <c r="J62" s="108"/>
      <c r="K62" s="108"/>
      <c r="L62" s="108"/>
      <c r="M62" s="109">
        <f t="shared" si="12"/>
        <v>188</v>
      </c>
      <c r="N62" s="110">
        <f t="shared" si="13"/>
        <v>94</v>
      </c>
    </row>
    <row r="63" spans="1:14">
      <c r="A63" s="63" t="s">
        <v>20</v>
      </c>
      <c r="B63" s="112">
        <f>SUM(B59:B62)</f>
        <v>375.79999999999995</v>
      </c>
      <c r="C63" s="72">
        <f>SUM(C59:C62)</f>
        <v>355</v>
      </c>
      <c r="D63" s="74">
        <f t="shared" ref="D63:M63" si="14">SUM(D59:D62)</f>
        <v>376</v>
      </c>
      <c r="E63" s="73">
        <f t="shared" si="14"/>
        <v>0</v>
      </c>
      <c r="F63" s="73">
        <f t="shared" si="14"/>
        <v>0</v>
      </c>
      <c r="G63" s="73">
        <f t="shared" si="14"/>
        <v>0</v>
      </c>
      <c r="H63" s="73">
        <f t="shared" si="14"/>
        <v>0</v>
      </c>
      <c r="I63" s="73">
        <f t="shared" si="14"/>
        <v>0</v>
      </c>
      <c r="J63" s="73">
        <f t="shared" si="14"/>
        <v>0</v>
      </c>
      <c r="K63" s="73">
        <f t="shared" si="14"/>
        <v>0</v>
      </c>
      <c r="L63" s="73">
        <f t="shared" si="14"/>
        <v>0</v>
      </c>
      <c r="M63" s="73">
        <f t="shared" si="14"/>
        <v>731</v>
      </c>
      <c r="N63" s="113"/>
    </row>
    <row r="64" spans="1:14">
      <c r="A64" s="95" t="s">
        <v>76</v>
      </c>
      <c r="B64" s="105"/>
      <c r="C64" s="114"/>
      <c r="D64" s="109"/>
      <c r="E64" s="108"/>
      <c r="F64" s="108"/>
      <c r="G64" s="108"/>
      <c r="H64" s="108"/>
      <c r="I64" s="108"/>
      <c r="J64" s="108"/>
      <c r="K64" s="108"/>
      <c r="L64" s="108"/>
      <c r="M64" s="108"/>
      <c r="N64" s="113" t="str">
        <f t="shared" ref="N64" si="15">IF(COUNT(C64:L64),AVERAGE(C64:L64), " ")</f>
        <v xml:space="preserve"> </v>
      </c>
    </row>
    <row r="65" spans="1:14">
      <c r="A65" s="23" t="s">
        <v>63</v>
      </c>
      <c r="B65" s="110">
        <v>97</v>
      </c>
      <c r="C65" s="114">
        <v>98</v>
      </c>
      <c r="D65" s="114">
        <v>97</v>
      </c>
      <c r="E65" s="115"/>
      <c r="F65" s="115"/>
      <c r="G65" s="115"/>
      <c r="H65" s="115"/>
      <c r="I65" s="115"/>
      <c r="J65" s="115"/>
      <c r="K65" s="115"/>
      <c r="L65" s="115"/>
      <c r="M65" s="109">
        <f>SUM(C65:L65)</f>
        <v>195</v>
      </c>
      <c r="N65" s="110">
        <f>IF(COUNT(C65:L65),AVERAGE(C65:L65),"")</f>
        <v>97.5</v>
      </c>
    </row>
    <row r="66" spans="1:14">
      <c r="A66" s="23" t="s">
        <v>77</v>
      </c>
      <c r="B66" s="109">
        <v>95.8</v>
      </c>
      <c r="C66" s="114">
        <v>89</v>
      </c>
      <c r="D66" s="114">
        <v>93</v>
      </c>
      <c r="E66" s="115"/>
      <c r="F66" s="115"/>
      <c r="G66" s="115"/>
      <c r="H66" s="115"/>
      <c r="I66" s="115"/>
      <c r="J66" s="115"/>
      <c r="K66" s="115"/>
      <c r="L66" s="115"/>
      <c r="M66" s="109">
        <f t="shared" ref="M66:M68" si="16">SUM(C66:L66)</f>
        <v>182</v>
      </c>
      <c r="N66" s="110">
        <f t="shared" ref="N66:N68" si="17">IF(COUNT(C66:L66),AVERAGE(C66:L66),"")</f>
        <v>91</v>
      </c>
    </row>
    <row r="67" spans="1:14">
      <c r="A67" s="23" t="s">
        <v>64</v>
      </c>
      <c r="B67" s="109">
        <v>95.4</v>
      </c>
      <c r="C67" s="114">
        <v>91</v>
      </c>
      <c r="D67" s="114">
        <v>93</v>
      </c>
      <c r="E67" s="115"/>
      <c r="F67" s="115"/>
      <c r="G67" s="115"/>
      <c r="H67" s="115"/>
      <c r="I67" s="115"/>
      <c r="J67" s="115"/>
      <c r="K67" s="115"/>
      <c r="L67" s="115"/>
      <c r="M67" s="109">
        <f t="shared" si="16"/>
        <v>184</v>
      </c>
      <c r="N67" s="110">
        <f t="shared" si="17"/>
        <v>92</v>
      </c>
    </row>
    <row r="68" spans="1:14">
      <c r="A68" s="23" t="s">
        <v>65</v>
      </c>
      <c r="B68" s="110">
        <v>83.5</v>
      </c>
      <c r="C68" s="109">
        <v>86</v>
      </c>
      <c r="D68" s="109">
        <v>80</v>
      </c>
      <c r="E68" s="108"/>
      <c r="F68" s="108"/>
      <c r="G68" s="108"/>
      <c r="H68" s="108"/>
      <c r="I68" s="108"/>
      <c r="J68" s="108"/>
      <c r="K68" s="108"/>
      <c r="L68" s="108"/>
      <c r="M68" s="109">
        <f t="shared" si="16"/>
        <v>166</v>
      </c>
      <c r="N68" s="110">
        <f t="shared" si="17"/>
        <v>83</v>
      </c>
    </row>
    <row r="69" spans="1:14">
      <c r="A69" s="63" t="s">
        <v>20</v>
      </c>
      <c r="B69" s="128">
        <f>SUM((B65:B68))</f>
        <v>371.70000000000005</v>
      </c>
      <c r="C69" s="69">
        <f>SUM(C65:C68)</f>
        <v>364</v>
      </c>
      <c r="D69" s="69">
        <f t="shared" ref="D69:L69" si="18">SUM(D65:D68)</f>
        <v>363</v>
      </c>
      <c r="E69" s="128">
        <f t="shared" si="18"/>
        <v>0</v>
      </c>
      <c r="F69" s="128">
        <f t="shared" si="18"/>
        <v>0</v>
      </c>
      <c r="G69" s="128">
        <f t="shared" si="18"/>
        <v>0</v>
      </c>
      <c r="H69" s="128">
        <f t="shared" si="18"/>
        <v>0</v>
      </c>
      <c r="I69" s="128">
        <f t="shared" si="18"/>
        <v>0</v>
      </c>
      <c r="J69" s="128">
        <f t="shared" si="18"/>
        <v>0</v>
      </c>
      <c r="K69" s="128">
        <f t="shared" si="18"/>
        <v>0</v>
      </c>
      <c r="L69" s="128">
        <f t="shared" si="18"/>
        <v>0</v>
      </c>
      <c r="M69" s="128">
        <f>SUM(C69:L69)</f>
        <v>727</v>
      </c>
      <c r="N69" s="69"/>
    </row>
    <row r="70" spans="1:14">
      <c r="A70" s="32" t="s">
        <v>66</v>
      </c>
      <c r="B70" s="64"/>
      <c r="C70" s="116"/>
      <c r="D70" s="118"/>
      <c r="E70" s="117"/>
      <c r="F70" s="117"/>
      <c r="G70" s="117"/>
      <c r="H70" s="117"/>
      <c r="I70" s="117"/>
      <c r="J70" s="117"/>
      <c r="K70" s="117"/>
      <c r="L70" s="117"/>
      <c r="M70" s="108"/>
      <c r="N70" s="113"/>
    </row>
    <row r="71" spans="1:14">
      <c r="A71" s="64" t="s">
        <v>67</v>
      </c>
      <c r="B71" s="64">
        <v>94.7</v>
      </c>
      <c r="C71" s="116">
        <v>93</v>
      </c>
      <c r="D71" s="118">
        <v>94</v>
      </c>
      <c r="E71" s="117"/>
      <c r="F71" s="117"/>
      <c r="G71" s="117"/>
      <c r="H71" s="117"/>
      <c r="I71" s="117"/>
      <c r="J71" s="117"/>
      <c r="K71" s="117"/>
      <c r="L71" s="117"/>
      <c r="M71" s="118">
        <f>SUM(C71:L71)</f>
        <v>187</v>
      </c>
      <c r="N71" s="110">
        <f>IF(COUNT(C71:L71),AVERAGE(C71:L71),"")</f>
        <v>93.5</v>
      </c>
    </row>
    <row r="72" spans="1:14">
      <c r="A72" s="64" t="s">
        <v>89</v>
      </c>
      <c r="B72" s="119">
        <v>93</v>
      </c>
      <c r="C72" s="116">
        <v>93</v>
      </c>
      <c r="D72" s="118">
        <v>92</v>
      </c>
      <c r="E72" s="117"/>
      <c r="F72" s="117"/>
      <c r="G72" s="117"/>
      <c r="H72" s="117"/>
      <c r="I72" s="117"/>
      <c r="J72" s="117"/>
      <c r="K72" s="117"/>
      <c r="L72" s="117"/>
      <c r="M72" s="118">
        <f t="shared" ref="M72:M74" si="19">SUM(C72:L72)</f>
        <v>185</v>
      </c>
      <c r="N72" s="110">
        <f t="shared" ref="N72:N74" si="20">IF(COUNT(C72:L72),AVERAGE(C72:L72),"")</f>
        <v>92.5</v>
      </c>
    </row>
    <row r="73" spans="1:14">
      <c r="A73" s="64" t="s">
        <v>69</v>
      </c>
      <c r="B73" s="119">
        <v>91.2</v>
      </c>
      <c r="C73" s="116">
        <v>91</v>
      </c>
      <c r="D73" s="118">
        <v>91</v>
      </c>
      <c r="E73" s="117"/>
      <c r="F73" s="117"/>
      <c r="G73" s="117"/>
      <c r="H73" s="117"/>
      <c r="I73" s="117"/>
      <c r="J73" s="117"/>
      <c r="K73" s="117"/>
      <c r="L73" s="117"/>
      <c r="M73" s="118">
        <f t="shared" si="19"/>
        <v>182</v>
      </c>
      <c r="N73" s="110">
        <f t="shared" si="20"/>
        <v>91</v>
      </c>
    </row>
    <row r="74" spans="1:14">
      <c r="A74" s="64" t="s">
        <v>70</v>
      </c>
      <c r="B74" s="64">
        <v>90.7</v>
      </c>
      <c r="C74" s="116">
        <v>87</v>
      </c>
      <c r="D74" s="118">
        <v>87</v>
      </c>
      <c r="E74" s="117"/>
      <c r="F74" s="117"/>
      <c r="G74" s="117"/>
      <c r="H74" s="117"/>
      <c r="I74" s="117"/>
      <c r="J74" s="117"/>
      <c r="K74" s="117"/>
      <c r="L74" s="117"/>
      <c r="M74" s="118">
        <f t="shared" si="19"/>
        <v>174</v>
      </c>
      <c r="N74" s="110">
        <f t="shared" si="20"/>
        <v>87</v>
      </c>
    </row>
    <row r="75" spans="1:14">
      <c r="A75" s="65" t="s">
        <v>20</v>
      </c>
      <c r="B75" s="64">
        <f>SUM(B71:B74)</f>
        <v>369.59999999999997</v>
      </c>
      <c r="C75" s="116">
        <f>SUM(C71:C74)</f>
        <v>364</v>
      </c>
      <c r="D75" s="116">
        <f t="shared" ref="D75:M75" si="21">SUM(D71:D74)</f>
        <v>364</v>
      </c>
      <c r="E75" s="120">
        <f t="shared" si="21"/>
        <v>0</v>
      </c>
      <c r="F75" s="120">
        <f t="shared" si="21"/>
        <v>0</v>
      </c>
      <c r="G75" s="120">
        <f t="shared" si="21"/>
        <v>0</v>
      </c>
      <c r="H75" s="120">
        <f t="shared" si="21"/>
        <v>0</v>
      </c>
      <c r="I75" s="120">
        <f t="shared" si="21"/>
        <v>0</v>
      </c>
      <c r="J75" s="120">
        <f t="shared" si="21"/>
        <v>0</v>
      </c>
      <c r="K75" s="120">
        <f t="shared" si="21"/>
        <v>0</v>
      </c>
      <c r="L75" s="120">
        <f t="shared" si="21"/>
        <v>0</v>
      </c>
      <c r="M75" s="116">
        <f t="shared" si="21"/>
        <v>728</v>
      </c>
      <c r="N75" s="110"/>
    </row>
    <row r="76" spans="1:14">
      <c r="A76" s="32" t="s">
        <v>71</v>
      </c>
      <c r="B76" s="64"/>
      <c r="C76" s="116"/>
      <c r="D76" s="118"/>
      <c r="E76" s="117"/>
      <c r="F76" s="117"/>
      <c r="G76" s="117"/>
      <c r="H76" s="117"/>
      <c r="I76" s="117"/>
      <c r="J76" s="117"/>
      <c r="K76" s="117"/>
      <c r="L76" s="117"/>
      <c r="M76" s="109"/>
      <c r="N76" s="110" t="str">
        <f t="shared" ref="N76:N80" si="22">IF(COUNT(C76:L76),AVERAGE(C76:L76),"")</f>
        <v/>
      </c>
    </row>
    <row r="77" spans="1:14">
      <c r="A77" s="64" t="s">
        <v>72</v>
      </c>
      <c r="B77" s="119">
        <v>91</v>
      </c>
      <c r="C77" s="116">
        <v>87</v>
      </c>
      <c r="D77" s="118">
        <v>82</v>
      </c>
      <c r="E77" s="117"/>
      <c r="F77" s="117"/>
      <c r="G77" s="117"/>
      <c r="H77" s="117"/>
      <c r="I77" s="117"/>
      <c r="J77" s="117"/>
      <c r="K77" s="117"/>
      <c r="L77" s="117"/>
      <c r="M77" s="118">
        <f>SUM(C77:L77)</f>
        <v>169</v>
      </c>
      <c r="N77" s="110">
        <f t="shared" si="22"/>
        <v>84.5</v>
      </c>
    </row>
    <row r="78" spans="1:14">
      <c r="A78" s="64" t="s">
        <v>73</v>
      </c>
      <c r="B78" s="119">
        <v>90</v>
      </c>
      <c r="C78" s="116">
        <v>0</v>
      </c>
      <c r="D78" s="118">
        <v>93</v>
      </c>
      <c r="E78" s="117"/>
      <c r="F78" s="117"/>
      <c r="G78" s="117"/>
      <c r="H78" s="117"/>
      <c r="I78" s="117"/>
      <c r="J78" s="117"/>
      <c r="K78" s="117"/>
      <c r="L78" s="117"/>
      <c r="M78" s="118">
        <f t="shared" ref="M78:M80" si="23">SUM(C78:L78)</f>
        <v>93</v>
      </c>
      <c r="N78" s="110">
        <f t="shared" si="22"/>
        <v>46.5</v>
      </c>
    </row>
    <row r="79" spans="1:14">
      <c r="A79" s="64" t="s">
        <v>74</v>
      </c>
      <c r="B79" s="64">
        <v>85.7</v>
      </c>
      <c r="C79" s="116">
        <v>80</v>
      </c>
      <c r="D79" s="118">
        <v>92</v>
      </c>
      <c r="E79" s="117"/>
      <c r="F79" s="117"/>
      <c r="G79" s="117"/>
      <c r="H79" s="117"/>
      <c r="I79" s="117"/>
      <c r="J79" s="117"/>
      <c r="K79" s="117"/>
      <c r="L79" s="117"/>
      <c r="M79" s="118">
        <f t="shared" si="23"/>
        <v>172</v>
      </c>
      <c r="N79" s="110">
        <f t="shared" si="22"/>
        <v>86</v>
      </c>
    </row>
    <row r="80" spans="1:14">
      <c r="A80" s="23" t="s">
        <v>75</v>
      </c>
      <c r="B80" s="110">
        <v>82.7</v>
      </c>
      <c r="C80" s="114">
        <v>83</v>
      </c>
      <c r="D80" s="109">
        <v>92</v>
      </c>
      <c r="E80" s="108"/>
      <c r="F80" s="108"/>
      <c r="G80" s="108"/>
      <c r="H80" s="108"/>
      <c r="I80" s="108"/>
      <c r="J80" s="108"/>
      <c r="K80" s="108"/>
      <c r="L80" s="108"/>
      <c r="M80" s="118">
        <f t="shared" si="23"/>
        <v>175</v>
      </c>
      <c r="N80" s="110">
        <f t="shared" si="22"/>
        <v>87.5</v>
      </c>
    </row>
    <row r="81" spans="1:14">
      <c r="A81" s="66" t="s">
        <v>20</v>
      </c>
      <c r="B81" s="110">
        <f>SUM(B77:B80)</f>
        <v>349.4</v>
      </c>
      <c r="C81" s="116">
        <f>SUM(C77:C80)</f>
        <v>250</v>
      </c>
      <c r="D81" s="116">
        <f t="shared" ref="D81:M81" si="24">SUM(D77:D80)</f>
        <v>359</v>
      </c>
      <c r="E81" s="120">
        <f t="shared" si="24"/>
        <v>0</v>
      </c>
      <c r="F81" s="120">
        <f t="shared" si="24"/>
        <v>0</v>
      </c>
      <c r="G81" s="120">
        <f t="shared" si="24"/>
        <v>0</v>
      </c>
      <c r="H81" s="120">
        <f t="shared" si="24"/>
        <v>0</v>
      </c>
      <c r="I81" s="120">
        <f t="shared" si="24"/>
        <v>0</v>
      </c>
      <c r="J81" s="120">
        <f t="shared" si="24"/>
        <v>0</v>
      </c>
      <c r="K81" s="120">
        <f t="shared" si="24"/>
        <v>0</v>
      </c>
      <c r="L81" s="120">
        <f t="shared" si="24"/>
        <v>0</v>
      </c>
      <c r="M81" s="116">
        <f t="shared" si="24"/>
        <v>609</v>
      </c>
      <c r="N81" s="121"/>
    </row>
    <row r="82" spans="1:14">
      <c r="A82" s="67"/>
      <c r="B82" s="122"/>
      <c r="C82" s="114"/>
      <c r="D82" s="109"/>
      <c r="E82" s="108"/>
      <c r="F82" s="108"/>
      <c r="G82" s="108"/>
      <c r="H82" s="108"/>
      <c r="I82" s="108"/>
      <c r="J82" s="123"/>
      <c r="K82" s="123"/>
      <c r="L82" s="123"/>
      <c r="M82" s="123"/>
      <c r="N82" s="121"/>
    </row>
    <row r="83" spans="1:14">
      <c r="B83" s="108"/>
      <c r="C83" s="114"/>
      <c r="D83" s="127" t="s">
        <v>10</v>
      </c>
      <c r="E83" s="105" t="s">
        <v>11</v>
      </c>
      <c r="F83" s="105" t="s">
        <v>12</v>
      </c>
      <c r="G83" s="105" t="s">
        <v>13</v>
      </c>
      <c r="H83" s="105" t="s">
        <v>14</v>
      </c>
      <c r="I83" s="105" t="s">
        <v>8</v>
      </c>
      <c r="J83" s="124"/>
      <c r="K83" s="124"/>
      <c r="L83" s="124"/>
      <c r="M83" s="124"/>
      <c r="N83" s="125"/>
    </row>
    <row r="84" spans="1:14">
      <c r="A84" s="63" t="s">
        <v>58</v>
      </c>
      <c r="B84" s="122">
        <f>+B63</f>
        <v>375.79999999999995</v>
      </c>
      <c r="C84" s="116"/>
      <c r="D84" s="118">
        <f>+J50</f>
        <v>2</v>
      </c>
      <c r="E84" s="117">
        <v>2</v>
      </c>
      <c r="F84" s="117">
        <v>0</v>
      </c>
      <c r="G84" s="117">
        <v>0</v>
      </c>
      <c r="H84" s="117">
        <f>+E84*2+F84</f>
        <v>4</v>
      </c>
      <c r="I84" s="117">
        <f>+M63</f>
        <v>731</v>
      </c>
      <c r="J84" s="124"/>
      <c r="K84" s="61"/>
      <c r="L84" s="124"/>
      <c r="M84" s="124"/>
      <c r="N84" s="125"/>
    </row>
    <row r="85" spans="1:14">
      <c r="A85" s="66" t="s">
        <v>76</v>
      </c>
      <c r="B85" s="122">
        <f>+B69</f>
        <v>371.70000000000005</v>
      </c>
      <c r="C85" s="114"/>
      <c r="D85" s="118">
        <f>+J50</f>
        <v>2</v>
      </c>
      <c r="E85" s="117">
        <v>1</v>
      </c>
      <c r="F85" s="117">
        <v>1</v>
      </c>
      <c r="G85" s="117">
        <v>0</v>
      </c>
      <c r="H85" s="117">
        <f t="shared" ref="H85:H87" si="25">+E85*2+F85</f>
        <v>3</v>
      </c>
      <c r="I85" s="117">
        <f>+M69</f>
        <v>727</v>
      </c>
      <c r="J85" s="61"/>
      <c r="K85" s="124"/>
      <c r="L85" s="124"/>
      <c r="M85" s="124"/>
      <c r="N85" s="125"/>
    </row>
    <row r="86" spans="1:14">
      <c r="A86" s="63" t="s">
        <v>66</v>
      </c>
      <c r="B86" s="122">
        <f>+B75</f>
        <v>369.59999999999997</v>
      </c>
      <c r="C86" s="114"/>
      <c r="D86" s="118">
        <f>+J50</f>
        <v>2</v>
      </c>
      <c r="E86" s="117">
        <v>0</v>
      </c>
      <c r="F86" s="117">
        <v>1</v>
      </c>
      <c r="G86" s="117">
        <v>1</v>
      </c>
      <c r="H86" s="117">
        <f t="shared" si="25"/>
        <v>1</v>
      </c>
      <c r="I86" s="117">
        <f>+M75</f>
        <v>728</v>
      </c>
      <c r="J86" s="88"/>
      <c r="K86" s="88"/>
      <c r="L86" s="88"/>
      <c r="M86" s="88"/>
      <c r="N86" s="78"/>
    </row>
    <row r="87" spans="1:14">
      <c r="A87" s="63" t="s">
        <v>71</v>
      </c>
      <c r="B87" s="122">
        <f>B81</f>
        <v>349.4</v>
      </c>
      <c r="C87" s="114"/>
      <c r="D87" s="118">
        <f>+J50</f>
        <v>2</v>
      </c>
      <c r="E87" s="117">
        <v>0</v>
      </c>
      <c r="F87" s="117">
        <v>0</v>
      </c>
      <c r="G87" s="117">
        <v>2</v>
      </c>
      <c r="H87" s="117">
        <f t="shared" si="25"/>
        <v>0</v>
      </c>
      <c r="I87" s="117">
        <f>+M81</f>
        <v>609</v>
      </c>
      <c r="J87" s="61"/>
      <c r="K87" s="61"/>
      <c r="L87" s="61"/>
      <c r="M87" s="61"/>
      <c r="N87" s="78"/>
    </row>
    <row r="88" spans="1:14">
      <c r="B88" s="61"/>
      <c r="C88" s="78"/>
      <c r="D88" s="78"/>
      <c r="E88" s="61"/>
      <c r="F88" s="61"/>
      <c r="G88" s="61"/>
      <c r="H88" s="61"/>
      <c r="I88" s="61"/>
      <c r="J88" s="61"/>
      <c r="K88" s="61"/>
      <c r="L88" s="61"/>
      <c r="M88" s="61"/>
      <c r="N88" s="78"/>
    </row>
    <row r="89" spans="1:14">
      <c r="A89" s="164" t="s">
        <v>0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1:14">
      <c r="A90" s="164" t="s">
        <v>1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14">
      <c r="A91" s="164" t="s">
        <v>2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1:14">
      <c r="A92" s="164" t="s">
        <v>15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>
      <c r="A93" s="60"/>
      <c r="B93" s="1"/>
      <c r="C93" s="37"/>
      <c r="D93" s="37"/>
      <c r="E93" s="1" t="s">
        <v>35</v>
      </c>
      <c r="F93" s="1">
        <v>3</v>
      </c>
      <c r="G93" s="1"/>
      <c r="H93" s="1"/>
      <c r="I93" s="1" t="s">
        <v>4</v>
      </c>
      <c r="J93" s="1">
        <v>3</v>
      </c>
      <c r="K93" s="1"/>
      <c r="L93" s="1"/>
      <c r="M93" s="1"/>
      <c r="N93" s="37"/>
    </row>
    <row r="94" spans="1:14">
      <c r="F94" s="2"/>
      <c r="J94" s="130"/>
    </row>
    <row r="95" spans="1:14">
      <c r="A95" s="62"/>
      <c r="B95" s="165" t="s">
        <v>58</v>
      </c>
      <c r="C95" s="165"/>
      <c r="D95" s="165"/>
      <c r="E95" s="165"/>
      <c r="F95" s="35">
        <f>+E106</f>
        <v>370</v>
      </c>
      <c r="H95" s="2" t="s">
        <v>95</v>
      </c>
      <c r="J95" s="163" t="s">
        <v>76</v>
      </c>
      <c r="K95" s="163"/>
      <c r="L95" s="163"/>
      <c r="M95" s="163"/>
      <c r="N95" s="56">
        <f>+E112</f>
        <v>370</v>
      </c>
    </row>
    <row r="96" spans="1:14">
      <c r="A96" s="5"/>
      <c r="B96" s="6"/>
      <c r="H96" s="130"/>
      <c r="J96" s="129"/>
      <c r="L96" s="8"/>
      <c r="M96" s="8"/>
      <c r="N96" s="57"/>
    </row>
    <row r="97" spans="1:14">
      <c r="A97" s="5"/>
      <c r="B97" s="163" t="s">
        <v>93</v>
      </c>
      <c r="C97" s="163"/>
      <c r="D97" s="163"/>
      <c r="E97" s="163"/>
      <c r="F97" s="35">
        <f>+E124</f>
        <v>339</v>
      </c>
      <c r="H97" s="2" t="s">
        <v>97</v>
      </c>
      <c r="J97" s="163" t="s">
        <v>94</v>
      </c>
      <c r="K97" s="163"/>
      <c r="L97" s="163"/>
      <c r="M97" s="163"/>
      <c r="N97" s="56">
        <f>+E118</f>
        <v>368</v>
      </c>
    </row>
    <row r="98" spans="1:14">
      <c r="A98" s="9"/>
      <c r="B98" s="4"/>
      <c r="C98" s="39"/>
      <c r="D98" s="39"/>
      <c r="E98" s="10"/>
      <c r="F98" s="130"/>
      <c r="H98" s="130"/>
    </row>
    <row r="99" spans="1:14">
      <c r="A99" s="5"/>
      <c r="B99" s="11" t="s">
        <v>5</v>
      </c>
      <c r="C99" s="40" t="s">
        <v>85</v>
      </c>
      <c r="D99" s="39"/>
      <c r="E99" s="10"/>
      <c r="F99" s="8"/>
      <c r="G99" s="8"/>
      <c r="H99" s="6"/>
      <c r="I99" s="8"/>
      <c r="J99" s="8"/>
      <c r="K99" s="8"/>
      <c r="L99" s="8"/>
      <c r="M99" s="8"/>
    </row>
    <row r="100" spans="1:14">
      <c r="A100" s="12"/>
      <c r="B100" s="13" t="s">
        <v>7</v>
      </c>
      <c r="C100" s="41">
        <v>1</v>
      </c>
      <c r="D100" s="41">
        <v>2</v>
      </c>
      <c r="E100" s="14">
        <v>3</v>
      </c>
      <c r="F100" s="14">
        <v>4</v>
      </c>
      <c r="G100" s="14">
        <v>5</v>
      </c>
      <c r="H100" s="14">
        <v>6</v>
      </c>
      <c r="I100" s="14">
        <v>7</v>
      </c>
      <c r="J100" s="14">
        <v>8</v>
      </c>
      <c r="K100" s="14">
        <v>9</v>
      </c>
      <c r="L100" s="14">
        <v>10</v>
      </c>
      <c r="M100" s="15" t="s">
        <v>8</v>
      </c>
      <c r="N100" s="50" t="s">
        <v>83</v>
      </c>
    </row>
    <row r="101" spans="1:14">
      <c r="A101" s="17" t="s">
        <v>58</v>
      </c>
      <c r="B101" s="95"/>
      <c r="C101" s="104"/>
      <c r="D101" s="107"/>
      <c r="E101" s="105"/>
      <c r="F101" s="105"/>
      <c r="G101" s="105"/>
      <c r="H101" s="105"/>
      <c r="I101" s="105"/>
      <c r="J101" s="105"/>
      <c r="K101" s="105"/>
      <c r="L101" s="105"/>
      <c r="M101" s="106"/>
      <c r="N101" s="107"/>
    </row>
    <row r="102" spans="1:14">
      <c r="A102" s="23" t="s">
        <v>59</v>
      </c>
      <c r="B102" s="100">
        <v>94.6</v>
      </c>
      <c r="C102" s="69">
        <v>88</v>
      </c>
      <c r="D102" s="109">
        <v>94</v>
      </c>
      <c r="E102" s="108">
        <v>89</v>
      </c>
      <c r="F102" s="108"/>
      <c r="G102" s="108"/>
      <c r="H102" s="108"/>
      <c r="I102" s="108"/>
      <c r="J102" s="108"/>
      <c r="K102" s="108"/>
      <c r="L102" s="108"/>
      <c r="M102" s="109">
        <f>SUM(C102:L102)</f>
        <v>271</v>
      </c>
      <c r="N102" s="110">
        <f>IF(COUNT(C102:L102),AVERAGE(C102:L102),"")</f>
        <v>90.333333333333329</v>
      </c>
    </row>
    <row r="103" spans="1:14">
      <c r="A103" s="23" t="s">
        <v>60</v>
      </c>
      <c r="B103" s="100">
        <v>96.2</v>
      </c>
      <c r="C103" s="69">
        <v>86</v>
      </c>
      <c r="D103" s="109">
        <v>97</v>
      </c>
      <c r="E103" s="108">
        <v>95</v>
      </c>
      <c r="F103" s="108"/>
      <c r="G103" s="108"/>
      <c r="H103" s="108"/>
      <c r="I103" s="108"/>
      <c r="J103" s="108"/>
      <c r="K103" s="108"/>
      <c r="L103" s="108"/>
      <c r="M103" s="109">
        <f t="shared" ref="M103:M105" si="26">SUM(C103:L103)</f>
        <v>278</v>
      </c>
      <c r="N103" s="110">
        <f t="shared" ref="N103:N105" si="27">IF(COUNT(C103:L103),AVERAGE(C103:L103),"")</f>
        <v>92.666666666666671</v>
      </c>
    </row>
    <row r="104" spans="1:14">
      <c r="A104" s="23" t="s">
        <v>61</v>
      </c>
      <c r="B104" s="100">
        <v>91.6</v>
      </c>
      <c r="C104" s="69">
        <v>89</v>
      </c>
      <c r="D104" s="109">
        <v>89</v>
      </c>
      <c r="E104" s="108">
        <v>94</v>
      </c>
      <c r="F104" s="108"/>
      <c r="G104" s="108"/>
      <c r="H104" s="108"/>
      <c r="I104" s="108"/>
      <c r="J104" s="108"/>
      <c r="K104" s="108"/>
      <c r="L104" s="108"/>
      <c r="M104" s="109">
        <f t="shared" si="26"/>
        <v>272</v>
      </c>
      <c r="N104" s="110">
        <f t="shared" si="27"/>
        <v>90.666666666666671</v>
      </c>
    </row>
    <row r="105" spans="1:14">
      <c r="A105" s="23" t="s">
        <v>62</v>
      </c>
      <c r="B105" s="111">
        <v>93.4</v>
      </c>
      <c r="C105" s="69">
        <v>92</v>
      </c>
      <c r="D105" s="109">
        <v>96</v>
      </c>
      <c r="E105" s="108">
        <v>92</v>
      </c>
      <c r="F105" s="108"/>
      <c r="G105" s="108"/>
      <c r="H105" s="108"/>
      <c r="I105" s="108"/>
      <c r="J105" s="108"/>
      <c r="K105" s="108"/>
      <c r="L105" s="108"/>
      <c r="M105" s="109">
        <f t="shared" si="26"/>
        <v>280</v>
      </c>
      <c r="N105" s="110">
        <f t="shared" si="27"/>
        <v>93.333333333333329</v>
      </c>
    </row>
    <row r="106" spans="1:14">
      <c r="A106" s="63" t="s">
        <v>20</v>
      </c>
      <c r="B106" s="112">
        <f>SUM(B102:B105)</f>
        <v>375.79999999999995</v>
      </c>
      <c r="C106" s="72">
        <f>SUM(C102:C105)</f>
        <v>355</v>
      </c>
      <c r="D106" s="74">
        <f t="shared" ref="D106:M106" si="28">SUM(D102:D105)</f>
        <v>376</v>
      </c>
      <c r="E106" s="73">
        <f t="shared" si="28"/>
        <v>370</v>
      </c>
      <c r="F106" s="73">
        <f t="shared" si="28"/>
        <v>0</v>
      </c>
      <c r="G106" s="73">
        <f t="shared" si="28"/>
        <v>0</v>
      </c>
      <c r="H106" s="73">
        <f t="shared" si="28"/>
        <v>0</v>
      </c>
      <c r="I106" s="73">
        <f t="shared" si="28"/>
        <v>0</v>
      </c>
      <c r="J106" s="73">
        <f t="shared" si="28"/>
        <v>0</v>
      </c>
      <c r="K106" s="73">
        <f t="shared" si="28"/>
        <v>0</v>
      </c>
      <c r="L106" s="73">
        <f t="shared" si="28"/>
        <v>0</v>
      </c>
      <c r="M106" s="73">
        <f t="shared" si="28"/>
        <v>1101</v>
      </c>
      <c r="N106" s="113"/>
    </row>
    <row r="107" spans="1:14">
      <c r="A107" s="95" t="s">
        <v>76</v>
      </c>
      <c r="B107" s="105"/>
      <c r="C107" s="114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113" t="str">
        <f t="shared" ref="N107" si="29">IF(COUNT(C107:L107),AVERAGE(C107:L107), " ")</f>
        <v xml:space="preserve"> </v>
      </c>
    </row>
    <row r="108" spans="1:14">
      <c r="A108" s="23" t="s">
        <v>63</v>
      </c>
      <c r="B108" s="110">
        <v>97</v>
      </c>
      <c r="C108" s="114">
        <v>98</v>
      </c>
      <c r="D108" s="114">
        <v>97</v>
      </c>
      <c r="E108" s="115">
        <v>99</v>
      </c>
      <c r="F108" s="115"/>
      <c r="G108" s="115"/>
      <c r="H108" s="115"/>
      <c r="I108" s="115"/>
      <c r="J108" s="115"/>
      <c r="K108" s="115"/>
      <c r="L108" s="115"/>
      <c r="M108" s="109">
        <f>SUM(C108:L108)</f>
        <v>294</v>
      </c>
      <c r="N108" s="110">
        <f>IF(COUNT(C108:L108),AVERAGE(C108:L108),"")</f>
        <v>98</v>
      </c>
    </row>
    <row r="109" spans="1:14">
      <c r="A109" s="23" t="s">
        <v>77</v>
      </c>
      <c r="B109" s="109">
        <v>95.8</v>
      </c>
      <c r="C109" s="114">
        <v>89</v>
      </c>
      <c r="D109" s="114">
        <v>93</v>
      </c>
      <c r="E109" s="115">
        <v>96</v>
      </c>
      <c r="F109" s="115"/>
      <c r="G109" s="115"/>
      <c r="H109" s="115"/>
      <c r="I109" s="115"/>
      <c r="J109" s="115"/>
      <c r="K109" s="115"/>
      <c r="L109" s="115"/>
      <c r="M109" s="109">
        <f t="shared" ref="M109:M111" si="30">SUM(C109:L109)</f>
        <v>278</v>
      </c>
      <c r="N109" s="110">
        <f t="shared" ref="N109:N111" si="31">IF(COUNT(C109:L109),AVERAGE(C109:L109),"")</f>
        <v>92.666666666666671</v>
      </c>
    </row>
    <row r="110" spans="1:14">
      <c r="A110" s="23" t="s">
        <v>64</v>
      </c>
      <c r="B110" s="109">
        <v>95.4</v>
      </c>
      <c r="C110" s="114">
        <v>91</v>
      </c>
      <c r="D110" s="114">
        <v>93</v>
      </c>
      <c r="E110" s="115">
        <v>91</v>
      </c>
      <c r="F110" s="115"/>
      <c r="G110" s="115"/>
      <c r="H110" s="115"/>
      <c r="I110" s="115"/>
      <c r="J110" s="115"/>
      <c r="K110" s="115"/>
      <c r="L110" s="115"/>
      <c r="M110" s="109">
        <f t="shared" si="30"/>
        <v>275</v>
      </c>
      <c r="N110" s="110">
        <f t="shared" si="31"/>
        <v>91.666666666666671</v>
      </c>
    </row>
    <row r="111" spans="1:14">
      <c r="A111" s="23" t="s">
        <v>65</v>
      </c>
      <c r="B111" s="110">
        <v>83.5</v>
      </c>
      <c r="C111" s="109">
        <v>86</v>
      </c>
      <c r="D111" s="109">
        <v>80</v>
      </c>
      <c r="E111" s="108">
        <v>84</v>
      </c>
      <c r="F111" s="108"/>
      <c r="G111" s="108"/>
      <c r="H111" s="108"/>
      <c r="I111" s="108"/>
      <c r="J111" s="108"/>
      <c r="K111" s="108"/>
      <c r="L111" s="108"/>
      <c r="M111" s="109">
        <f t="shared" si="30"/>
        <v>250</v>
      </c>
      <c r="N111" s="110">
        <f t="shared" si="31"/>
        <v>83.333333333333329</v>
      </c>
    </row>
    <row r="112" spans="1:14">
      <c r="A112" s="63" t="s">
        <v>20</v>
      </c>
      <c r="B112" s="128">
        <f>SUM((B108:B111))</f>
        <v>371.70000000000005</v>
      </c>
      <c r="C112" s="69">
        <f>SUM(C108:C111)</f>
        <v>364</v>
      </c>
      <c r="D112" s="69">
        <f t="shared" ref="D112:L112" si="32">SUM(D108:D111)</f>
        <v>363</v>
      </c>
      <c r="E112" s="128">
        <f t="shared" si="32"/>
        <v>370</v>
      </c>
      <c r="F112" s="128">
        <f t="shared" si="32"/>
        <v>0</v>
      </c>
      <c r="G112" s="128">
        <f t="shared" si="32"/>
        <v>0</v>
      </c>
      <c r="H112" s="128">
        <f t="shared" si="32"/>
        <v>0</v>
      </c>
      <c r="I112" s="128">
        <f t="shared" si="32"/>
        <v>0</v>
      </c>
      <c r="J112" s="128">
        <f t="shared" si="32"/>
        <v>0</v>
      </c>
      <c r="K112" s="128">
        <f t="shared" si="32"/>
        <v>0</v>
      </c>
      <c r="L112" s="128">
        <f t="shared" si="32"/>
        <v>0</v>
      </c>
      <c r="M112" s="128">
        <f>SUM(C112:L112)</f>
        <v>1097</v>
      </c>
      <c r="N112" s="69"/>
    </row>
    <row r="113" spans="1:14">
      <c r="A113" s="32" t="s">
        <v>66</v>
      </c>
      <c r="B113" s="64"/>
      <c r="C113" s="116"/>
      <c r="D113" s="118"/>
      <c r="E113" s="117"/>
      <c r="F113" s="117"/>
      <c r="G113" s="117"/>
      <c r="H113" s="117"/>
      <c r="I113" s="117"/>
      <c r="J113" s="117"/>
      <c r="K113" s="117"/>
      <c r="L113" s="117"/>
      <c r="M113" s="108"/>
      <c r="N113" s="113"/>
    </row>
    <row r="114" spans="1:14">
      <c r="A114" s="64" t="s">
        <v>67</v>
      </c>
      <c r="B114" s="64">
        <v>94.7</v>
      </c>
      <c r="C114" s="116">
        <v>93</v>
      </c>
      <c r="D114" s="118">
        <v>94</v>
      </c>
      <c r="E114" s="117">
        <v>93</v>
      </c>
      <c r="F114" s="117"/>
      <c r="G114" s="117"/>
      <c r="H114" s="117"/>
      <c r="I114" s="117"/>
      <c r="J114" s="117"/>
      <c r="K114" s="117"/>
      <c r="L114" s="117"/>
      <c r="M114" s="118">
        <f>SUM(C114:L114)</f>
        <v>280</v>
      </c>
      <c r="N114" s="110">
        <f>IF(COUNT(C114:L114),AVERAGE(C114:L114),"")</f>
        <v>93.333333333333329</v>
      </c>
    </row>
    <row r="115" spans="1:14">
      <c r="A115" s="64" t="s">
        <v>89</v>
      </c>
      <c r="B115" s="119">
        <v>93</v>
      </c>
      <c r="C115" s="116">
        <v>93</v>
      </c>
      <c r="D115" s="118">
        <v>92</v>
      </c>
      <c r="E115" s="117">
        <v>89</v>
      </c>
      <c r="F115" s="117"/>
      <c r="G115" s="117"/>
      <c r="H115" s="117"/>
      <c r="I115" s="117"/>
      <c r="J115" s="117"/>
      <c r="K115" s="117"/>
      <c r="L115" s="117"/>
      <c r="M115" s="118">
        <f t="shared" ref="M115:M117" si="33">SUM(C115:L115)</f>
        <v>274</v>
      </c>
      <c r="N115" s="110">
        <f t="shared" ref="N115:N117" si="34">IF(COUNT(C115:L115),AVERAGE(C115:L115),"")</f>
        <v>91.333333333333329</v>
      </c>
    </row>
    <row r="116" spans="1:14">
      <c r="A116" s="64" t="s">
        <v>69</v>
      </c>
      <c r="B116" s="119">
        <v>91.2</v>
      </c>
      <c r="C116" s="116">
        <v>91</v>
      </c>
      <c r="D116" s="118">
        <v>91</v>
      </c>
      <c r="E116" s="117">
        <v>96</v>
      </c>
      <c r="F116" s="117"/>
      <c r="G116" s="117"/>
      <c r="H116" s="117"/>
      <c r="I116" s="117"/>
      <c r="J116" s="117"/>
      <c r="K116" s="117"/>
      <c r="L116" s="117"/>
      <c r="M116" s="118">
        <f t="shared" si="33"/>
        <v>278</v>
      </c>
      <c r="N116" s="110">
        <f t="shared" si="34"/>
        <v>92.666666666666671</v>
      </c>
    </row>
    <row r="117" spans="1:14">
      <c r="A117" s="64" t="s">
        <v>70</v>
      </c>
      <c r="B117" s="64">
        <v>90.7</v>
      </c>
      <c r="C117" s="116">
        <v>87</v>
      </c>
      <c r="D117" s="118">
        <v>87</v>
      </c>
      <c r="E117" s="117">
        <v>90</v>
      </c>
      <c r="F117" s="117"/>
      <c r="G117" s="117"/>
      <c r="H117" s="117"/>
      <c r="I117" s="117"/>
      <c r="J117" s="117"/>
      <c r="K117" s="117"/>
      <c r="L117" s="117"/>
      <c r="M117" s="118">
        <f t="shared" si="33"/>
        <v>264</v>
      </c>
      <c r="N117" s="110">
        <f t="shared" si="34"/>
        <v>88</v>
      </c>
    </row>
    <row r="118" spans="1:14">
      <c r="A118" s="65" t="s">
        <v>20</v>
      </c>
      <c r="B118" s="64">
        <f>SUM(B114:B117)</f>
        <v>369.59999999999997</v>
      </c>
      <c r="C118" s="116">
        <f>SUM(C114:C117)</f>
        <v>364</v>
      </c>
      <c r="D118" s="116">
        <f t="shared" ref="D118:M118" si="35">SUM(D114:D117)</f>
        <v>364</v>
      </c>
      <c r="E118" s="120">
        <f t="shared" si="35"/>
        <v>368</v>
      </c>
      <c r="F118" s="120">
        <f t="shared" si="35"/>
        <v>0</v>
      </c>
      <c r="G118" s="120">
        <f t="shared" si="35"/>
        <v>0</v>
      </c>
      <c r="H118" s="120">
        <f t="shared" si="35"/>
        <v>0</v>
      </c>
      <c r="I118" s="120">
        <f t="shared" si="35"/>
        <v>0</v>
      </c>
      <c r="J118" s="120">
        <f t="shared" si="35"/>
        <v>0</v>
      </c>
      <c r="K118" s="120">
        <f t="shared" si="35"/>
        <v>0</v>
      </c>
      <c r="L118" s="120">
        <f t="shared" si="35"/>
        <v>0</v>
      </c>
      <c r="M118" s="116">
        <f t="shared" si="35"/>
        <v>1096</v>
      </c>
      <c r="N118" s="110"/>
    </row>
    <row r="119" spans="1:14">
      <c r="A119" s="32" t="s">
        <v>71</v>
      </c>
      <c r="B119" s="64"/>
      <c r="C119" s="116"/>
      <c r="D119" s="118"/>
      <c r="E119" s="117"/>
      <c r="F119" s="117"/>
      <c r="G119" s="117"/>
      <c r="H119" s="117"/>
      <c r="I119" s="117"/>
      <c r="J119" s="117"/>
      <c r="K119" s="117"/>
      <c r="L119" s="117"/>
      <c r="M119" s="109"/>
      <c r="N119" s="110" t="str">
        <f t="shared" ref="N119:N123" si="36">IF(COUNT(C119:L119),AVERAGE(C119:L119),"")</f>
        <v/>
      </c>
    </row>
    <row r="120" spans="1:14">
      <c r="A120" s="64" t="s">
        <v>72</v>
      </c>
      <c r="B120" s="119">
        <v>91</v>
      </c>
      <c r="C120" s="116">
        <v>87</v>
      </c>
      <c r="D120" s="118">
        <v>82</v>
      </c>
      <c r="E120" s="117">
        <v>80</v>
      </c>
      <c r="F120" s="117"/>
      <c r="G120" s="117"/>
      <c r="H120" s="117"/>
      <c r="I120" s="117"/>
      <c r="J120" s="117"/>
      <c r="K120" s="117"/>
      <c r="L120" s="117"/>
      <c r="M120" s="118">
        <f>SUM(C120:L120)</f>
        <v>249</v>
      </c>
      <c r="N120" s="110">
        <f t="shared" si="36"/>
        <v>83</v>
      </c>
    </row>
    <row r="121" spans="1:14">
      <c r="A121" s="64" t="s">
        <v>73</v>
      </c>
      <c r="B121" s="119">
        <v>90</v>
      </c>
      <c r="C121" s="116">
        <v>0</v>
      </c>
      <c r="D121" s="118">
        <v>93</v>
      </c>
      <c r="E121" s="117">
        <v>81</v>
      </c>
      <c r="F121" s="117"/>
      <c r="G121" s="117"/>
      <c r="H121" s="117"/>
      <c r="I121" s="117"/>
      <c r="J121" s="117"/>
      <c r="K121" s="117"/>
      <c r="L121" s="117"/>
      <c r="M121" s="118">
        <f t="shared" ref="M121:M123" si="37">SUM(C121:L121)</f>
        <v>174</v>
      </c>
      <c r="N121" s="110">
        <f t="shared" si="36"/>
        <v>58</v>
      </c>
    </row>
    <row r="122" spans="1:14">
      <c r="A122" s="64" t="s">
        <v>74</v>
      </c>
      <c r="B122" s="64">
        <v>85.7</v>
      </c>
      <c r="C122" s="116">
        <v>80</v>
      </c>
      <c r="D122" s="118">
        <v>92</v>
      </c>
      <c r="E122" s="117">
        <v>92</v>
      </c>
      <c r="F122" s="117"/>
      <c r="G122" s="117"/>
      <c r="H122" s="117"/>
      <c r="I122" s="117"/>
      <c r="J122" s="117"/>
      <c r="K122" s="117"/>
      <c r="L122" s="117"/>
      <c r="M122" s="118">
        <f t="shared" si="37"/>
        <v>264</v>
      </c>
      <c r="N122" s="110">
        <f t="shared" si="36"/>
        <v>88</v>
      </c>
    </row>
    <row r="123" spans="1:14">
      <c r="A123" s="23" t="s">
        <v>75</v>
      </c>
      <c r="B123" s="110">
        <v>82.7</v>
      </c>
      <c r="C123" s="114">
        <v>83</v>
      </c>
      <c r="D123" s="109">
        <v>92</v>
      </c>
      <c r="E123" s="108">
        <v>86</v>
      </c>
      <c r="F123" s="108"/>
      <c r="G123" s="108"/>
      <c r="H123" s="108"/>
      <c r="I123" s="108"/>
      <c r="J123" s="108"/>
      <c r="K123" s="108"/>
      <c r="L123" s="108"/>
      <c r="M123" s="118">
        <f t="shared" si="37"/>
        <v>261</v>
      </c>
      <c r="N123" s="110">
        <f t="shared" si="36"/>
        <v>87</v>
      </c>
    </row>
    <row r="124" spans="1:14">
      <c r="A124" s="66" t="s">
        <v>20</v>
      </c>
      <c r="B124" s="110">
        <f>SUM(B120:B123)</f>
        <v>349.4</v>
      </c>
      <c r="C124" s="116">
        <f>SUM(C120:C123)</f>
        <v>250</v>
      </c>
      <c r="D124" s="116">
        <f t="shared" ref="D124:M124" si="38">SUM(D120:D123)</f>
        <v>359</v>
      </c>
      <c r="E124" s="120">
        <f t="shared" si="38"/>
        <v>339</v>
      </c>
      <c r="F124" s="120">
        <f t="shared" si="38"/>
        <v>0</v>
      </c>
      <c r="G124" s="120">
        <f t="shared" si="38"/>
        <v>0</v>
      </c>
      <c r="H124" s="120">
        <f t="shared" si="38"/>
        <v>0</v>
      </c>
      <c r="I124" s="120">
        <f t="shared" si="38"/>
        <v>0</v>
      </c>
      <c r="J124" s="120">
        <f t="shared" si="38"/>
        <v>0</v>
      </c>
      <c r="K124" s="120">
        <f t="shared" si="38"/>
        <v>0</v>
      </c>
      <c r="L124" s="120">
        <f t="shared" si="38"/>
        <v>0</v>
      </c>
      <c r="M124" s="116">
        <f t="shared" si="38"/>
        <v>948</v>
      </c>
      <c r="N124" s="121"/>
    </row>
    <row r="125" spans="1:14">
      <c r="A125" s="67"/>
      <c r="B125" s="122"/>
      <c r="C125" s="114"/>
      <c r="D125" s="109"/>
      <c r="E125" s="108"/>
      <c r="F125" s="108"/>
      <c r="G125" s="108"/>
      <c r="H125" s="108"/>
      <c r="I125" s="108"/>
      <c r="J125" s="123"/>
      <c r="K125" s="123"/>
      <c r="L125" s="123"/>
      <c r="M125" s="123"/>
      <c r="N125" s="121"/>
    </row>
    <row r="126" spans="1:14">
      <c r="B126" s="108"/>
      <c r="C126" s="114"/>
      <c r="D126" s="127" t="s">
        <v>10</v>
      </c>
      <c r="E126" s="105" t="s">
        <v>11</v>
      </c>
      <c r="F126" s="105" t="s">
        <v>12</v>
      </c>
      <c r="G126" s="105" t="s">
        <v>13</v>
      </c>
      <c r="H126" s="105" t="s">
        <v>14</v>
      </c>
      <c r="I126" s="105" t="s">
        <v>8</v>
      </c>
      <c r="J126" s="124"/>
      <c r="K126" s="124"/>
      <c r="L126" s="124"/>
      <c r="M126" s="124"/>
      <c r="N126" s="125"/>
    </row>
    <row r="127" spans="1:14">
      <c r="A127" s="63" t="s">
        <v>58</v>
      </c>
      <c r="B127" s="122">
        <f>+B106</f>
        <v>375.79999999999995</v>
      </c>
      <c r="C127" s="116"/>
      <c r="D127" s="118">
        <f>+J93</f>
        <v>3</v>
      </c>
      <c r="E127" s="117">
        <v>2</v>
      </c>
      <c r="F127" s="117">
        <v>1</v>
      </c>
      <c r="G127" s="117">
        <v>0</v>
      </c>
      <c r="H127" s="117">
        <f>+E127*2+F127</f>
        <v>5</v>
      </c>
      <c r="I127" s="117">
        <f>+M106</f>
        <v>1101</v>
      </c>
      <c r="J127" s="124"/>
      <c r="K127" s="61"/>
      <c r="L127" s="124"/>
      <c r="M127" s="124"/>
      <c r="N127" s="125"/>
    </row>
    <row r="128" spans="1:14">
      <c r="A128" s="66" t="s">
        <v>76</v>
      </c>
      <c r="B128" s="122">
        <f>+B112</f>
        <v>371.70000000000005</v>
      </c>
      <c r="C128" s="114"/>
      <c r="D128" s="118">
        <f>+J93</f>
        <v>3</v>
      </c>
      <c r="E128" s="117">
        <v>1</v>
      </c>
      <c r="F128" s="117">
        <v>2</v>
      </c>
      <c r="G128" s="117">
        <v>0</v>
      </c>
      <c r="H128" s="117">
        <f t="shared" ref="H128:H130" si="39">+E128*2+F128</f>
        <v>4</v>
      </c>
      <c r="I128" s="117">
        <f>+M112</f>
        <v>1097</v>
      </c>
      <c r="J128" s="61"/>
      <c r="K128" s="124"/>
      <c r="L128" s="124"/>
      <c r="M128" s="124"/>
      <c r="N128" s="125"/>
    </row>
    <row r="129" spans="1:14">
      <c r="A129" s="63" t="s">
        <v>66</v>
      </c>
      <c r="B129" s="122">
        <f>+B118</f>
        <v>369.59999999999997</v>
      </c>
      <c r="C129" s="114"/>
      <c r="D129" s="118">
        <f>+J93</f>
        <v>3</v>
      </c>
      <c r="E129" s="117">
        <v>1</v>
      </c>
      <c r="F129" s="117">
        <v>1</v>
      </c>
      <c r="G129" s="117">
        <v>1</v>
      </c>
      <c r="H129" s="117">
        <f t="shared" si="39"/>
        <v>3</v>
      </c>
      <c r="I129" s="117">
        <f>+M118</f>
        <v>1096</v>
      </c>
      <c r="J129" s="88"/>
      <c r="K129" s="88"/>
      <c r="L129" s="88"/>
      <c r="M129" s="88"/>
      <c r="N129" s="78"/>
    </row>
    <row r="130" spans="1:14">
      <c r="A130" s="63" t="s">
        <v>71</v>
      </c>
      <c r="B130" s="122">
        <f>B124</f>
        <v>349.4</v>
      </c>
      <c r="C130" s="114"/>
      <c r="D130" s="118">
        <f>+J93</f>
        <v>3</v>
      </c>
      <c r="E130" s="117">
        <v>0</v>
      </c>
      <c r="F130" s="117">
        <v>0</v>
      </c>
      <c r="G130" s="117">
        <v>3</v>
      </c>
      <c r="H130" s="117">
        <f t="shared" si="39"/>
        <v>0</v>
      </c>
      <c r="I130" s="117">
        <f>+M124</f>
        <v>948</v>
      </c>
      <c r="J130" s="61"/>
      <c r="K130" s="61"/>
      <c r="L130" s="61"/>
      <c r="M130" s="61"/>
      <c r="N130" s="78"/>
    </row>
    <row r="131" spans="1:14">
      <c r="B131" s="61"/>
      <c r="C131" s="78"/>
      <c r="D131" s="78"/>
      <c r="E131" s="61"/>
      <c r="F131" s="61"/>
      <c r="G131" s="61"/>
      <c r="H131" s="61"/>
      <c r="I131" s="61"/>
      <c r="J131" s="61"/>
      <c r="K131" s="61"/>
      <c r="L131" s="61"/>
      <c r="M131" s="61"/>
      <c r="N131" s="78"/>
    </row>
    <row r="132" spans="1:14">
      <c r="A132" s="164" t="s">
        <v>0</v>
      </c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</row>
    <row r="133" spans="1:14">
      <c r="A133" s="164" t="s">
        <v>1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</row>
    <row r="134" spans="1:14">
      <c r="A134" s="164" t="s">
        <v>2</v>
      </c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</row>
    <row r="135" spans="1:14">
      <c r="A135" s="164" t="s">
        <v>15</v>
      </c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</row>
    <row r="136" spans="1:14">
      <c r="A136" s="60"/>
      <c r="B136" s="1"/>
      <c r="C136" s="37"/>
      <c r="D136" s="37"/>
      <c r="E136" s="1" t="s">
        <v>35</v>
      </c>
      <c r="F136" s="1">
        <v>3</v>
      </c>
      <c r="G136" s="1"/>
      <c r="H136" s="1"/>
      <c r="I136" s="1" t="s">
        <v>4</v>
      </c>
      <c r="J136" s="1">
        <v>4</v>
      </c>
      <c r="K136" s="1"/>
      <c r="L136" s="1"/>
      <c r="M136" s="1"/>
      <c r="N136" s="37"/>
    </row>
    <row r="137" spans="1:14">
      <c r="F137" s="2"/>
      <c r="J137" s="135"/>
    </row>
    <row r="138" spans="1:14">
      <c r="A138" s="62"/>
      <c r="B138" s="165" t="s">
        <v>58</v>
      </c>
      <c r="C138" s="165"/>
      <c r="D138" s="165"/>
      <c r="E138" s="165"/>
      <c r="F138" s="35">
        <f>+F149</f>
        <v>281</v>
      </c>
      <c r="H138" s="2" t="s">
        <v>101</v>
      </c>
      <c r="J138" s="163" t="s">
        <v>71</v>
      </c>
      <c r="K138" s="163"/>
      <c r="L138" s="163"/>
      <c r="M138" s="163"/>
      <c r="N138" s="56">
        <f>+F167</f>
        <v>270</v>
      </c>
    </row>
    <row r="139" spans="1:14">
      <c r="A139" s="5"/>
      <c r="B139" s="6"/>
      <c r="H139" s="135"/>
      <c r="J139" s="134"/>
      <c r="L139" s="8"/>
      <c r="M139" s="8"/>
      <c r="N139" s="57"/>
    </row>
    <row r="140" spans="1:14">
      <c r="A140" s="5"/>
      <c r="B140" s="163" t="s">
        <v>100</v>
      </c>
      <c r="C140" s="163"/>
      <c r="D140" s="163"/>
      <c r="E140" s="163"/>
      <c r="F140" s="35">
        <f>+F155</f>
        <v>376</v>
      </c>
      <c r="H140" s="2" t="s">
        <v>97</v>
      </c>
      <c r="J140" s="163" t="s">
        <v>94</v>
      </c>
      <c r="K140" s="163"/>
      <c r="L140" s="163"/>
      <c r="M140" s="163"/>
      <c r="N140" s="56">
        <f>+F161</f>
        <v>377</v>
      </c>
    </row>
    <row r="141" spans="1:14">
      <c r="A141" s="9"/>
      <c r="B141" s="4"/>
      <c r="C141" s="39"/>
      <c r="D141" s="39"/>
      <c r="E141" s="10"/>
      <c r="F141" s="135"/>
      <c r="H141" s="135"/>
    </row>
    <row r="142" spans="1:14">
      <c r="A142" s="5"/>
      <c r="B142" s="11" t="s">
        <v>5</v>
      </c>
      <c r="C142" s="40" t="s">
        <v>85</v>
      </c>
      <c r="D142" s="39"/>
      <c r="E142" s="10"/>
      <c r="F142" s="8"/>
      <c r="G142" s="8"/>
      <c r="H142" s="6"/>
      <c r="I142" s="8"/>
      <c r="J142" s="8"/>
      <c r="K142" s="8"/>
      <c r="L142" s="8"/>
      <c r="M142" s="8"/>
    </row>
    <row r="143" spans="1:14">
      <c r="A143" s="12"/>
      <c r="B143" s="13" t="s">
        <v>7</v>
      </c>
      <c r="C143" s="41">
        <v>1</v>
      </c>
      <c r="D143" s="41">
        <v>2</v>
      </c>
      <c r="E143" s="14">
        <v>3</v>
      </c>
      <c r="F143" s="14">
        <v>4</v>
      </c>
      <c r="G143" s="14">
        <v>5</v>
      </c>
      <c r="H143" s="14">
        <v>6</v>
      </c>
      <c r="I143" s="14">
        <v>7</v>
      </c>
      <c r="J143" s="14">
        <v>8</v>
      </c>
      <c r="K143" s="14">
        <v>9</v>
      </c>
      <c r="L143" s="14">
        <v>10</v>
      </c>
      <c r="M143" s="15" t="s">
        <v>8</v>
      </c>
      <c r="N143" s="50" t="s">
        <v>83</v>
      </c>
    </row>
    <row r="144" spans="1:14">
      <c r="A144" s="17" t="s">
        <v>58</v>
      </c>
      <c r="B144" s="95"/>
      <c r="C144" s="104"/>
      <c r="D144" s="107"/>
      <c r="E144" s="105"/>
      <c r="F144" s="105"/>
      <c r="G144" s="105"/>
      <c r="H144" s="105"/>
      <c r="I144" s="105"/>
      <c r="J144" s="105"/>
      <c r="K144" s="105"/>
      <c r="L144" s="105"/>
      <c r="M144" s="106"/>
      <c r="N144" s="107"/>
    </row>
    <row r="145" spans="1:14">
      <c r="A145" s="23" t="s">
        <v>59</v>
      </c>
      <c r="B145" s="100">
        <v>94.6</v>
      </c>
      <c r="C145" s="69">
        <v>88</v>
      </c>
      <c r="D145" s="109">
        <v>94</v>
      </c>
      <c r="E145" s="108">
        <v>89</v>
      </c>
      <c r="F145" s="108">
        <v>95</v>
      </c>
      <c r="G145" s="108"/>
      <c r="H145" s="108"/>
      <c r="I145" s="108"/>
      <c r="J145" s="108"/>
      <c r="K145" s="108"/>
      <c r="L145" s="108"/>
      <c r="M145" s="109">
        <f>SUM(C145:L145)</f>
        <v>366</v>
      </c>
      <c r="N145" s="110">
        <f>IF(COUNT(C145:L145),AVERAGE(C145:L145),"")</f>
        <v>91.5</v>
      </c>
    </row>
    <row r="146" spans="1:14">
      <c r="A146" s="23" t="s">
        <v>60</v>
      </c>
      <c r="B146" s="100">
        <v>96.2</v>
      </c>
      <c r="C146" s="69">
        <v>86</v>
      </c>
      <c r="D146" s="109">
        <v>97</v>
      </c>
      <c r="E146" s="108">
        <v>95</v>
      </c>
      <c r="F146" s="108">
        <v>91</v>
      </c>
      <c r="G146" s="108"/>
      <c r="H146" s="108"/>
      <c r="I146" s="108"/>
      <c r="J146" s="108"/>
      <c r="K146" s="108"/>
      <c r="L146" s="108"/>
      <c r="M146" s="109">
        <f t="shared" ref="M146:M148" si="40">SUM(C146:L146)</f>
        <v>369</v>
      </c>
      <c r="N146" s="110">
        <f t="shared" ref="N146:N148" si="41">IF(COUNT(C146:L146),AVERAGE(C146:L146),"")</f>
        <v>92.25</v>
      </c>
    </row>
    <row r="147" spans="1:14">
      <c r="A147" s="23" t="s">
        <v>61</v>
      </c>
      <c r="B147" s="100">
        <v>91.6</v>
      </c>
      <c r="C147" s="69">
        <v>89</v>
      </c>
      <c r="D147" s="109">
        <v>89</v>
      </c>
      <c r="E147" s="108">
        <v>94</v>
      </c>
      <c r="F147" s="108" t="s">
        <v>102</v>
      </c>
      <c r="G147" s="108"/>
      <c r="H147" s="108"/>
      <c r="I147" s="108"/>
      <c r="J147" s="108"/>
      <c r="K147" s="108"/>
      <c r="L147" s="108"/>
      <c r="M147" s="109">
        <f t="shared" si="40"/>
        <v>272</v>
      </c>
      <c r="N147" s="110">
        <f t="shared" si="41"/>
        <v>90.666666666666671</v>
      </c>
    </row>
    <row r="148" spans="1:14">
      <c r="A148" s="23" t="s">
        <v>62</v>
      </c>
      <c r="B148" s="111">
        <v>93.4</v>
      </c>
      <c r="C148" s="69">
        <v>92</v>
      </c>
      <c r="D148" s="109">
        <v>96</v>
      </c>
      <c r="E148" s="108">
        <v>92</v>
      </c>
      <c r="F148" s="108">
        <v>95</v>
      </c>
      <c r="G148" s="108"/>
      <c r="H148" s="108"/>
      <c r="I148" s="108"/>
      <c r="J148" s="108"/>
      <c r="K148" s="108"/>
      <c r="L148" s="108"/>
      <c r="M148" s="109">
        <f t="shared" si="40"/>
        <v>375</v>
      </c>
      <c r="N148" s="110">
        <f t="shared" si="41"/>
        <v>93.75</v>
      </c>
    </row>
    <row r="149" spans="1:14">
      <c r="A149" s="63" t="s">
        <v>20</v>
      </c>
      <c r="B149" s="112">
        <f>SUM(B145:B148)</f>
        <v>375.79999999999995</v>
      </c>
      <c r="C149" s="72">
        <f>SUM(C145:C148)</f>
        <v>355</v>
      </c>
      <c r="D149" s="74">
        <f t="shared" ref="D149:M149" si="42">SUM(D145:D148)</f>
        <v>376</v>
      </c>
      <c r="E149" s="73">
        <f t="shared" si="42"/>
        <v>370</v>
      </c>
      <c r="F149" s="73">
        <f t="shared" si="42"/>
        <v>281</v>
      </c>
      <c r="G149" s="73">
        <f t="shared" si="42"/>
        <v>0</v>
      </c>
      <c r="H149" s="73">
        <f t="shared" si="42"/>
        <v>0</v>
      </c>
      <c r="I149" s="73">
        <f t="shared" si="42"/>
        <v>0</v>
      </c>
      <c r="J149" s="73">
        <f t="shared" si="42"/>
        <v>0</v>
      </c>
      <c r="K149" s="73">
        <f t="shared" si="42"/>
        <v>0</v>
      </c>
      <c r="L149" s="73">
        <f t="shared" si="42"/>
        <v>0</v>
      </c>
      <c r="M149" s="73">
        <f t="shared" si="42"/>
        <v>1382</v>
      </c>
      <c r="N149" s="113"/>
    </row>
    <row r="150" spans="1:14">
      <c r="A150" s="95" t="s">
        <v>76</v>
      </c>
      <c r="B150" s="105"/>
      <c r="C150" s="114"/>
      <c r="D150" s="109"/>
      <c r="E150" s="108"/>
      <c r="F150" s="108"/>
      <c r="G150" s="108"/>
      <c r="H150" s="108"/>
      <c r="I150" s="108"/>
      <c r="J150" s="108"/>
      <c r="K150" s="108"/>
      <c r="L150" s="108"/>
      <c r="M150" s="108"/>
      <c r="N150" s="113" t="str">
        <f t="shared" ref="N150" si="43">IF(COUNT(C150:L150),AVERAGE(C150:L150), " ")</f>
        <v xml:space="preserve"> </v>
      </c>
    </row>
    <row r="151" spans="1:14">
      <c r="A151" s="23" t="s">
        <v>63</v>
      </c>
      <c r="B151" s="110">
        <v>97</v>
      </c>
      <c r="C151" s="114">
        <v>98</v>
      </c>
      <c r="D151" s="114">
        <v>97</v>
      </c>
      <c r="E151" s="115">
        <v>99</v>
      </c>
      <c r="F151" s="115">
        <v>99</v>
      </c>
      <c r="G151" s="115"/>
      <c r="H151" s="115"/>
      <c r="I151" s="115"/>
      <c r="J151" s="115"/>
      <c r="K151" s="115"/>
      <c r="L151" s="115"/>
      <c r="M151" s="109">
        <f>SUM(C151:L151)</f>
        <v>393</v>
      </c>
      <c r="N151" s="110">
        <f>IF(COUNT(C151:L151),AVERAGE(C151:L151),"")</f>
        <v>98.25</v>
      </c>
    </row>
    <row r="152" spans="1:14">
      <c r="A152" s="23" t="s">
        <v>77</v>
      </c>
      <c r="B152" s="109">
        <v>95.8</v>
      </c>
      <c r="C152" s="114">
        <v>89</v>
      </c>
      <c r="D152" s="114">
        <v>93</v>
      </c>
      <c r="E152" s="115">
        <v>96</v>
      </c>
      <c r="F152" s="115">
        <v>91</v>
      </c>
      <c r="G152" s="115"/>
      <c r="H152" s="115"/>
      <c r="I152" s="115"/>
      <c r="J152" s="115"/>
      <c r="K152" s="115"/>
      <c r="L152" s="115"/>
      <c r="M152" s="109">
        <f t="shared" ref="M152:M154" si="44">SUM(C152:L152)</f>
        <v>369</v>
      </c>
      <c r="N152" s="110">
        <f t="shared" ref="N152:N154" si="45">IF(COUNT(C152:L152),AVERAGE(C152:L152),"")</f>
        <v>92.25</v>
      </c>
    </row>
    <row r="153" spans="1:14">
      <c r="A153" s="23" t="s">
        <v>64</v>
      </c>
      <c r="B153" s="109">
        <v>95.4</v>
      </c>
      <c r="C153" s="114">
        <v>91</v>
      </c>
      <c r="D153" s="114">
        <v>93</v>
      </c>
      <c r="E153" s="115">
        <v>91</v>
      </c>
      <c r="F153" s="115">
        <v>98</v>
      </c>
      <c r="G153" s="115"/>
      <c r="H153" s="115"/>
      <c r="I153" s="115"/>
      <c r="J153" s="115"/>
      <c r="K153" s="115"/>
      <c r="L153" s="115"/>
      <c r="M153" s="109">
        <f t="shared" si="44"/>
        <v>373</v>
      </c>
      <c r="N153" s="110">
        <f t="shared" si="45"/>
        <v>93.25</v>
      </c>
    </row>
    <row r="154" spans="1:14">
      <c r="A154" s="23" t="s">
        <v>65</v>
      </c>
      <c r="B154" s="110">
        <v>83.5</v>
      </c>
      <c r="C154" s="109">
        <v>86</v>
      </c>
      <c r="D154" s="109">
        <v>80</v>
      </c>
      <c r="E154" s="108">
        <v>84</v>
      </c>
      <c r="F154" s="108">
        <v>88</v>
      </c>
      <c r="G154" s="108"/>
      <c r="H154" s="108"/>
      <c r="I154" s="108"/>
      <c r="J154" s="108"/>
      <c r="K154" s="108"/>
      <c r="L154" s="108"/>
      <c r="M154" s="109">
        <f t="shared" si="44"/>
        <v>338</v>
      </c>
      <c r="N154" s="110">
        <f t="shared" si="45"/>
        <v>84.5</v>
      </c>
    </row>
    <row r="155" spans="1:14">
      <c r="A155" s="63" t="s">
        <v>20</v>
      </c>
      <c r="B155" s="128">
        <f>SUM((B151:B154))</f>
        <v>371.70000000000005</v>
      </c>
      <c r="C155" s="69">
        <f>SUM(C151:C154)</f>
        <v>364</v>
      </c>
      <c r="D155" s="69">
        <f t="shared" ref="D155:L155" si="46">SUM(D151:D154)</f>
        <v>363</v>
      </c>
      <c r="E155" s="128">
        <f t="shared" si="46"/>
        <v>370</v>
      </c>
      <c r="F155" s="128">
        <f t="shared" si="46"/>
        <v>376</v>
      </c>
      <c r="G155" s="128">
        <f t="shared" si="46"/>
        <v>0</v>
      </c>
      <c r="H155" s="128">
        <f t="shared" si="46"/>
        <v>0</v>
      </c>
      <c r="I155" s="128">
        <f t="shared" si="46"/>
        <v>0</v>
      </c>
      <c r="J155" s="128">
        <f t="shared" si="46"/>
        <v>0</v>
      </c>
      <c r="K155" s="128">
        <f t="shared" si="46"/>
        <v>0</v>
      </c>
      <c r="L155" s="128">
        <f t="shared" si="46"/>
        <v>0</v>
      </c>
      <c r="M155" s="128">
        <f>SUM(C155:L155)</f>
        <v>1473</v>
      </c>
      <c r="N155" s="69"/>
    </row>
    <row r="156" spans="1:14">
      <c r="A156" s="32" t="s">
        <v>66</v>
      </c>
      <c r="B156" s="64"/>
      <c r="C156" s="116"/>
      <c r="D156" s="118"/>
      <c r="E156" s="117"/>
      <c r="F156" s="117"/>
      <c r="G156" s="117"/>
      <c r="H156" s="117"/>
      <c r="I156" s="117"/>
      <c r="J156" s="117"/>
      <c r="K156" s="117"/>
      <c r="L156" s="117"/>
      <c r="M156" s="108"/>
      <c r="N156" s="113"/>
    </row>
    <row r="157" spans="1:14">
      <c r="A157" s="64" t="s">
        <v>67</v>
      </c>
      <c r="B157" s="64">
        <v>94.7</v>
      </c>
      <c r="C157" s="116">
        <v>93</v>
      </c>
      <c r="D157" s="118">
        <v>94</v>
      </c>
      <c r="E157" s="117">
        <v>93</v>
      </c>
      <c r="F157" s="117">
        <v>94</v>
      </c>
      <c r="G157" s="117"/>
      <c r="H157" s="117"/>
      <c r="I157" s="117"/>
      <c r="J157" s="117"/>
      <c r="K157" s="117"/>
      <c r="L157" s="117"/>
      <c r="M157" s="118">
        <f>SUM(C157:L157)</f>
        <v>374</v>
      </c>
      <c r="N157" s="110">
        <f>IF(COUNT(C157:L157),AVERAGE(C157:L157),"")</f>
        <v>93.5</v>
      </c>
    </row>
    <row r="158" spans="1:14">
      <c r="A158" s="64" t="s">
        <v>89</v>
      </c>
      <c r="B158" s="119">
        <v>93</v>
      </c>
      <c r="C158" s="116">
        <v>93</v>
      </c>
      <c r="D158" s="118">
        <v>92</v>
      </c>
      <c r="E158" s="117">
        <v>89</v>
      </c>
      <c r="F158" s="117">
        <v>93</v>
      </c>
      <c r="G158" s="117"/>
      <c r="H158" s="117"/>
      <c r="I158" s="117"/>
      <c r="J158" s="117"/>
      <c r="K158" s="117"/>
      <c r="L158" s="117"/>
      <c r="M158" s="118">
        <f t="shared" ref="M158:M160" si="47">SUM(C158:L158)</f>
        <v>367</v>
      </c>
      <c r="N158" s="110">
        <f t="shared" ref="N158:N160" si="48">IF(COUNT(C158:L158),AVERAGE(C158:L158),"")</f>
        <v>91.75</v>
      </c>
    </row>
    <row r="159" spans="1:14">
      <c r="A159" s="64" t="s">
        <v>69</v>
      </c>
      <c r="B159" s="119">
        <v>91.2</v>
      </c>
      <c r="C159" s="116">
        <v>91</v>
      </c>
      <c r="D159" s="118">
        <v>91</v>
      </c>
      <c r="E159" s="117">
        <v>96</v>
      </c>
      <c r="F159" s="117">
        <v>97</v>
      </c>
      <c r="G159" s="117"/>
      <c r="H159" s="117"/>
      <c r="I159" s="117"/>
      <c r="J159" s="117"/>
      <c r="K159" s="117"/>
      <c r="L159" s="117"/>
      <c r="M159" s="118">
        <f t="shared" si="47"/>
        <v>375</v>
      </c>
      <c r="N159" s="110">
        <f t="shared" si="48"/>
        <v>93.75</v>
      </c>
    </row>
    <row r="160" spans="1:14">
      <c r="A160" s="64" t="s">
        <v>70</v>
      </c>
      <c r="B160" s="64">
        <v>90.7</v>
      </c>
      <c r="C160" s="116">
        <v>87</v>
      </c>
      <c r="D160" s="118">
        <v>87</v>
      </c>
      <c r="E160" s="117">
        <v>90</v>
      </c>
      <c r="F160" s="117">
        <v>93</v>
      </c>
      <c r="G160" s="117"/>
      <c r="H160" s="117"/>
      <c r="I160" s="117"/>
      <c r="J160" s="117"/>
      <c r="K160" s="117"/>
      <c r="L160" s="117"/>
      <c r="M160" s="118">
        <f t="shared" si="47"/>
        <v>357</v>
      </c>
      <c r="N160" s="110">
        <f t="shared" si="48"/>
        <v>89.25</v>
      </c>
    </row>
    <row r="161" spans="1:14">
      <c r="A161" s="65" t="s">
        <v>20</v>
      </c>
      <c r="B161" s="64">
        <f>SUM(B157:B160)</f>
        <v>369.59999999999997</v>
      </c>
      <c r="C161" s="116">
        <f>SUM(C157:C160)</f>
        <v>364</v>
      </c>
      <c r="D161" s="116">
        <f t="shared" ref="D161:M161" si="49">SUM(D157:D160)</f>
        <v>364</v>
      </c>
      <c r="E161" s="120">
        <f t="shared" si="49"/>
        <v>368</v>
      </c>
      <c r="F161" s="120">
        <f t="shared" si="49"/>
        <v>377</v>
      </c>
      <c r="G161" s="120">
        <f t="shared" si="49"/>
        <v>0</v>
      </c>
      <c r="H161" s="120">
        <f t="shared" si="49"/>
        <v>0</v>
      </c>
      <c r="I161" s="120">
        <f t="shared" si="49"/>
        <v>0</v>
      </c>
      <c r="J161" s="120">
        <f t="shared" si="49"/>
        <v>0</v>
      </c>
      <c r="K161" s="120">
        <f t="shared" si="49"/>
        <v>0</v>
      </c>
      <c r="L161" s="120">
        <f t="shared" si="49"/>
        <v>0</v>
      </c>
      <c r="M161" s="116">
        <f t="shared" si="49"/>
        <v>1473</v>
      </c>
      <c r="N161" s="110"/>
    </row>
    <row r="162" spans="1:14">
      <c r="A162" s="32" t="s">
        <v>71</v>
      </c>
      <c r="B162" s="64"/>
      <c r="C162" s="116"/>
      <c r="D162" s="118"/>
      <c r="E162" s="117"/>
      <c r="F162" s="117"/>
      <c r="G162" s="117"/>
      <c r="H162" s="117"/>
      <c r="I162" s="117"/>
      <c r="J162" s="117"/>
      <c r="K162" s="117"/>
      <c r="L162" s="117"/>
      <c r="M162" s="109"/>
      <c r="N162" s="110" t="str">
        <f t="shared" ref="N162:N166" si="50">IF(COUNT(C162:L162),AVERAGE(C162:L162),"")</f>
        <v/>
      </c>
    </row>
    <row r="163" spans="1:14">
      <c r="A163" s="64" t="s">
        <v>72</v>
      </c>
      <c r="B163" s="119">
        <v>91</v>
      </c>
      <c r="C163" s="116">
        <v>87</v>
      </c>
      <c r="D163" s="118">
        <v>82</v>
      </c>
      <c r="E163" s="117">
        <v>80</v>
      </c>
      <c r="F163" s="117">
        <v>90</v>
      </c>
      <c r="G163" s="117"/>
      <c r="H163" s="117"/>
      <c r="I163" s="117"/>
      <c r="J163" s="117"/>
      <c r="K163" s="117"/>
      <c r="L163" s="117"/>
      <c r="M163" s="118">
        <f>SUM(C163:L163)</f>
        <v>339</v>
      </c>
      <c r="N163" s="110">
        <f t="shared" si="50"/>
        <v>84.75</v>
      </c>
    </row>
    <row r="164" spans="1:14">
      <c r="A164" s="64" t="s">
        <v>73</v>
      </c>
      <c r="B164" s="119">
        <v>90</v>
      </c>
      <c r="C164" s="116">
        <v>0</v>
      </c>
      <c r="D164" s="118">
        <v>93</v>
      </c>
      <c r="E164" s="117">
        <v>81</v>
      </c>
      <c r="F164" s="117" t="s">
        <v>102</v>
      </c>
      <c r="G164" s="117"/>
      <c r="H164" s="117"/>
      <c r="I164" s="117"/>
      <c r="J164" s="117"/>
      <c r="K164" s="117"/>
      <c r="L164" s="117"/>
      <c r="M164" s="118">
        <f t="shared" ref="M164:M166" si="51">SUM(C164:L164)</f>
        <v>174</v>
      </c>
      <c r="N164" s="110">
        <f t="shared" si="50"/>
        <v>58</v>
      </c>
    </row>
    <row r="165" spans="1:14">
      <c r="A165" s="64" t="s">
        <v>74</v>
      </c>
      <c r="B165" s="64">
        <v>85.7</v>
      </c>
      <c r="C165" s="116">
        <v>80</v>
      </c>
      <c r="D165" s="118">
        <v>92</v>
      </c>
      <c r="E165" s="117">
        <v>92</v>
      </c>
      <c r="F165" s="117">
        <v>94</v>
      </c>
      <c r="G165" s="117"/>
      <c r="H165" s="117"/>
      <c r="I165" s="117"/>
      <c r="J165" s="117"/>
      <c r="K165" s="117"/>
      <c r="L165" s="117"/>
      <c r="M165" s="118">
        <f t="shared" si="51"/>
        <v>358</v>
      </c>
      <c r="N165" s="110">
        <f t="shared" si="50"/>
        <v>89.5</v>
      </c>
    </row>
    <row r="166" spans="1:14">
      <c r="A166" s="23" t="s">
        <v>75</v>
      </c>
      <c r="B166" s="110">
        <v>82.7</v>
      </c>
      <c r="C166" s="114">
        <v>83</v>
      </c>
      <c r="D166" s="109">
        <v>92</v>
      </c>
      <c r="E166" s="108">
        <v>86</v>
      </c>
      <c r="F166" s="108">
        <v>86</v>
      </c>
      <c r="G166" s="108"/>
      <c r="H166" s="108"/>
      <c r="I166" s="108"/>
      <c r="J166" s="108"/>
      <c r="K166" s="108"/>
      <c r="L166" s="108"/>
      <c r="M166" s="118">
        <f t="shared" si="51"/>
        <v>347</v>
      </c>
      <c r="N166" s="110">
        <f t="shared" si="50"/>
        <v>86.75</v>
      </c>
    </row>
    <row r="167" spans="1:14">
      <c r="A167" s="66" t="s">
        <v>20</v>
      </c>
      <c r="B167" s="110">
        <f>SUM(B163:B166)</f>
        <v>349.4</v>
      </c>
      <c r="C167" s="116">
        <f>SUM(C163:C166)</f>
        <v>250</v>
      </c>
      <c r="D167" s="116">
        <f t="shared" ref="D167:M167" si="52">SUM(D163:D166)</f>
        <v>359</v>
      </c>
      <c r="E167" s="120">
        <f t="shared" si="52"/>
        <v>339</v>
      </c>
      <c r="F167" s="120">
        <f t="shared" si="52"/>
        <v>270</v>
      </c>
      <c r="G167" s="120">
        <f t="shared" si="52"/>
        <v>0</v>
      </c>
      <c r="H167" s="120">
        <f t="shared" si="52"/>
        <v>0</v>
      </c>
      <c r="I167" s="120">
        <f t="shared" si="52"/>
        <v>0</v>
      </c>
      <c r="J167" s="120">
        <f t="shared" si="52"/>
        <v>0</v>
      </c>
      <c r="K167" s="120">
        <f t="shared" si="52"/>
        <v>0</v>
      </c>
      <c r="L167" s="120">
        <f t="shared" si="52"/>
        <v>0</v>
      </c>
      <c r="M167" s="116">
        <f t="shared" si="52"/>
        <v>1218</v>
      </c>
      <c r="N167" s="121"/>
    </row>
    <row r="168" spans="1:14">
      <c r="A168" s="67"/>
      <c r="B168" s="122"/>
      <c r="C168" s="114"/>
      <c r="D168" s="109"/>
      <c r="E168" s="108"/>
      <c r="F168" s="108"/>
      <c r="G168" s="108"/>
      <c r="H168" s="108"/>
      <c r="I168" s="108"/>
      <c r="J168" s="123"/>
      <c r="K168" s="123"/>
      <c r="L168" s="123"/>
      <c r="M168" s="123"/>
      <c r="N168" s="121"/>
    </row>
    <row r="169" spans="1:14">
      <c r="B169" s="108"/>
      <c r="C169" s="114"/>
      <c r="D169" s="127" t="s">
        <v>10</v>
      </c>
      <c r="E169" s="105" t="s">
        <v>11</v>
      </c>
      <c r="F169" s="105" t="s">
        <v>12</v>
      </c>
      <c r="G169" s="105" t="s">
        <v>13</v>
      </c>
      <c r="H169" s="105" t="s">
        <v>14</v>
      </c>
      <c r="I169" s="105" t="s">
        <v>8</v>
      </c>
      <c r="J169" s="124"/>
      <c r="K169" s="124"/>
      <c r="L169" s="124"/>
      <c r="M169" s="124"/>
      <c r="N169" s="125"/>
    </row>
    <row r="170" spans="1:14">
      <c r="A170" s="63" t="s">
        <v>58</v>
      </c>
      <c r="B170" s="122">
        <f>+B149</f>
        <v>375.79999999999995</v>
      </c>
      <c r="C170" s="116"/>
      <c r="D170" s="118">
        <f>+J136</f>
        <v>4</v>
      </c>
      <c r="E170" s="117">
        <v>3</v>
      </c>
      <c r="F170" s="117">
        <v>1</v>
      </c>
      <c r="G170" s="117">
        <v>0</v>
      </c>
      <c r="H170" s="117">
        <f>+E170*2+F170</f>
        <v>7</v>
      </c>
      <c r="I170" s="117">
        <f>+M149</f>
        <v>1382</v>
      </c>
      <c r="J170" s="124"/>
      <c r="K170" s="61"/>
      <c r="L170" s="124"/>
      <c r="M170" s="124"/>
      <c r="N170" s="125"/>
    </row>
    <row r="171" spans="1:14">
      <c r="A171" s="63" t="s">
        <v>66</v>
      </c>
      <c r="B171" s="122">
        <f>+B161</f>
        <v>369.59999999999997</v>
      </c>
      <c r="C171" s="114"/>
      <c r="D171" s="118">
        <f>+J135</f>
        <v>0</v>
      </c>
      <c r="E171" s="117">
        <v>2</v>
      </c>
      <c r="F171" s="117">
        <v>1</v>
      </c>
      <c r="G171" s="117">
        <v>1</v>
      </c>
      <c r="H171" s="117">
        <f>+E171*2+F171</f>
        <v>5</v>
      </c>
      <c r="I171" s="117">
        <f>+M161</f>
        <v>1473</v>
      </c>
      <c r="J171" s="61"/>
      <c r="K171" s="124"/>
      <c r="L171" s="124"/>
      <c r="M171" s="124"/>
      <c r="N171" s="125"/>
    </row>
    <row r="172" spans="1:14">
      <c r="A172" s="66" t="s">
        <v>76</v>
      </c>
      <c r="B172" s="122">
        <f>+B155</f>
        <v>371.70000000000005</v>
      </c>
      <c r="C172" s="114"/>
      <c r="D172" s="118">
        <f>+J137</f>
        <v>0</v>
      </c>
      <c r="E172" s="117">
        <v>1</v>
      </c>
      <c r="F172" s="117">
        <v>2</v>
      </c>
      <c r="G172" s="117">
        <v>1</v>
      </c>
      <c r="H172" s="117">
        <f>+E172*2+F172</f>
        <v>4</v>
      </c>
      <c r="I172" s="117">
        <f>+M155</f>
        <v>1473</v>
      </c>
      <c r="J172" s="88"/>
      <c r="K172" s="88"/>
      <c r="L172" s="88"/>
      <c r="M172" s="88"/>
      <c r="N172" s="78"/>
    </row>
    <row r="173" spans="1:14">
      <c r="A173" s="63" t="s">
        <v>71</v>
      </c>
      <c r="B173" s="122">
        <f>B167</f>
        <v>349.4</v>
      </c>
      <c r="C173" s="114"/>
      <c r="D173" s="118">
        <f>+J136</f>
        <v>4</v>
      </c>
      <c r="E173" s="117">
        <v>0</v>
      </c>
      <c r="F173" s="117">
        <v>0</v>
      </c>
      <c r="G173" s="117">
        <v>4</v>
      </c>
      <c r="H173" s="117">
        <f>+E173*2+F173</f>
        <v>0</v>
      </c>
      <c r="I173" s="117">
        <f>+M167</f>
        <v>1218</v>
      </c>
      <c r="J173" s="61"/>
      <c r="K173" s="61"/>
      <c r="L173" s="61"/>
      <c r="M173" s="61"/>
      <c r="N173" s="78"/>
    </row>
    <row r="175" spans="1:14">
      <c r="A175" s="164" t="s">
        <v>0</v>
      </c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</row>
    <row r="176" spans="1:14">
      <c r="A176" s="164" t="s">
        <v>1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</row>
    <row r="177" spans="1:14">
      <c r="A177" s="164" t="s">
        <v>2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</row>
    <row r="178" spans="1:14">
      <c r="A178" s="164" t="s">
        <v>15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</row>
    <row r="179" spans="1:14">
      <c r="A179" s="60"/>
      <c r="B179" s="1"/>
      <c r="C179" s="37"/>
      <c r="D179" s="37"/>
      <c r="E179" s="1" t="s">
        <v>35</v>
      </c>
      <c r="F179" s="1">
        <v>3</v>
      </c>
      <c r="G179" s="1"/>
      <c r="H179" s="1"/>
      <c r="I179" s="1" t="s">
        <v>4</v>
      </c>
      <c r="J179" s="1">
        <v>5</v>
      </c>
      <c r="K179" s="1"/>
      <c r="L179" s="1"/>
      <c r="M179" s="1"/>
      <c r="N179" s="37"/>
    </row>
    <row r="180" spans="1:14">
      <c r="F180" s="2"/>
      <c r="J180" s="138"/>
    </row>
    <row r="181" spans="1:14">
      <c r="A181" s="62"/>
      <c r="B181" s="165" t="s">
        <v>58</v>
      </c>
      <c r="C181" s="165"/>
      <c r="D181" s="165"/>
      <c r="E181" s="165"/>
      <c r="F181" s="35">
        <f>+G192</f>
        <v>284</v>
      </c>
      <c r="H181" s="2" t="s">
        <v>97</v>
      </c>
      <c r="J181" s="163" t="s">
        <v>66</v>
      </c>
      <c r="K181" s="163"/>
      <c r="L181" s="163"/>
      <c r="M181" s="163"/>
      <c r="N181" s="56">
        <f>+G204</f>
        <v>365</v>
      </c>
    </row>
    <row r="182" spans="1:14">
      <c r="A182" s="5"/>
      <c r="B182" s="6"/>
      <c r="H182" s="138"/>
      <c r="J182" s="137"/>
      <c r="L182" s="8"/>
      <c r="M182" s="8"/>
      <c r="N182" s="57"/>
    </row>
    <row r="183" spans="1:14">
      <c r="A183" s="5"/>
      <c r="B183" s="163" t="s">
        <v>100</v>
      </c>
      <c r="C183" s="163"/>
      <c r="D183" s="163"/>
      <c r="E183" s="163"/>
      <c r="F183" s="35">
        <f>+G198</f>
        <v>372</v>
      </c>
      <c r="H183" s="2" t="s">
        <v>101</v>
      </c>
      <c r="J183" s="163" t="s">
        <v>71</v>
      </c>
      <c r="K183" s="163"/>
      <c r="L183" s="163"/>
      <c r="M183" s="163"/>
      <c r="N183" s="56">
        <f>+G210</f>
        <v>160</v>
      </c>
    </row>
    <row r="184" spans="1:14">
      <c r="A184" s="9"/>
      <c r="B184" s="4"/>
      <c r="C184" s="39"/>
      <c r="D184" s="39"/>
      <c r="E184" s="10"/>
      <c r="F184" s="138"/>
      <c r="H184" s="138"/>
    </row>
    <row r="185" spans="1:14">
      <c r="A185" s="5"/>
      <c r="B185" s="11" t="s">
        <v>5</v>
      </c>
      <c r="C185" s="40" t="s">
        <v>85</v>
      </c>
      <c r="D185" s="39"/>
      <c r="E185" s="10"/>
      <c r="F185" s="8"/>
      <c r="G185" s="8"/>
      <c r="H185" s="6"/>
      <c r="I185" s="8"/>
      <c r="J185" s="8"/>
      <c r="K185" s="8"/>
      <c r="L185" s="8"/>
      <c r="M185" s="8"/>
    </row>
    <row r="186" spans="1:14">
      <c r="A186" s="12"/>
      <c r="B186" s="13" t="s">
        <v>7</v>
      </c>
      <c r="C186" s="41">
        <v>1</v>
      </c>
      <c r="D186" s="41">
        <v>2</v>
      </c>
      <c r="E186" s="14">
        <v>3</v>
      </c>
      <c r="F186" s="14">
        <v>4</v>
      </c>
      <c r="G186" s="14">
        <v>5</v>
      </c>
      <c r="H186" s="14">
        <v>6</v>
      </c>
      <c r="I186" s="14">
        <v>7</v>
      </c>
      <c r="J186" s="14">
        <v>8</v>
      </c>
      <c r="K186" s="14">
        <v>9</v>
      </c>
      <c r="L186" s="14">
        <v>10</v>
      </c>
      <c r="M186" s="15" t="s">
        <v>8</v>
      </c>
      <c r="N186" s="50" t="s">
        <v>83</v>
      </c>
    </row>
    <row r="187" spans="1:14">
      <c r="A187" s="17" t="s">
        <v>58</v>
      </c>
      <c r="B187" s="95"/>
      <c r="C187" s="104"/>
      <c r="D187" s="107"/>
      <c r="E187" s="105"/>
      <c r="F187" s="105"/>
      <c r="G187" s="105"/>
      <c r="H187" s="105"/>
      <c r="I187" s="105"/>
      <c r="J187" s="105"/>
      <c r="K187" s="105"/>
      <c r="L187" s="105"/>
      <c r="M187" s="106"/>
      <c r="N187" s="107"/>
    </row>
    <row r="188" spans="1:14">
      <c r="A188" s="23" t="s">
        <v>59</v>
      </c>
      <c r="B188" s="100">
        <v>94.6</v>
      </c>
      <c r="C188" s="69">
        <v>88</v>
      </c>
      <c r="D188" s="109">
        <v>94</v>
      </c>
      <c r="E188" s="108">
        <v>89</v>
      </c>
      <c r="F188" s="108">
        <v>95</v>
      </c>
      <c r="G188" s="108">
        <v>93</v>
      </c>
      <c r="H188" s="108"/>
      <c r="I188" s="108"/>
      <c r="J188" s="108"/>
      <c r="K188" s="108"/>
      <c r="L188" s="108"/>
      <c r="M188" s="109">
        <f>SUM(C188:L188)</f>
        <v>459</v>
      </c>
      <c r="N188" s="110">
        <f>IF(COUNT(C188:L188),AVERAGE(C188:L188),"")</f>
        <v>91.8</v>
      </c>
    </row>
    <row r="189" spans="1:14">
      <c r="A189" s="23" t="s">
        <v>60</v>
      </c>
      <c r="B189" s="100">
        <v>96.2</v>
      </c>
      <c r="C189" s="69">
        <v>86</v>
      </c>
      <c r="D189" s="109">
        <v>97</v>
      </c>
      <c r="E189" s="108">
        <v>95</v>
      </c>
      <c r="F189" s="108">
        <v>91</v>
      </c>
      <c r="G189" s="108">
        <v>97</v>
      </c>
      <c r="H189" s="108"/>
      <c r="I189" s="108"/>
      <c r="J189" s="108"/>
      <c r="K189" s="108"/>
      <c r="L189" s="108"/>
      <c r="M189" s="109">
        <f t="shared" ref="M189:M191" si="53">SUM(C189:L189)</f>
        <v>466</v>
      </c>
      <c r="N189" s="110">
        <f t="shared" ref="N189:N191" si="54">IF(COUNT(C189:L189),AVERAGE(C189:L189),"")</f>
        <v>93.2</v>
      </c>
    </row>
    <row r="190" spans="1:14">
      <c r="A190" s="23" t="s">
        <v>61</v>
      </c>
      <c r="B190" s="100">
        <v>91.6</v>
      </c>
      <c r="C190" s="69">
        <v>89</v>
      </c>
      <c r="D190" s="109">
        <v>89</v>
      </c>
      <c r="E190" s="108">
        <v>94</v>
      </c>
      <c r="F190" s="108" t="s">
        <v>102</v>
      </c>
      <c r="G190" s="108" t="s">
        <v>102</v>
      </c>
      <c r="H190" s="108"/>
      <c r="I190" s="108"/>
      <c r="J190" s="108"/>
      <c r="K190" s="108"/>
      <c r="L190" s="108"/>
      <c r="M190" s="109">
        <f t="shared" si="53"/>
        <v>272</v>
      </c>
      <c r="N190" s="110">
        <f t="shared" si="54"/>
        <v>90.666666666666671</v>
      </c>
    </row>
    <row r="191" spans="1:14">
      <c r="A191" s="23" t="s">
        <v>62</v>
      </c>
      <c r="B191" s="111">
        <v>93.4</v>
      </c>
      <c r="C191" s="69">
        <v>92</v>
      </c>
      <c r="D191" s="109">
        <v>96</v>
      </c>
      <c r="E191" s="108">
        <v>92</v>
      </c>
      <c r="F191" s="108">
        <v>95</v>
      </c>
      <c r="G191" s="108">
        <v>94</v>
      </c>
      <c r="H191" s="108"/>
      <c r="I191" s="108"/>
      <c r="J191" s="108"/>
      <c r="K191" s="108"/>
      <c r="L191" s="108"/>
      <c r="M191" s="109">
        <f t="shared" si="53"/>
        <v>469</v>
      </c>
      <c r="N191" s="110">
        <f t="shared" si="54"/>
        <v>93.8</v>
      </c>
    </row>
    <row r="192" spans="1:14">
      <c r="A192" s="63" t="s">
        <v>20</v>
      </c>
      <c r="B192" s="112">
        <f>SUM(B188:B191)</f>
        <v>375.79999999999995</v>
      </c>
      <c r="C192" s="72">
        <f>SUM(C188:C191)</f>
        <v>355</v>
      </c>
      <c r="D192" s="74">
        <f t="shared" ref="D192:M192" si="55">SUM(D188:D191)</f>
        <v>376</v>
      </c>
      <c r="E192" s="73">
        <f t="shared" si="55"/>
        <v>370</v>
      </c>
      <c r="F192" s="73">
        <f t="shared" si="55"/>
        <v>281</v>
      </c>
      <c r="G192" s="73">
        <f t="shared" si="55"/>
        <v>284</v>
      </c>
      <c r="H192" s="73">
        <f t="shared" si="55"/>
        <v>0</v>
      </c>
      <c r="I192" s="73">
        <f t="shared" si="55"/>
        <v>0</v>
      </c>
      <c r="J192" s="73">
        <f t="shared" si="55"/>
        <v>0</v>
      </c>
      <c r="K192" s="73">
        <f t="shared" si="55"/>
        <v>0</v>
      </c>
      <c r="L192" s="73">
        <f t="shared" si="55"/>
        <v>0</v>
      </c>
      <c r="M192" s="73">
        <f t="shared" si="55"/>
        <v>1666</v>
      </c>
      <c r="N192" s="113">
        <f>SUM(N188:N191)</f>
        <v>369.4666666666667</v>
      </c>
    </row>
    <row r="193" spans="1:14">
      <c r="A193" s="95" t="s">
        <v>76</v>
      </c>
      <c r="B193" s="105"/>
      <c r="C193" s="114"/>
      <c r="D193" s="109"/>
      <c r="E193" s="108"/>
      <c r="F193" s="108"/>
      <c r="G193" s="108"/>
      <c r="H193" s="108"/>
      <c r="I193" s="108"/>
      <c r="J193" s="108"/>
      <c r="K193" s="108"/>
      <c r="L193" s="108"/>
      <c r="M193" s="108"/>
      <c r="N193" s="113" t="str">
        <f t="shared" ref="N193" si="56">IF(COUNT(C193:L193),AVERAGE(C193:L193), " ")</f>
        <v xml:space="preserve"> </v>
      </c>
    </row>
    <row r="194" spans="1:14">
      <c r="A194" s="23" t="s">
        <v>63</v>
      </c>
      <c r="B194" s="110">
        <v>97</v>
      </c>
      <c r="C194" s="114">
        <v>98</v>
      </c>
      <c r="D194" s="114">
        <v>97</v>
      </c>
      <c r="E194" s="115">
        <v>99</v>
      </c>
      <c r="F194" s="115">
        <v>99</v>
      </c>
      <c r="G194" s="115">
        <v>96</v>
      </c>
      <c r="H194" s="115"/>
      <c r="I194" s="115"/>
      <c r="J194" s="115"/>
      <c r="K194" s="115"/>
      <c r="L194" s="115"/>
      <c r="M194" s="109">
        <f>SUM(C194:L194)</f>
        <v>489</v>
      </c>
      <c r="N194" s="110">
        <f>IF(COUNT(C194:L194),AVERAGE(C194:L194),"")</f>
        <v>97.8</v>
      </c>
    </row>
    <row r="195" spans="1:14">
      <c r="A195" s="23" t="s">
        <v>77</v>
      </c>
      <c r="B195" s="109">
        <v>95.8</v>
      </c>
      <c r="C195" s="114">
        <v>89</v>
      </c>
      <c r="D195" s="114">
        <v>93</v>
      </c>
      <c r="E195" s="115">
        <v>96</v>
      </c>
      <c r="F195" s="115">
        <v>91</v>
      </c>
      <c r="G195" s="115">
        <v>93</v>
      </c>
      <c r="H195" s="115"/>
      <c r="I195" s="115"/>
      <c r="J195" s="115"/>
      <c r="K195" s="115"/>
      <c r="L195" s="115"/>
      <c r="M195" s="109">
        <f t="shared" ref="M195:M197" si="57">SUM(C195:L195)</f>
        <v>462</v>
      </c>
      <c r="N195" s="110">
        <f t="shared" ref="N195:N197" si="58">IF(COUNT(C195:L195),AVERAGE(C195:L195),"")</f>
        <v>92.4</v>
      </c>
    </row>
    <row r="196" spans="1:14">
      <c r="A196" s="23" t="s">
        <v>64</v>
      </c>
      <c r="B196" s="109">
        <v>95.4</v>
      </c>
      <c r="C196" s="114">
        <v>91</v>
      </c>
      <c r="D196" s="114">
        <v>93</v>
      </c>
      <c r="E196" s="115">
        <v>91</v>
      </c>
      <c r="F196" s="115">
        <v>98</v>
      </c>
      <c r="G196" s="115">
        <v>92</v>
      </c>
      <c r="H196" s="115"/>
      <c r="I196" s="115"/>
      <c r="J196" s="115"/>
      <c r="K196" s="115"/>
      <c r="L196" s="115"/>
      <c r="M196" s="109">
        <f t="shared" si="57"/>
        <v>465</v>
      </c>
      <c r="N196" s="110">
        <f t="shared" si="58"/>
        <v>93</v>
      </c>
    </row>
    <row r="197" spans="1:14">
      <c r="A197" s="23" t="s">
        <v>65</v>
      </c>
      <c r="B197" s="110">
        <v>83.5</v>
      </c>
      <c r="C197" s="109">
        <v>86</v>
      </c>
      <c r="D197" s="109">
        <v>80</v>
      </c>
      <c r="E197" s="108">
        <v>84</v>
      </c>
      <c r="F197" s="108">
        <v>88</v>
      </c>
      <c r="G197" s="108">
        <v>91</v>
      </c>
      <c r="H197" s="108"/>
      <c r="I197" s="108"/>
      <c r="J197" s="108"/>
      <c r="K197" s="108"/>
      <c r="L197" s="108"/>
      <c r="M197" s="109">
        <f t="shared" si="57"/>
        <v>429</v>
      </c>
      <c r="N197" s="110">
        <f t="shared" si="58"/>
        <v>85.8</v>
      </c>
    </row>
    <row r="198" spans="1:14">
      <c r="A198" s="63" t="s">
        <v>20</v>
      </c>
      <c r="B198" s="128">
        <f>SUM((B194:B197))</f>
        <v>371.70000000000005</v>
      </c>
      <c r="C198" s="69">
        <f>SUM(C194:C197)</f>
        <v>364</v>
      </c>
      <c r="D198" s="69">
        <f t="shared" ref="D198:L198" si="59">SUM(D194:D197)</f>
        <v>363</v>
      </c>
      <c r="E198" s="128">
        <f t="shared" si="59"/>
        <v>370</v>
      </c>
      <c r="F198" s="128">
        <f t="shared" si="59"/>
        <v>376</v>
      </c>
      <c r="G198" s="128">
        <f t="shared" si="59"/>
        <v>372</v>
      </c>
      <c r="H198" s="128">
        <f t="shared" si="59"/>
        <v>0</v>
      </c>
      <c r="I198" s="128">
        <f t="shared" si="59"/>
        <v>0</v>
      </c>
      <c r="J198" s="128">
        <f t="shared" si="59"/>
        <v>0</v>
      </c>
      <c r="K198" s="128">
        <f t="shared" si="59"/>
        <v>0</v>
      </c>
      <c r="L198" s="128">
        <f t="shared" si="59"/>
        <v>0</v>
      </c>
      <c r="M198" s="128">
        <f>SUM(C198:L198)</f>
        <v>1845</v>
      </c>
      <c r="N198" s="72">
        <f>SUM(N194:N197)</f>
        <v>369</v>
      </c>
    </row>
    <row r="199" spans="1:14">
      <c r="A199" s="32" t="s">
        <v>66</v>
      </c>
      <c r="B199" s="64"/>
      <c r="C199" s="116"/>
      <c r="D199" s="118"/>
      <c r="E199" s="117"/>
      <c r="F199" s="117"/>
      <c r="G199" s="117"/>
      <c r="H199" s="117"/>
      <c r="I199" s="117"/>
      <c r="J199" s="117"/>
      <c r="K199" s="117"/>
      <c r="L199" s="117"/>
      <c r="M199" s="108"/>
      <c r="N199" s="113"/>
    </row>
    <row r="200" spans="1:14">
      <c r="A200" s="64" t="s">
        <v>67</v>
      </c>
      <c r="B200" s="64">
        <v>94.7</v>
      </c>
      <c r="C200" s="116">
        <v>93</v>
      </c>
      <c r="D200" s="118">
        <v>94</v>
      </c>
      <c r="E200" s="117">
        <v>93</v>
      </c>
      <c r="F200" s="117">
        <v>94</v>
      </c>
      <c r="G200" s="117">
        <v>93</v>
      </c>
      <c r="H200" s="117"/>
      <c r="I200" s="117"/>
      <c r="J200" s="117"/>
      <c r="K200" s="117"/>
      <c r="L200" s="117"/>
      <c r="M200" s="118">
        <f>SUM(C200:L200)</f>
        <v>467</v>
      </c>
      <c r="N200" s="110">
        <f>IF(COUNT(C200:L200),AVERAGE(C200:L200),"")</f>
        <v>93.4</v>
      </c>
    </row>
    <row r="201" spans="1:14">
      <c r="A201" s="64" t="s">
        <v>89</v>
      </c>
      <c r="B201" s="119">
        <v>93</v>
      </c>
      <c r="C201" s="116">
        <v>93</v>
      </c>
      <c r="D201" s="118">
        <v>92</v>
      </c>
      <c r="E201" s="117">
        <v>89</v>
      </c>
      <c r="F201" s="117">
        <v>93</v>
      </c>
      <c r="G201" s="117">
        <v>96</v>
      </c>
      <c r="H201" s="117"/>
      <c r="I201" s="117"/>
      <c r="J201" s="117"/>
      <c r="K201" s="117"/>
      <c r="L201" s="117"/>
      <c r="M201" s="118">
        <f t="shared" ref="M201:M203" si="60">SUM(C201:L201)</f>
        <v>463</v>
      </c>
      <c r="N201" s="110">
        <f t="shared" ref="N201:N203" si="61">IF(COUNT(C201:L201),AVERAGE(C201:L201),"")</f>
        <v>92.6</v>
      </c>
    </row>
    <row r="202" spans="1:14">
      <c r="A202" s="64" t="s">
        <v>69</v>
      </c>
      <c r="B202" s="119">
        <v>91.2</v>
      </c>
      <c r="C202" s="116">
        <v>91</v>
      </c>
      <c r="D202" s="118">
        <v>91</v>
      </c>
      <c r="E202" s="117">
        <v>96</v>
      </c>
      <c r="F202" s="117">
        <v>97</v>
      </c>
      <c r="G202" s="117">
        <v>91</v>
      </c>
      <c r="H202" s="117"/>
      <c r="I202" s="117"/>
      <c r="J202" s="117"/>
      <c r="K202" s="117"/>
      <c r="L202" s="117"/>
      <c r="M202" s="118">
        <f t="shared" si="60"/>
        <v>466</v>
      </c>
      <c r="N202" s="110">
        <f t="shared" si="61"/>
        <v>93.2</v>
      </c>
    </row>
    <row r="203" spans="1:14">
      <c r="A203" s="64" t="s">
        <v>70</v>
      </c>
      <c r="B203" s="64">
        <v>90.7</v>
      </c>
      <c r="C203" s="116">
        <v>87</v>
      </c>
      <c r="D203" s="118">
        <v>87</v>
      </c>
      <c r="E203" s="117">
        <v>90</v>
      </c>
      <c r="F203" s="117">
        <v>93</v>
      </c>
      <c r="G203" s="117">
        <v>85</v>
      </c>
      <c r="H203" s="117"/>
      <c r="I203" s="117"/>
      <c r="J203" s="117"/>
      <c r="K203" s="117"/>
      <c r="L203" s="117"/>
      <c r="M203" s="118">
        <f t="shared" si="60"/>
        <v>442</v>
      </c>
      <c r="N203" s="110">
        <f t="shared" si="61"/>
        <v>88.4</v>
      </c>
    </row>
    <row r="204" spans="1:14">
      <c r="A204" s="65" t="s">
        <v>20</v>
      </c>
      <c r="B204" s="64">
        <f>SUM(B200:B203)</f>
        <v>369.59999999999997</v>
      </c>
      <c r="C204" s="116">
        <f>SUM(C200:C203)</f>
        <v>364</v>
      </c>
      <c r="D204" s="116">
        <f t="shared" ref="D204:M204" si="62">SUM(D200:D203)</f>
        <v>364</v>
      </c>
      <c r="E204" s="120">
        <f t="shared" si="62"/>
        <v>368</v>
      </c>
      <c r="F204" s="120">
        <f t="shared" si="62"/>
        <v>377</v>
      </c>
      <c r="G204" s="120">
        <f t="shared" si="62"/>
        <v>365</v>
      </c>
      <c r="H204" s="120">
        <f t="shared" si="62"/>
        <v>0</v>
      </c>
      <c r="I204" s="120">
        <f t="shared" si="62"/>
        <v>0</v>
      </c>
      <c r="J204" s="120">
        <f t="shared" si="62"/>
        <v>0</v>
      </c>
      <c r="K204" s="120">
        <f t="shared" si="62"/>
        <v>0</v>
      </c>
      <c r="L204" s="120">
        <f t="shared" si="62"/>
        <v>0</v>
      </c>
      <c r="M204" s="116">
        <f t="shared" si="62"/>
        <v>1838</v>
      </c>
      <c r="N204" s="110">
        <f>SUM(N200:N203)</f>
        <v>367.6</v>
      </c>
    </row>
    <row r="205" spans="1:14">
      <c r="A205" s="32" t="s">
        <v>71</v>
      </c>
      <c r="B205" s="64"/>
      <c r="C205" s="116"/>
      <c r="D205" s="118"/>
      <c r="E205" s="117"/>
      <c r="F205" s="117"/>
      <c r="G205" s="117"/>
      <c r="H205" s="117"/>
      <c r="I205" s="117"/>
      <c r="J205" s="117"/>
      <c r="K205" s="117"/>
      <c r="L205" s="117"/>
      <c r="M205" s="109"/>
      <c r="N205" s="110" t="str">
        <f t="shared" ref="N205:N209" si="63">IF(COUNT(C205:L205),AVERAGE(C205:L205),"")</f>
        <v/>
      </c>
    </row>
    <row r="206" spans="1:14">
      <c r="A206" s="64" t="s">
        <v>72</v>
      </c>
      <c r="B206" s="119">
        <v>91</v>
      </c>
      <c r="C206" s="116">
        <v>87</v>
      </c>
      <c r="D206" s="118">
        <v>82</v>
      </c>
      <c r="E206" s="117">
        <v>80</v>
      </c>
      <c r="F206" s="117">
        <v>90</v>
      </c>
      <c r="G206" s="117">
        <v>84</v>
      </c>
      <c r="H206" s="117"/>
      <c r="I206" s="117"/>
      <c r="J206" s="117"/>
      <c r="K206" s="117"/>
      <c r="L206" s="117"/>
      <c r="M206" s="118">
        <f>SUM(C206:L206)</f>
        <v>423</v>
      </c>
      <c r="N206" s="110">
        <f t="shared" si="63"/>
        <v>84.6</v>
      </c>
    </row>
    <row r="207" spans="1:14">
      <c r="A207" s="64" t="s">
        <v>73</v>
      </c>
      <c r="B207" s="119">
        <v>90</v>
      </c>
      <c r="C207" s="116">
        <v>0</v>
      </c>
      <c r="D207" s="118">
        <v>93</v>
      </c>
      <c r="E207" s="117">
        <v>81</v>
      </c>
      <c r="F207" s="117" t="s">
        <v>102</v>
      </c>
      <c r="G207" s="117" t="s">
        <v>102</v>
      </c>
      <c r="H207" s="117"/>
      <c r="I207" s="117"/>
      <c r="J207" s="117"/>
      <c r="K207" s="117"/>
      <c r="L207" s="117"/>
      <c r="M207" s="118">
        <f t="shared" ref="M207:M209" si="64">SUM(C207:L207)</f>
        <v>174</v>
      </c>
      <c r="N207" s="110">
        <f t="shared" si="63"/>
        <v>58</v>
      </c>
    </row>
    <row r="208" spans="1:14">
      <c r="A208" s="64" t="s">
        <v>74</v>
      </c>
      <c r="B208" s="64">
        <v>85.7</v>
      </c>
      <c r="C208" s="116">
        <v>80</v>
      </c>
      <c r="D208" s="118">
        <v>92</v>
      </c>
      <c r="E208" s="117">
        <v>92</v>
      </c>
      <c r="F208" s="117">
        <v>94</v>
      </c>
      <c r="G208" s="117" t="s">
        <v>102</v>
      </c>
      <c r="H208" s="117"/>
      <c r="I208" s="117"/>
      <c r="J208" s="117"/>
      <c r="K208" s="117"/>
      <c r="L208" s="117"/>
      <c r="M208" s="118">
        <f t="shared" si="64"/>
        <v>358</v>
      </c>
      <c r="N208" s="110">
        <f t="shared" si="63"/>
        <v>89.5</v>
      </c>
    </row>
    <row r="209" spans="1:14">
      <c r="A209" s="23" t="s">
        <v>75</v>
      </c>
      <c r="B209" s="110">
        <v>82.7</v>
      </c>
      <c r="C209" s="114">
        <v>83</v>
      </c>
      <c r="D209" s="109">
        <v>92</v>
      </c>
      <c r="E209" s="108">
        <v>86</v>
      </c>
      <c r="F209" s="108">
        <v>86</v>
      </c>
      <c r="G209" s="108">
        <v>76</v>
      </c>
      <c r="H209" s="108"/>
      <c r="I209" s="108"/>
      <c r="J209" s="108"/>
      <c r="K209" s="108"/>
      <c r="L209" s="108"/>
      <c r="M209" s="118">
        <f t="shared" si="64"/>
        <v>423</v>
      </c>
      <c r="N209" s="110">
        <f t="shared" si="63"/>
        <v>84.6</v>
      </c>
    </row>
    <row r="210" spans="1:14">
      <c r="A210" s="66" t="s">
        <v>20</v>
      </c>
      <c r="B210" s="110">
        <f>SUM(B206:B209)</f>
        <v>349.4</v>
      </c>
      <c r="C210" s="116">
        <f>SUM(C206:C209)</f>
        <v>250</v>
      </c>
      <c r="D210" s="116">
        <f t="shared" ref="D210:M210" si="65">SUM(D206:D209)</f>
        <v>359</v>
      </c>
      <c r="E210" s="120">
        <f t="shared" si="65"/>
        <v>339</v>
      </c>
      <c r="F210" s="120">
        <f t="shared" si="65"/>
        <v>270</v>
      </c>
      <c r="G210" s="120">
        <f t="shared" si="65"/>
        <v>160</v>
      </c>
      <c r="H210" s="120">
        <f t="shared" si="65"/>
        <v>0</v>
      </c>
      <c r="I210" s="120">
        <f t="shared" si="65"/>
        <v>0</v>
      </c>
      <c r="J210" s="120">
        <f t="shared" si="65"/>
        <v>0</v>
      </c>
      <c r="K210" s="120">
        <f t="shared" si="65"/>
        <v>0</v>
      </c>
      <c r="L210" s="120">
        <f t="shared" si="65"/>
        <v>0</v>
      </c>
      <c r="M210" s="116">
        <f t="shared" si="65"/>
        <v>1378</v>
      </c>
      <c r="N210" s="121">
        <f>SUM(N206:N209)</f>
        <v>316.7</v>
      </c>
    </row>
    <row r="211" spans="1:14">
      <c r="A211" s="67"/>
      <c r="B211" s="122"/>
      <c r="C211" s="114"/>
      <c r="D211" s="109"/>
      <c r="E211" s="108"/>
      <c r="F211" s="108"/>
      <c r="G211" s="108"/>
      <c r="H211" s="108"/>
      <c r="I211" s="108"/>
      <c r="J211" s="123"/>
      <c r="K211" s="123"/>
      <c r="L211" s="123"/>
      <c r="M211" s="123"/>
      <c r="N211" s="121"/>
    </row>
    <row r="212" spans="1:14">
      <c r="B212" s="108"/>
      <c r="C212" s="114"/>
      <c r="D212" s="127" t="s">
        <v>10</v>
      </c>
      <c r="E212" s="105" t="s">
        <v>11</v>
      </c>
      <c r="F212" s="105" t="s">
        <v>12</v>
      </c>
      <c r="G212" s="105" t="s">
        <v>13</v>
      </c>
      <c r="H212" s="105" t="s">
        <v>14</v>
      </c>
      <c r="I212" s="105" t="s">
        <v>8</v>
      </c>
      <c r="J212" s="124"/>
      <c r="K212" s="124"/>
      <c r="L212" s="124"/>
      <c r="M212" s="124"/>
      <c r="N212" s="125"/>
    </row>
    <row r="213" spans="1:14">
      <c r="A213" s="63" t="s">
        <v>66</v>
      </c>
      <c r="B213" s="122">
        <f>+B204</f>
        <v>369.59999999999997</v>
      </c>
      <c r="C213" s="114"/>
      <c r="D213" s="118">
        <f>+J179</f>
        <v>5</v>
      </c>
      <c r="E213" s="117">
        <v>3</v>
      </c>
      <c r="F213" s="117">
        <v>1</v>
      </c>
      <c r="G213" s="117">
        <v>1</v>
      </c>
      <c r="H213" s="117">
        <f>+E213*2+F213</f>
        <v>7</v>
      </c>
      <c r="I213" s="117">
        <f>+M204</f>
        <v>1838</v>
      </c>
      <c r="J213" s="124"/>
      <c r="K213" s="61"/>
      <c r="L213" s="124"/>
      <c r="M213" s="124"/>
      <c r="N213" s="125"/>
    </row>
    <row r="214" spans="1:14">
      <c r="A214" s="63" t="s">
        <v>58</v>
      </c>
      <c r="B214" s="122">
        <f>+B192</f>
        <v>375.79999999999995</v>
      </c>
      <c r="C214" s="116"/>
      <c r="D214" s="118">
        <f>+J179</f>
        <v>5</v>
      </c>
      <c r="E214" s="117">
        <v>3</v>
      </c>
      <c r="F214" s="117">
        <v>1</v>
      </c>
      <c r="G214" s="117">
        <v>1</v>
      </c>
      <c r="H214" s="117">
        <f>+E214*2+F214</f>
        <v>7</v>
      </c>
      <c r="I214" s="117">
        <f>+M192</f>
        <v>1666</v>
      </c>
      <c r="J214" s="61"/>
      <c r="K214" s="124"/>
      <c r="L214" s="124"/>
      <c r="M214" s="124"/>
      <c r="N214" s="125"/>
    </row>
    <row r="215" spans="1:14">
      <c r="A215" s="66" t="s">
        <v>76</v>
      </c>
      <c r="B215" s="122">
        <f>+B198</f>
        <v>371.70000000000005</v>
      </c>
      <c r="C215" s="114"/>
      <c r="D215" s="118">
        <f>+J179</f>
        <v>5</v>
      </c>
      <c r="E215" s="117">
        <v>2</v>
      </c>
      <c r="F215" s="117">
        <v>2</v>
      </c>
      <c r="G215" s="117">
        <v>1</v>
      </c>
      <c r="H215" s="117">
        <f>+E215*2+F215</f>
        <v>6</v>
      </c>
      <c r="I215" s="117">
        <f>+M198</f>
        <v>1845</v>
      </c>
      <c r="J215" s="88"/>
      <c r="K215" s="88"/>
      <c r="L215" s="88"/>
      <c r="M215" s="88"/>
      <c r="N215" s="78"/>
    </row>
    <row r="216" spans="1:14">
      <c r="A216" s="63" t="s">
        <v>71</v>
      </c>
      <c r="B216" s="122">
        <f>B210</f>
        <v>349.4</v>
      </c>
      <c r="C216" s="114"/>
      <c r="D216" s="118">
        <f>+J179</f>
        <v>5</v>
      </c>
      <c r="E216" s="117">
        <v>0</v>
      </c>
      <c r="F216" s="117">
        <v>0</v>
      </c>
      <c r="G216" s="117">
        <v>5</v>
      </c>
      <c r="H216" s="117">
        <f>+E216*2+F216</f>
        <v>0</v>
      </c>
      <c r="I216" s="117">
        <f>+M210</f>
        <v>1378</v>
      </c>
      <c r="J216" s="61"/>
      <c r="K216" s="61"/>
      <c r="L216" s="61"/>
      <c r="M216" s="61"/>
      <c r="N216" s="78"/>
    </row>
    <row r="218" spans="1:14">
      <c r="A218" s="164" t="s">
        <v>0</v>
      </c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</row>
    <row r="219" spans="1:14">
      <c r="A219" s="164" t="s">
        <v>1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</row>
    <row r="220" spans="1:14">
      <c r="A220" s="164" t="s">
        <v>2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</row>
    <row r="221" spans="1:14">
      <c r="A221" s="164" t="s">
        <v>15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</row>
    <row r="222" spans="1:14">
      <c r="A222" s="60"/>
      <c r="B222" s="1"/>
      <c r="C222" s="37"/>
      <c r="D222" s="37"/>
      <c r="E222" s="1" t="s">
        <v>35</v>
      </c>
      <c r="F222" s="1">
        <v>3</v>
      </c>
      <c r="G222" s="1"/>
      <c r="H222" s="1"/>
      <c r="I222" s="1" t="s">
        <v>4</v>
      </c>
      <c r="J222" s="1">
        <v>6</v>
      </c>
      <c r="K222" s="1"/>
      <c r="L222" s="1"/>
      <c r="M222" s="1"/>
      <c r="N222" s="37"/>
    </row>
    <row r="223" spans="1:14">
      <c r="F223" s="2"/>
      <c r="J223" s="140"/>
    </row>
    <row r="224" spans="1:14">
      <c r="A224" s="62"/>
      <c r="B224" s="165" t="s">
        <v>71</v>
      </c>
      <c r="C224" s="165"/>
      <c r="D224" s="165"/>
      <c r="E224" s="165"/>
      <c r="F224" s="35">
        <f>+H253</f>
        <v>357</v>
      </c>
      <c r="H224" s="2" t="s">
        <v>96</v>
      </c>
      <c r="J224" s="163" t="s">
        <v>66</v>
      </c>
      <c r="K224" s="163"/>
      <c r="L224" s="163"/>
      <c r="M224" s="163"/>
      <c r="N224" s="56">
        <f>+H247</f>
        <v>365</v>
      </c>
    </row>
    <row r="225" spans="1:14">
      <c r="A225" s="5"/>
      <c r="B225" s="6"/>
      <c r="H225" s="140"/>
      <c r="J225" s="139"/>
      <c r="L225" s="8"/>
      <c r="M225" s="8"/>
      <c r="N225" s="57"/>
    </row>
    <row r="226" spans="1:14">
      <c r="A226" s="5"/>
      <c r="B226" s="163" t="s">
        <v>100</v>
      </c>
      <c r="C226" s="163"/>
      <c r="D226" s="163"/>
      <c r="E226" s="163"/>
      <c r="F226" s="35">
        <f>+H241</f>
        <v>360</v>
      </c>
      <c r="H226" s="2" t="s">
        <v>96</v>
      </c>
      <c r="J226" s="163" t="s">
        <v>58</v>
      </c>
      <c r="K226" s="163"/>
      <c r="L226" s="163"/>
      <c r="M226" s="163"/>
      <c r="N226" s="56">
        <f>+H235</f>
        <v>367</v>
      </c>
    </row>
    <row r="227" spans="1:14">
      <c r="A227" s="9"/>
      <c r="B227" s="4"/>
      <c r="C227" s="39"/>
      <c r="D227" s="39"/>
      <c r="E227" s="10"/>
      <c r="F227" s="140"/>
      <c r="H227" s="140"/>
    </row>
    <row r="228" spans="1:14">
      <c r="A228" s="5"/>
      <c r="B228" s="11" t="s">
        <v>5</v>
      </c>
      <c r="C228" s="40" t="s">
        <v>85</v>
      </c>
      <c r="D228" s="39"/>
      <c r="E228" s="10"/>
      <c r="F228" s="8"/>
      <c r="G228" s="8"/>
      <c r="H228" s="6"/>
      <c r="I228" s="8"/>
      <c r="J228" s="8"/>
      <c r="K228" s="8"/>
      <c r="L228" s="8"/>
      <c r="M228" s="8"/>
    </row>
    <row r="229" spans="1:14">
      <c r="A229" s="12"/>
      <c r="B229" s="13" t="s">
        <v>7</v>
      </c>
      <c r="C229" s="41">
        <v>1</v>
      </c>
      <c r="D229" s="41">
        <v>2</v>
      </c>
      <c r="E229" s="14">
        <v>3</v>
      </c>
      <c r="F229" s="14">
        <v>4</v>
      </c>
      <c r="G229" s="14">
        <v>5</v>
      </c>
      <c r="H229" s="14">
        <v>6</v>
      </c>
      <c r="I229" s="14">
        <v>7</v>
      </c>
      <c r="J229" s="14">
        <v>8</v>
      </c>
      <c r="K229" s="14">
        <v>9</v>
      </c>
      <c r="L229" s="14">
        <v>10</v>
      </c>
      <c r="M229" s="15" t="s">
        <v>8</v>
      </c>
      <c r="N229" s="50" t="s">
        <v>83</v>
      </c>
    </row>
    <row r="230" spans="1:14">
      <c r="A230" s="17" t="s">
        <v>58</v>
      </c>
      <c r="B230" s="95"/>
      <c r="C230" s="104"/>
      <c r="D230" s="107"/>
      <c r="E230" s="105"/>
      <c r="F230" s="105"/>
      <c r="G230" s="105"/>
      <c r="H230" s="105"/>
      <c r="I230" s="105"/>
      <c r="J230" s="105"/>
      <c r="K230" s="105"/>
      <c r="L230" s="105"/>
      <c r="M230" s="106"/>
      <c r="N230" s="107"/>
    </row>
    <row r="231" spans="1:14">
      <c r="A231" s="23" t="s">
        <v>59</v>
      </c>
      <c r="B231" s="100">
        <v>94.6</v>
      </c>
      <c r="C231" s="69">
        <v>88</v>
      </c>
      <c r="D231" s="109">
        <v>94</v>
      </c>
      <c r="E231" s="108">
        <v>89</v>
      </c>
      <c r="F231" s="108">
        <v>95</v>
      </c>
      <c r="G231" s="108">
        <v>93</v>
      </c>
      <c r="H231" s="108">
        <v>92</v>
      </c>
      <c r="I231" s="108"/>
      <c r="J231" s="108"/>
      <c r="K231" s="108"/>
      <c r="L231" s="108"/>
      <c r="M231" s="109">
        <f>SUM(C231:L231)</f>
        <v>551</v>
      </c>
      <c r="N231" s="110">
        <f>IF(COUNT(C231:L231),AVERAGE(C231:L231),"")</f>
        <v>91.833333333333329</v>
      </c>
    </row>
    <row r="232" spans="1:14">
      <c r="A232" s="23" t="s">
        <v>60</v>
      </c>
      <c r="B232" s="100">
        <v>96.2</v>
      </c>
      <c r="C232" s="69">
        <v>86</v>
      </c>
      <c r="D232" s="109">
        <v>97</v>
      </c>
      <c r="E232" s="108">
        <v>95</v>
      </c>
      <c r="F232" s="108">
        <v>91</v>
      </c>
      <c r="G232" s="108">
        <v>97</v>
      </c>
      <c r="H232" s="108">
        <v>92</v>
      </c>
      <c r="I232" s="108"/>
      <c r="J232" s="108"/>
      <c r="K232" s="108"/>
      <c r="L232" s="108"/>
      <c r="M232" s="109">
        <f t="shared" ref="M232:M234" si="66">SUM(C232:L232)</f>
        <v>558</v>
      </c>
      <c r="N232" s="110">
        <f t="shared" ref="N232:N234" si="67">IF(COUNT(C232:L232),AVERAGE(C232:L232),"")</f>
        <v>93</v>
      </c>
    </row>
    <row r="233" spans="1:14">
      <c r="A233" s="23" t="s">
        <v>61</v>
      </c>
      <c r="B233" s="100">
        <v>91.6</v>
      </c>
      <c r="C233" s="69">
        <v>89</v>
      </c>
      <c r="D233" s="109">
        <v>89</v>
      </c>
      <c r="E233" s="108">
        <v>94</v>
      </c>
      <c r="F233" s="108" t="s">
        <v>102</v>
      </c>
      <c r="G233" s="108" t="s">
        <v>102</v>
      </c>
      <c r="H233" s="108">
        <v>88</v>
      </c>
      <c r="I233" s="108"/>
      <c r="J233" s="108"/>
      <c r="K233" s="108"/>
      <c r="L233" s="108"/>
      <c r="M233" s="109">
        <f t="shared" si="66"/>
        <v>360</v>
      </c>
      <c r="N233" s="110">
        <f t="shared" si="67"/>
        <v>90</v>
      </c>
    </row>
    <row r="234" spans="1:14">
      <c r="A234" s="23" t="s">
        <v>62</v>
      </c>
      <c r="B234" s="111">
        <v>93.4</v>
      </c>
      <c r="C234" s="69">
        <v>92</v>
      </c>
      <c r="D234" s="109">
        <v>96</v>
      </c>
      <c r="E234" s="108">
        <v>92</v>
      </c>
      <c r="F234" s="108">
        <v>95</v>
      </c>
      <c r="G234" s="108">
        <v>94</v>
      </c>
      <c r="H234" s="108">
        <v>95</v>
      </c>
      <c r="I234" s="108"/>
      <c r="J234" s="108"/>
      <c r="K234" s="108"/>
      <c r="L234" s="108"/>
      <c r="M234" s="109">
        <f t="shared" si="66"/>
        <v>564</v>
      </c>
      <c r="N234" s="110">
        <f t="shared" si="67"/>
        <v>94</v>
      </c>
    </row>
    <row r="235" spans="1:14">
      <c r="A235" s="63" t="s">
        <v>20</v>
      </c>
      <c r="B235" s="112">
        <f>SUM(B231:B234)</f>
        <v>375.79999999999995</v>
      </c>
      <c r="C235" s="72">
        <f>SUM(C231:C234)</f>
        <v>355</v>
      </c>
      <c r="D235" s="74">
        <f t="shared" ref="D235:M235" si="68">SUM(D231:D234)</f>
        <v>376</v>
      </c>
      <c r="E235" s="73">
        <f t="shared" si="68"/>
        <v>370</v>
      </c>
      <c r="F235" s="73">
        <f t="shared" si="68"/>
        <v>281</v>
      </c>
      <c r="G235" s="73">
        <f t="shared" si="68"/>
        <v>284</v>
      </c>
      <c r="H235" s="73">
        <f t="shared" si="68"/>
        <v>367</v>
      </c>
      <c r="I235" s="73">
        <f t="shared" si="68"/>
        <v>0</v>
      </c>
      <c r="J235" s="73">
        <f t="shared" si="68"/>
        <v>0</v>
      </c>
      <c r="K235" s="73">
        <f t="shared" si="68"/>
        <v>0</v>
      </c>
      <c r="L235" s="73">
        <f t="shared" si="68"/>
        <v>0</v>
      </c>
      <c r="M235" s="73">
        <f t="shared" si="68"/>
        <v>2033</v>
      </c>
      <c r="N235" s="113">
        <f>SUM(N231:N234)</f>
        <v>368.83333333333331</v>
      </c>
    </row>
    <row r="236" spans="1:14">
      <c r="A236" s="95" t="s">
        <v>76</v>
      </c>
      <c r="B236" s="105"/>
      <c r="C236" s="114"/>
      <c r="D236" s="109"/>
      <c r="E236" s="108"/>
      <c r="F236" s="108"/>
      <c r="G236" s="108"/>
      <c r="H236" s="108"/>
      <c r="I236" s="108"/>
      <c r="J236" s="108"/>
      <c r="K236" s="108"/>
      <c r="L236" s="108"/>
      <c r="M236" s="108"/>
      <c r="N236" s="113" t="str">
        <f t="shared" ref="N236" si="69">IF(COUNT(C236:L236),AVERAGE(C236:L236), " ")</f>
        <v xml:space="preserve"> </v>
      </c>
    </row>
    <row r="237" spans="1:14">
      <c r="A237" s="23" t="s">
        <v>63</v>
      </c>
      <c r="B237" s="110">
        <v>97</v>
      </c>
      <c r="C237" s="114">
        <v>98</v>
      </c>
      <c r="D237" s="114">
        <v>97</v>
      </c>
      <c r="E237" s="115">
        <v>99</v>
      </c>
      <c r="F237" s="115">
        <v>99</v>
      </c>
      <c r="G237" s="115">
        <v>96</v>
      </c>
      <c r="H237" s="115">
        <v>96</v>
      </c>
      <c r="I237" s="115"/>
      <c r="J237" s="115"/>
      <c r="K237" s="115"/>
      <c r="L237" s="115"/>
      <c r="M237" s="109">
        <f>SUM(C237:L237)</f>
        <v>585</v>
      </c>
      <c r="N237" s="110">
        <f>IF(COUNT(C237:L237),AVERAGE(C237:L237),"")</f>
        <v>97.5</v>
      </c>
    </row>
    <row r="238" spans="1:14">
      <c r="A238" s="23" t="s">
        <v>77</v>
      </c>
      <c r="B238" s="109">
        <v>95.8</v>
      </c>
      <c r="C238" s="114">
        <v>89</v>
      </c>
      <c r="D238" s="114">
        <v>93</v>
      </c>
      <c r="E238" s="115">
        <v>96</v>
      </c>
      <c r="F238" s="115">
        <v>91</v>
      </c>
      <c r="G238" s="115">
        <v>93</v>
      </c>
      <c r="H238" s="115">
        <v>88</v>
      </c>
      <c r="I238" s="115"/>
      <c r="J238" s="115"/>
      <c r="K238" s="115"/>
      <c r="L238" s="115"/>
      <c r="M238" s="109">
        <f t="shared" ref="M238:M240" si="70">SUM(C238:L238)</f>
        <v>550</v>
      </c>
      <c r="N238" s="110">
        <f t="shared" ref="N238:N240" si="71">IF(COUNT(C238:L238),AVERAGE(C238:L238),"")</f>
        <v>91.666666666666671</v>
      </c>
    </row>
    <row r="239" spans="1:14">
      <c r="A239" s="23" t="s">
        <v>64</v>
      </c>
      <c r="B239" s="109">
        <v>95.4</v>
      </c>
      <c r="C239" s="114">
        <v>91</v>
      </c>
      <c r="D239" s="114">
        <v>93</v>
      </c>
      <c r="E239" s="115">
        <v>91</v>
      </c>
      <c r="F239" s="115">
        <v>98</v>
      </c>
      <c r="G239" s="115">
        <v>92</v>
      </c>
      <c r="H239" s="115">
        <v>95</v>
      </c>
      <c r="I239" s="115"/>
      <c r="J239" s="115"/>
      <c r="K239" s="115"/>
      <c r="L239" s="115"/>
      <c r="M239" s="109">
        <f t="shared" si="70"/>
        <v>560</v>
      </c>
      <c r="N239" s="110">
        <f t="shared" si="71"/>
        <v>93.333333333333329</v>
      </c>
    </row>
    <row r="240" spans="1:14">
      <c r="A240" s="23" t="s">
        <v>65</v>
      </c>
      <c r="B240" s="110">
        <v>83.5</v>
      </c>
      <c r="C240" s="109">
        <v>86</v>
      </c>
      <c r="D240" s="109">
        <v>80</v>
      </c>
      <c r="E240" s="108">
        <v>84</v>
      </c>
      <c r="F240" s="108">
        <v>88</v>
      </c>
      <c r="G240" s="108">
        <v>91</v>
      </c>
      <c r="H240" s="108">
        <v>81</v>
      </c>
      <c r="I240" s="108"/>
      <c r="J240" s="108"/>
      <c r="K240" s="108"/>
      <c r="L240" s="108"/>
      <c r="M240" s="109">
        <f t="shared" si="70"/>
        <v>510</v>
      </c>
      <c r="N240" s="110">
        <f t="shared" si="71"/>
        <v>85</v>
      </c>
    </row>
    <row r="241" spans="1:14">
      <c r="A241" s="63" t="s">
        <v>20</v>
      </c>
      <c r="B241" s="128">
        <f>SUM((B237:B240))</f>
        <v>371.70000000000005</v>
      </c>
      <c r="C241" s="69">
        <f>SUM(C237:C240)</f>
        <v>364</v>
      </c>
      <c r="D241" s="69">
        <f t="shared" ref="D241:L241" si="72">SUM(D237:D240)</f>
        <v>363</v>
      </c>
      <c r="E241" s="128">
        <f t="shared" si="72"/>
        <v>370</v>
      </c>
      <c r="F241" s="128">
        <f t="shared" si="72"/>
        <v>376</v>
      </c>
      <c r="G241" s="128">
        <f t="shared" si="72"/>
        <v>372</v>
      </c>
      <c r="H241" s="128">
        <f t="shared" si="72"/>
        <v>360</v>
      </c>
      <c r="I241" s="128">
        <f t="shared" si="72"/>
        <v>0</v>
      </c>
      <c r="J241" s="128">
        <f t="shared" si="72"/>
        <v>0</v>
      </c>
      <c r="K241" s="128">
        <f t="shared" si="72"/>
        <v>0</v>
      </c>
      <c r="L241" s="128">
        <f t="shared" si="72"/>
        <v>0</v>
      </c>
      <c r="M241" s="128">
        <f>SUM(C241:L241)</f>
        <v>2205</v>
      </c>
      <c r="N241" s="72">
        <f>SUM(N237:N240)</f>
        <v>367.5</v>
      </c>
    </row>
    <row r="242" spans="1:14">
      <c r="A242" s="32" t="s">
        <v>66</v>
      </c>
      <c r="B242" s="64"/>
      <c r="C242" s="116"/>
      <c r="D242" s="118"/>
      <c r="E242" s="117"/>
      <c r="F242" s="117"/>
      <c r="G242" s="117"/>
      <c r="H242" s="117"/>
      <c r="I242" s="117"/>
      <c r="J242" s="117"/>
      <c r="K242" s="117"/>
      <c r="L242" s="117"/>
      <c r="M242" s="108"/>
      <c r="N242" s="113"/>
    </row>
    <row r="243" spans="1:14">
      <c r="A243" s="64" t="s">
        <v>67</v>
      </c>
      <c r="B243" s="64">
        <v>94.7</v>
      </c>
      <c r="C243" s="116">
        <v>93</v>
      </c>
      <c r="D243" s="118">
        <v>94</v>
      </c>
      <c r="E243" s="117">
        <v>93</v>
      </c>
      <c r="F243" s="117">
        <v>94</v>
      </c>
      <c r="G243" s="117">
        <v>93</v>
      </c>
      <c r="H243" s="117">
        <v>98</v>
      </c>
      <c r="I243" s="117"/>
      <c r="J243" s="117"/>
      <c r="K243" s="117"/>
      <c r="L243" s="117"/>
      <c r="M243" s="118">
        <f>SUM(C243:L243)</f>
        <v>565</v>
      </c>
      <c r="N243" s="110">
        <f>IF(COUNT(C243:L243),AVERAGE(C243:L243),"")</f>
        <v>94.166666666666671</v>
      </c>
    </row>
    <row r="244" spans="1:14">
      <c r="A244" s="64" t="s">
        <v>89</v>
      </c>
      <c r="B244" s="119">
        <v>93</v>
      </c>
      <c r="C244" s="116">
        <v>93</v>
      </c>
      <c r="D244" s="118">
        <v>92</v>
      </c>
      <c r="E244" s="117">
        <v>89</v>
      </c>
      <c r="F244" s="117">
        <v>93</v>
      </c>
      <c r="G244" s="117">
        <v>96</v>
      </c>
      <c r="H244" s="117">
        <v>91</v>
      </c>
      <c r="I244" s="117"/>
      <c r="J244" s="117"/>
      <c r="K244" s="117"/>
      <c r="L244" s="117"/>
      <c r="M244" s="118">
        <f t="shared" ref="M244:M246" si="73">SUM(C244:L244)</f>
        <v>554</v>
      </c>
      <c r="N244" s="110">
        <f t="shared" ref="N244:N246" si="74">IF(COUNT(C244:L244),AVERAGE(C244:L244),"")</f>
        <v>92.333333333333329</v>
      </c>
    </row>
    <row r="245" spans="1:14">
      <c r="A245" s="64" t="s">
        <v>69</v>
      </c>
      <c r="B245" s="119">
        <v>91.2</v>
      </c>
      <c r="C245" s="116">
        <v>91</v>
      </c>
      <c r="D245" s="118">
        <v>91</v>
      </c>
      <c r="E245" s="117">
        <v>96</v>
      </c>
      <c r="F245" s="117">
        <v>97</v>
      </c>
      <c r="G245" s="117">
        <v>91</v>
      </c>
      <c r="H245" s="117">
        <v>94</v>
      </c>
      <c r="I245" s="117"/>
      <c r="J245" s="117"/>
      <c r="K245" s="117"/>
      <c r="L245" s="117"/>
      <c r="M245" s="118">
        <f t="shared" si="73"/>
        <v>560</v>
      </c>
      <c r="N245" s="110">
        <f t="shared" si="74"/>
        <v>93.333333333333329</v>
      </c>
    </row>
    <row r="246" spans="1:14">
      <c r="A246" s="64" t="s">
        <v>70</v>
      </c>
      <c r="B246" s="64">
        <v>90.7</v>
      </c>
      <c r="C246" s="116">
        <v>87</v>
      </c>
      <c r="D246" s="118">
        <v>87</v>
      </c>
      <c r="E246" s="117">
        <v>90</v>
      </c>
      <c r="F246" s="117">
        <v>93</v>
      </c>
      <c r="G246" s="117">
        <v>85</v>
      </c>
      <c r="H246" s="117">
        <v>82</v>
      </c>
      <c r="I246" s="117"/>
      <c r="J246" s="117"/>
      <c r="K246" s="117"/>
      <c r="L246" s="117"/>
      <c r="M246" s="118">
        <f t="shared" si="73"/>
        <v>524</v>
      </c>
      <c r="N246" s="110">
        <f t="shared" si="74"/>
        <v>87.333333333333329</v>
      </c>
    </row>
    <row r="247" spans="1:14">
      <c r="A247" s="65" t="s">
        <v>20</v>
      </c>
      <c r="B247" s="64">
        <f>SUM(B243:B246)</f>
        <v>369.59999999999997</v>
      </c>
      <c r="C247" s="116">
        <f>SUM(C243:C246)</f>
        <v>364</v>
      </c>
      <c r="D247" s="116">
        <f t="shared" ref="D247:M247" si="75">SUM(D243:D246)</f>
        <v>364</v>
      </c>
      <c r="E247" s="120">
        <f t="shared" si="75"/>
        <v>368</v>
      </c>
      <c r="F247" s="120">
        <f t="shared" si="75"/>
        <v>377</v>
      </c>
      <c r="G247" s="120">
        <f t="shared" si="75"/>
        <v>365</v>
      </c>
      <c r="H247" s="120">
        <f t="shared" si="75"/>
        <v>365</v>
      </c>
      <c r="I247" s="120">
        <f t="shared" si="75"/>
        <v>0</v>
      </c>
      <c r="J247" s="120">
        <f t="shared" si="75"/>
        <v>0</v>
      </c>
      <c r="K247" s="120">
        <f t="shared" si="75"/>
        <v>0</v>
      </c>
      <c r="L247" s="120">
        <f t="shared" si="75"/>
        <v>0</v>
      </c>
      <c r="M247" s="116">
        <f t="shared" si="75"/>
        <v>2203</v>
      </c>
      <c r="N247" s="110">
        <f>SUM(N243:N246)</f>
        <v>367.16666666666663</v>
      </c>
    </row>
    <row r="248" spans="1:14">
      <c r="A248" s="32" t="s">
        <v>71</v>
      </c>
      <c r="B248" s="64"/>
      <c r="C248" s="116"/>
      <c r="D248" s="118"/>
      <c r="E248" s="117"/>
      <c r="F248" s="117"/>
      <c r="G248" s="117"/>
      <c r="H248" s="117"/>
      <c r="I248" s="117"/>
      <c r="J248" s="117"/>
      <c r="K248" s="117"/>
      <c r="L248" s="117"/>
      <c r="M248" s="109"/>
      <c r="N248" s="110" t="str">
        <f t="shared" ref="N248:N252" si="76">IF(COUNT(C248:L248),AVERAGE(C248:L248),"")</f>
        <v/>
      </c>
    </row>
    <row r="249" spans="1:14">
      <c r="A249" s="64" t="s">
        <v>72</v>
      </c>
      <c r="B249" s="119">
        <v>91</v>
      </c>
      <c r="C249" s="116">
        <v>87</v>
      </c>
      <c r="D249" s="118">
        <v>82</v>
      </c>
      <c r="E249" s="117">
        <v>80</v>
      </c>
      <c r="F249" s="117">
        <v>90</v>
      </c>
      <c r="G249" s="117">
        <v>84</v>
      </c>
      <c r="H249" s="117">
        <v>89</v>
      </c>
      <c r="I249" s="117"/>
      <c r="J249" s="117"/>
      <c r="K249" s="117"/>
      <c r="L249" s="117"/>
      <c r="M249" s="118">
        <f>SUM(C249:L249)</f>
        <v>512</v>
      </c>
      <c r="N249" s="110">
        <f t="shared" si="76"/>
        <v>85.333333333333329</v>
      </c>
    </row>
    <row r="250" spans="1:14">
      <c r="A250" s="64" t="s">
        <v>73</v>
      </c>
      <c r="B250" s="119">
        <v>90</v>
      </c>
      <c r="C250" s="116">
        <v>0</v>
      </c>
      <c r="D250" s="118">
        <v>93</v>
      </c>
      <c r="E250" s="117">
        <v>81</v>
      </c>
      <c r="F250" s="117" t="s">
        <v>102</v>
      </c>
      <c r="G250" s="117" t="s">
        <v>102</v>
      </c>
      <c r="H250" s="117">
        <v>91</v>
      </c>
      <c r="I250" s="117"/>
      <c r="J250" s="117"/>
      <c r="K250" s="117"/>
      <c r="L250" s="117"/>
      <c r="M250" s="118">
        <f t="shared" ref="M250:M252" si="77">SUM(C250:L250)</f>
        <v>265</v>
      </c>
      <c r="N250" s="110">
        <f t="shared" si="76"/>
        <v>66.25</v>
      </c>
    </row>
    <row r="251" spans="1:14">
      <c r="A251" s="64" t="s">
        <v>74</v>
      </c>
      <c r="B251" s="64">
        <v>85.7</v>
      </c>
      <c r="C251" s="116">
        <v>80</v>
      </c>
      <c r="D251" s="118">
        <v>92</v>
      </c>
      <c r="E251" s="117">
        <v>92</v>
      </c>
      <c r="F251" s="117">
        <v>94</v>
      </c>
      <c r="G251" s="117" t="s">
        <v>102</v>
      </c>
      <c r="H251" s="117">
        <v>88</v>
      </c>
      <c r="I251" s="117"/>
      <c r="J251" s="117"/>
      <c r="K251" s="117"/>
      <c r="L251" s="117"/>
      <c r="M251" s="118">
        <f t="shared" si="77"/>
        <v>446</v>
      </c>
      <c r="N251" s="110">
        <f t="shared" si="76"/>
        <v>89.2</v>
      </c>
    </row>
    <row r="252" spans="1:14">
      <c r="A252" s="23" t="s">
        <v>75</v>
      </c>
      <c r="B252" s="110">
        <v>82.7</v>
      </c>
      <c r="C252" s="114">
        <v>83</v>
      </c>
      <c r="D252" s="109">
        <v>92</v>
      </c>
      <c r="E252" s="108">
        <v>86</v>
      </c>
      <c r="F252" s="108">
        <v>86</v>
      </c>
      <c r="G252" s="108">
        <v>76</v>
      </c>
      <c r="H252" s="108">
        <v>89</v>
      </c>
      <c r="I252" s="108"/>
      <c r="J252" s="108"/>
      <c r="K252" s="108"/>
      <c r="L252" s="108"/>
      <c r="M252" s="118">
        <f t="shared" si="77"/>
        <v>512</v>
      </c>
      <c r="N252" s="110">
        <f t="shared" si="76"/>
        <v>85.333333333333329</v>
      </c>
    </row>
    <row r="253" spans="1:14">
      <c r="A253" s="66" t="s">
        <v>20</v>
      </c>
      <c r="B253" s="110">
        <f>SUM(B249:B252)</f>
        <v>349.4</v>
      </c>
      <c r="C253" s="116">
        <f>SUM(C249:C252)</f>
        <v>250</v>
      </c>
      <c r="D253" s="116">
        <f t="shared" ref="D253:M253" si="78">SUM(D249:D252)</f>
        <v>359</v>
      </c>
      <c r="E253" s="120">
        <f t="shared" si="78"/>
        <v>339</v>
      </c>
      <c r="F253" s="120">
        <f t="shared" si="78"/>
        <v>270</v>
      </c>
      <c r="G253" s="120">
        <f t="shared" si="78"/>
        <v>160</v>
      </c>
      <c r="H253" s="120">
        <f t="shared" si="78"/>
        <v>357</v>
      </c>
      <c r="I253" s="120">
        <f t="shared" si="78"/>
        <v>0</v>
      </c>
      <c r="J253" s="120">
        <f t="shared" si="78"/>
        <v>0</v>
      </c>
      <c r="K253" s="120">
        <f t="shared" si="78"/>
        <v>0</v>
      </c>
      <c r="L253" s="120">
        <f t="shared" si="78"/>
        <v>0</v>
      </c>
      <c r="M253" s="116">
        <f t="shared" si="78"/>
        <v>1735</v>
      </c>
      <c r="N253" s="121">
        <f>SUM(N249:N252)</f>
        <v>326.11666666666662</v>
      </c>
    </row>
    <row r="254" spans="1:14">
      <c r="A254" s="67"/>
      <c r="B254" s="122"/>
      <c r="C254" s="114"/>
      <c r="D254" s="109"/>
      <c r="E254" s="108"/>
      <c r="F254" s="108"/>
      <c r="G254" s="108"/>
      <c r="H254" s="108"/>
      <c r="I254" s="108"/>
      <c r="J254" s="123"/>
      <c r="K254" s="123"/>
      <c r="L254" s="123"/>
      <c r="M254" s="123"/>
      <c r="N254" s="121"/>
    </row>
    <row r="255" spans="1:14">
      <c r="B255" s="108"/>
      <c r="C255" s="114"/>
      <c r="D255" s="127" t="s">
        <v>10</v>
      </c>
      <c r="E255" s="105" t="s">
        <v>11</v>
      </c>
      <c r="F255" s="105" t="s">
        <v>12</v>
      </c>
      <c r="G255" s="105" t="s">
        <v>13</v>
      </c>
      <c r="H255" s="105" t="s">
        <v>14</v>
      </c>
      <c r="I255" s="105" t="s">
        <v>8</v>
      </c>
      <c r="J255" s="124"/>
      <c r="K255" s="124"/>
      <c r="L255" s="124"/>
      <c r="M255" s="124"/>
      <c r="N255" s="125"/>
    </row>
    <row r="256" spans="1:14">
      <c r="A256" s="63" t="s">
        <v>66</v>
      </c>
      <c r="B256" s="122">
        <f>+B247</f>
        <v>369.59999999999997</v>
      </c>
      <c r="C256" s="114"/>
      <c r="D256" s="118">
        <f>+J222</f>
        <v>6</v>
      </c>
      <c r="E256" s="117">
        <v>4</v>
      </c>
      <c r="F256" s="117">
        <v>1</v>
      </c>
      <c r="G256" s="117">
        <v>1</v>
      </c>
      <c r="H256" s="117">
        <f>+E256*2+F256</f>
        <v>9</v>
      </c>
      <c r="I256" s="117">
        <f>+M247</f>
        <v>2203</v>
      </c>
      <c r="J256" s="124"/>
      <c r="K256" s="61"/>
      <c r="L256" s="124"/>
      <c r="M256" s="124"/>
      <c r="N256" s="125"/>
    </row>
    <row r="257" spans="1:14">
      <c r="A257" s="63" t="s">
        <v>58</v>
      </c>
      <c r="B257" s="122">
        <f>+B235</f>
        <v>375.79999999999995</v>
      </c>
      <c r="C257" s="116"/>
      <c r="D257" s="118">
        <f>+J222</f>
        <v>6</v>
      </c>
      <c r="E257" s="117">
        <v>4</v>
      </c>
      <c r="F257" s="117">
        <v>1</v>
      </c>
      <c r="G257" s="117">
        <v>1</v>
      </c>
      <c r="H257" s="117">
        <f>+E257*2+F257</f>
        <v>9</v>
      </c>
      <c r="I257" s="117">
        <f>+M235</f>
        <v>2033</v>
      </c>
      <c r="J257" s="61"/>
      <c r="K257" s="124"/>
      <c r="L257" s="124"/>
      <c r="M257" s="124"/>
      <c r="N257" s="125"/>
    </row>
    <row r="258" spans="1:14">
      <c r="A258" s="66" t="s">
        <v>76</v>
      </c>
      <c r="B258" s="122">
        <f>+B241</f>
        <v>371.70000000000005</v>
      </c>
      <c r="C258" s="114"/>
      <c r="D258" s="118">
        <f>+J222</f>
        <v>6</v>
      </c>
      <c r="E258" s="117">
        <v>2</v>
      </c>
      <c r="F258" s="117">
        <v>2</v>
      </c>
      <c r="G258" s="117">
        <v>2</v>
      </c>
      <c r="H258" s="117">
        <f>+E258*2+F258</f>
        <v>6</v>
      </c>
      <c r="I258" s="117">
        <f>+M241</f>
        <v>2205</v>
      </c>
      <c r="J258" s="88"/>
      <c r="K258" s="88"/>
      <c r="L258" s="88"/>
      <c r="M258" s="88"/>
      <c r="N258" s="78"/>
    </row>
    <row r="259" spans="1:14">
      <c r="A259" s="63" t="s">
        <v>71</v>
      </c>
      <c r="B259" s="122">
        <f>B253</f>
        <v>349.4</v>
      </c>
      <c r="C259" s="114"/>
      <c r="D259" s="118">
        <f>+J222</f>
        <v>6</v>
      </c>
      <c r="E259" s="117">
        <v>0</v>
      </c>
      <c r="F259" s="117">
        <v>0</v>
      </c>
      <c r="G259" s="117">
        <v>6</v>
      </c>
      <c r="H259" s="117">
        <f>+E259*2+F259</f>
        <v>0</v>
      </c>
      <c r="I259" s="117">
        <f>+M253</f>
        <v>1735</v>
      </c>
      <c r="J259" s="61"/>
      <c r="K259" s="61"/>
      <c r="L259" s="61"/>
      <c r="M259" s="61"/>
      <c r="N259" s="78"/>
    </row>
    <row r="261" spans="1:14">
      <c r="A261" s="164" t="s">
        <v>0</v>
      </c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</row>
    <row r="262" spans="1:14">
      <c r="A262" s="164" t="s">
        <v>1</v>
      </c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</row>
    <row r="263" spans="1:14">
      <c r="A263" s="164" t="s">
        <v>2</v>
      </c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</row>
    <row r="264" spans="1:14">
      <c r="A264" s="164" t="s">
        <v>15</v>
      </c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</row>
    <row r="265" spans="1:14">
      <c r="A265" s="60"/>
      <c r="B265" s="1"/>
      <c r="C265" s="37"/>
      <c r="D265" s="37"/>
      <c r="E265" s="1" t="s">
        <v>35</v>
      </c>
      <c r="F265" s="1">
        <v>3</v>
      </c>
      <c r="G265" s="1"/>
      <c r="H265" s="1"/>
      <c r="I265" s="1" t="s">
        <v>4</v>
      </c>
      <c r="J265" s="1">
        <v>7</v>
      </c>
      <c r="K265" s="1"/>
      <c r="L265" s="1"/>
      <c r="M265" s="1"/>
      <c r="N265" s="37"/>
    </row>
    <row r="266" spans="1:14">
      <c r="F266" s="2"/>
      <c r="J266" s="142"/>
    </row>
    <row r="267" spans="1:14">
      <c r="A267" s="62"/>
      <c r="B267" s="165" t="s">
        <v>71</v>
      </c>
      <c r="C267" s="165"/>
      <c r="D267" s="165"/>
      <c r="E267" s="165"/>
      <c r="F267" s="35">
        <f>+I296</f>
        <v>338</v>
      </c>
      <c r="H267" s="2" t="s">
        <v>97</v>
      </c>
      <c r="J267" s="163" t="s">
        <v>58</v>
      </c>
      <c r="K267" s="163"/>
      <c r="L267" s="163"/>
      <c r="M267" s="163"/>
      <c r="N267" s="56">
        <f>+I278</f>
        <v>363</v>
      </c>
    </row>
    <row r="268" spans="1:14">
      <c r="A268" s="5"/>
      <c r="B268" s="6"/>
      <c r="H268" s="142"/>
      <c r="J268" s="141"/>
      <c r="L268" s="8"/>
      <c r="M268" s="8"/>
      <c r="N268" s="57"/>
    </row>
    <row r="269" spans="1:14">
      <c r="A269" s="5"/>
      <c r="B269" s="163" t="s">
        <v>100</v>
      </c>
      <c r="C269" s="163"/>
      <c r="D269" s="163"/>
      <c r="E269" s="163"/>
      <c r="F269" s="35">
        <f>+I284</f>
        <v>379</v>
      </c>
      <c r="H269" s="2" t="s">
        <v>99</v>
      </c>
      <c r="J269" s="163" t="s">
        <v>107</v>
      </c>
      <c r="K269" s="163"/>
      <c r="L269" s="163"/>
      <c r="M269" s="163"/>
      <c r="N269" s="56">
        <f>+I290</f>
        <v>367</v>
      </c>
    </row>
    <row r="270" spans="1:14">
      <c r="A270" s="9"/>
      <c r="B270" s="4"/>
      <c r="C270" s="39"/>
      <c r="D270" s="39"/>
      <c r="E270" s="10"/>
      <c r="F270" s="142"/>
      <c r="H270" s="142"/>
    </row>
    <row r="271" spans="1:14">
      <c r="A271" s="5"/>
      <c r="B271" s="11" t="s">
        <v>5</v>
      </c>
      <c r="C271" s="40" t="s">
        <v>85</v>
      </c>
      <c r="D271" s="39"/>
      <c r="E271" s="10"/>
      <c r="F271" s="8"/>
      <c r="G271" s="8"/>
      <c r="H271" s="6"/>
      <c r="I271" s="8"/>
      <c r="J271" s="8"/>
      <c r="K271" s="8"/>
      <c r="L271" s="8"/>
      <c r="M271" s="8"/>
    </row>
    <row r="272" spans="1:14">
      <c r="A272" s="12"/>
      <c r="B272" s="13" t="s">
        <v>7</v>
      </c>
      <c r="C272" s="41">
        <v>1</v>
      </c>
      <c r="D272" s="41">
        <v>2</v>
      </c>
      <c r="E272" s="14">
        <v>3</v>
      </c>
      <c r="F272" s="14">
        <v>4</v>
      </c>
      <c r="G272" s="14">
        <v>5</v>
      </c>
      <c r="H272" s="14">
        <v>6</v>
      </c>
      <c r="I272" s="14">
        <v>7</v>
      </c>
      <c r="J272" s="14">
        <v>8</v>
      </c>
      <c r="K272" s="14">
        <v>9</v>
      </c>
      <c r="L272" s="14">
        <v>10</v>
      </c>
      <c r="M272" s="15" t="s">
        <v>8</v>
      </c>
      <c r="N272" s="50" t="s">
        <v>83</v>
      </c>
    </row>
    <row r="273" spans="1:14">
      <c r="A273" s="17" t="s">
        <v>58</v>
      </c>
      <c r="B273" s="95"/>
      <c r="C273" s="104"/>
      <c r="D273" s="107"/>
      <c r="E273" s="105"/>
      <c r="F273" s="105"/>
      <c r="G273" s="105"/>
      <c r="H273" s="105"/>
      <c r="I273" s="105"/>
      <c r="J273" s="105"/>
      <c r="K273" s="105"/>
      <c r="L273" s="105"/>
      <c r="M273" s="106"/>
      <c r="N273" s="107"/>
    </row>
    <row r="274" spans="1:14">
      <c r="A274" s="23" t="s">
        <v>59</v>
      </c>
      <c r="B274" s="100">
        <v>94.6</v>
      </c>
      <c r="C274" s="69">
        <v>88</v>
      </c>
      <c r="D274" s="109">
        <v>94</v>
      </c>
      <c r="E274" s="108">
        <v>89</v>
      </c>
      <c r="F274" s="108">
        <v>95</v>
      </c>
      <c r="G274" s="108">
        <v>93</v>
      </c>
      <c r="H274" s="108">
        <v>92</v>
      </c>
      <c r="I274" s="108">
        <v>96</v>
      </c>
      <c r="J274" s="108"/>
      <c r="K274" s="108"/>
      <c r="L274" s="108"/>
      <c r="M274" s="109">
        <f>SUM(C274:L274)</f>
        <v>647</v>
      </c>
      <c r="N274" s="110">
        <f>IF(COUNT(C274:L274),AVERAGE(C274:L274),"")</f>
        <v>92.428571428571431</v>
      </c>
    </row>
    <row r="275" spans="1:14">
      <c r="A275" s="23" t="s">
        <v>60</v>
      </c>
      <c r="B275" s="100">
        <v>96.2</v>
      </c>
      <c r="C275" s="69">
        <v>86</v>
      </c>
      <c r="D275" s="109">
        <v>97</v>
      </c>
      <c r="E275" s="108">
        <v>95</v>
      </c>
      <c r="F275" s="108">
        <v>91</v>
      </c>
      <c r="G275" s="108">
        <v>97</v>
      </c>
      <c r="H275" s="108">
        <v>92</v>
      </c>
      <c r="I275" s="108">
        <v>95</v>
      </c>
      <c r="J275" s="108"/>
      <c r="K275" s="108"/>
      <c r="L275" s="108"/>
      <c r="M275" s="109">
        <f t="shared" ref="M275:M277" si="79">SUM(C275:L275)</f>
        <v>653</v>
      </c>
      <c r="N275" s="110">
        <f t="shared" ref="N275:N277" si="80">IF(COUNT(C275:L275),AVERAGE(C275:L275),"")</f>
        <v>93.285714285714292</v>
      </c>
    </row>
    <row r="276" spans="1:14">
      <c r="A276" s="23" t="s">
        <v>61</v>
      </c>
      <c r="B276" s="100">
        <v>91.6</v>
      </c>
      <c r="C276" s="69">
        <v>89</v>
      </c>
      <c r="D276" s="109">
        <v>89</v>
      </c>
      <c r="E276" s="108">
        <v>94</v>
      </c>
      <c r="F276" s="108" t="s">
        <v>102</v>
      </c>
      <c r="G276" s="108" t="s">
        <v>102</v>
      </c>
      <c r="H276" s="108">
        <v>88</v>
      </c>
      <c r="I276" s="108">
        <v>87</v>
      </c>
      <c r="J276" s="108"/>
      <c r="K276" s="108"/>
      <c r="L276" s="108"/>
      <c r="M276" s="109">
        <f t="shared" si="79"/>
        <v>447</v>
      </c>
      <c r="N276" s="110">
        <f t="shared" si="80"/>
        <v>89.4</v>
      </c>
    </row>
    <row r="277" spans="1:14">
      <c r="A277" s="23" t="s">
        <v>62</v>
      </c>
      <c r="B277" s="111">
        <v>93.4</v>
      </c>
      <c r="C277" s="69">
        <v>92</v>
      </c>
      <c r="D277" s="109">
        <v>96</v>
      </c>
      <c r="E277" s="108">
        <v>92</v>
      </c>
      <c r="F277" s="108">
        <v>95</v>
      </c>
      <c r="G277" s="108">
        <v>94</v>
      </c>
      <c r="H277" s="108">
        <v>95</v>
      </c>
      <c r="I277" s="108">
        <v>85</v>
      </c>
      <c r="J277" s="108"/>
      <c r="K277" s="108"/>
      <c r="L277" s="108"/>
      <c r="M277" s="109">
        <f t="shared" si="79"/>
        <v>649</v>
      </c>
      <c r="N277" s="110">
        <f t="shared" si="80"/>
        <v>92.714285714285708</v>
      </c>
    </row>
    <row r="278" spans="1:14">
      <c r="A278" s="63" t="s">
        <v>20</v>
      </c>
      <c r="B278" s="112">
        <f>SUM(B274:B277)</f>
        <v>375.79999999999995</v>
      </c>
      <c r="C278" s="72">
        <f>SUM(C274:C277)</f>
        <v>355</v>
      </c>
      <c r="D278" s="74">
        <f t="shared" ref="D278:M278" si="81">SUM(D274:D277)</f>
        <v>376</v>
      </c>
      <c r="E278" s="73">
        <f t="shared" si="81"/>
        <v>370</v>
      </c>
      <c r="F278" s="73">
        <f t="shared" si="81"/>
        <v>281</v>
      </c>
      <c r="G278" s="73">
        <f t="shared" si="81"/>
        <v>284</v>
      </c>
      <c r="H278" s="73">
        <f t="shared" si="81"/>
        <v>367</v>
      </c>
      <c r="I278" s="73">
        <f t="shared" si="81"/>
        <v>363</v>
      </c>
      <c r="J278" s="73">
        <f t="shared" si="81"/>
        <v>0</v>
      </c>
      <c r="K278" s="73">
        <f t="shared" si="81"/>
        <v>0</v>
      </c>
      <c r="L278" s="73">
        <f t="shared" si="81"/>
        <v>0</v>
      </c>
      <c r="M278" s="73">
        <f t="shared" si="81"/>
        <v>2396</v>
      </c>
      <c r="N278" s="113">
        <f>SUM(N274:N277)</f>
        <v>367.82857142857148</v>
      </c>
    </row>
    <row r="279" spans="1:14">
      <c r="A279" s="95" t="s">
        <v>76</v>
      </c>
      <c r="B279" s="105"/>
      <c r="C279" s="114"/>
      <c r="D279" s="109"/>
      <c r="E279" s="108"/>
      <c r="F279" s="108"/>
      <c r="G279" s="108"/>
      <c r="H279" s="108"/>
      <c r="I279" s="108"/>
      <c r="J279" s="108"/>
      <c r="K279" s="108"/>
      <c r="L279" s="108"/>
      <c r="M279" s="108"/>
      <c r="N279" s="113" t="str">
        <f t="shared" ref="N279" si="82">IF(COUNT(C279:L279),AVERAGE(C279:L279), " ")</f>
        <v xml:space="preserve"> </v>
      </c>
    </row>
    <row r="280" spans="1:14">
      <c r="A280" s="23" t="s">
        <v>63</v>
      </c>
      <c r="B280" s="110">
        <v>97</v>
      </c>
      <c r="C280" s="114">
        <v>98</v>
      </c>
      <c r="D280" s="114">
        <v>97</v>
      </c>
      <c r="E280" s="115">
        <v>99</v>
      </c>
      <c r="F280" s="115">
        <v>99</v>
      </c>
      <c r="G280" s="115">
        <v>96</v>
      </c>
      <c r="H280" s="115">
        <v>96</v>
      </c>
      <c r="I280" s="115">
        <v>98</v>
      </c>
      <c r="J280" s="115"/>
      <c r="K280" s="115"/>
      <c r="L280" s="115"/>
      <c r="M280" s="109">
        <f>SUM(C280:L280)</f>
        <v>683</v>
      </c>
      <c r="N280" s="110">
        <f>IF(COUNT(C280:L280),AVERAGE(C280:L280),"")</f>
        <v>97.571428571428569</v>
      </c>
    </row>
    <row r="281" spans="1:14">
      <c r="A281" s="23" t="s">
        <v>77</v>
      </c>
      <c r="B281" s="109">
        <v>95.8</v>
      </c>
      <c r="C281" s="114">
        <v>89</v>
      </c>
      <c r="D281" s="114">
        <v>93</v>
      </c>
      <c r="E281" s="115">
        <v>96</v>
      </c>
      <c r="F281" s="115">
        <v>91</v>
      </c>
      <c r="G281" s="115">
        <v>93</v>
      </c>
      <c r="H281" s="115">
        <v>88</v>
      </c>
      <c r="I281" s="115">
        <v>94</v>
      </c>
      <c r="J281" s="115"/>
      <c r="K281" s="115"/>
      <c r="L281" s="115"/>
      <c r="M281" s="109">
        <f t="shared" ref="M281:M283" si="83">SUM(C281:L281)</f>
        <v>644</v>
      </c>
      <c r="N281" s="110">
        <f t="shared" ref="N281:N283" si="84">IF(COUNT(C281:L281),AVERAGE(C281:L281),"")</f>
        <v>92</v>
      </c>
    </row>
    <row r="282" spans="1:14">
      <c r="A282" s="23" t="s">
        <v>64</v>
      </c>
      <c r="B282" s="109">
        <v>95.4</v>
      </c>
      <c r="C282" s="114">
        <v>91</v>
      </c>
      <c r="D282" s="114">
        <v>93</v>
      </c>
      <c r="E282" s="115">
        <v>91</v>
      </c>
      <c r="F282" s="115">
        <v>98</v>
      </c>
      <c r="G282" s="115">
        <v>92</v>
      </c>
      <c r="H282" s="115">
        <v>95</v>
      </c>
      <c r="I282" s="115">
        <v>96</v>
      </c>
      <c r="J282" s="115"/>
      <c r="K282" s="115"/>
      <c r="L282" s="115"/>
      <c r="M282" s="109">
        <f t="shared" si="83"/>
        <v>656</v>
      </c>
      <c r="N282" s="110">
        <f t="shared" si="84"/>
        <v>93.714285714285708</v>
      </c>
    </row>
    <row r="283" spans="1:14">
      <c r="A283" s="23" t="s">
        <v>65</v>
      </c>
      <c r="B283" s="110">
        <v>83.5</v>
      </c>
      <c r="C283" s="109">
        <v>86</v>
      </c>
      <c r="D283" s="109">
        <v>80</v>
      </c>
      <c r="E283" s="108">
        <v>84</v>
      </c>
      <c r="F283" s="108">
        <v>88</v>
      </c>
      <c r="G283" s="108">
        <v>91</v>
      </c>
      <c r="H283" s="108">
        <v>81</v>
      </c>
      <c r="I283" s="108">
        <v>91</v>
      </c>
      <c r="J283" s="108"/>
      <c r="K283" s="108"/>
      <c r="L283" s="108"/>
      <c r="M283" s="109">
        <f t="shared" si="83"/>
        <v>601</v>
      </c>
      <c r="N283" s="110">
        <f t="shared" si="84"/>
        <v>85.857142857142861</v>
      </c>
    </row>
    <row r="284" spans="1:14">
      <c r="A284" s="63" t="s">
        <v>20</v>
      </c>
      <c r="B284" s="128">
        <f>SUM((B280:B283))</f>
        <v>371.70000000000005</v>
      </c>
      <c r="C284" s="69">
        <f>SUM(C280:C283)</f>
        <v>364</v>
      </c>
      <c r="D284" s="69">
        <f t="shared" ref="D284:L284" si="85">SUM(D280:D283)</f>
        <v>363</v>
      </c>
      <c r="E284" s="128">
        <f t="shared" si="85"/>
        <v>370</v>
      </c>
      <c r="F284" s="128">
        <f t="shared" si="85"/>
        <v>376</v>
      </c>
      <c r="G284" s="128">
        <f t="shared" si="85"/>
        <v>372</v>
      </c>
      <c r="H284" s="128">
        <f t="shared" si="85"/>
        <v>360</v>
      </c>
      <c r="I284" s="128">
        <f t="shared" si="85"/>
        <v>379</v>
      </c>
      <c r="J284" s="128">
        <f t="shared" si="85"/>
        <v>0</v>
      </c>
      <c r="K284" s="128">
        <f t="shared" si="85"/>
        <v>0</v>
      </c>
      <c r="L284" s="128">
        <f t="shared" si="85"/>
        <v>0</v>
      </c>
      <c r="M284" s="128">
        <f>SUM(C284:L284)</f>
        <v>2584</v>
      </c>
      <c r="N284" s="72">
        <f>SUM(N280:N283)</f>
        <v>369.14285714285711</v>
      </c>
    </row>
    <row r="285" spans="1:14">
      <c r="A285" s="32" t="s">
        <v>66</v>
      </c>
      <c r="B285" s="64"/>
      <c r="C285" s="116"/>
      <c r="D285" s="118"/>
      <c r="E285" s="117"/>
      <c r="F285" s="117"/>
      <c r="G285" s="117"/>
      <c r="H285" s="117"/>
      <c r="I285" s="117"/>
      <c r="J285" s="117"/>
      <c r="K285" s="117"/>
      <c r="L285" s="117"/>
      <c r="M285" s="108"/>
      <c r="N285" s="113"/>
    </row>
    <row r="286" spans="1:14">
      <c r="A286" s="64" t="s">
        <v>67</v>
      </c>
      <c r="B286" s="64">
        <v>94.7</v>
      </c>
      <c r="C286" s="116">
        <v>93</v>
      </c>
      <c r="D286" s="118">
        <v>94</v>
      </c>
      <c r="E286" s="117">
        <v>93</v>
      </c>
      <c r="F286" s="117">
        <v>94</v>
      </c>
      <c r="G286" s="117">
        <v>93</v>
      </c>
      <c r="H286" s="117">
        <v>98</v>
      </c>
      <c r="I286" s="117">
        <v>96</v>
      </c>
      <c r="J286" s="117"/>
      <c r="K286" s="117"/>
      <c r="L286" s="117"/>
      <c r="M286" s="118">
        <f>SUM(C286:L286)</f>
        <v>661</v>
      </c>
      <c r="N286" s="110">
        <f>IF(COUNT(C286:L286),AVERAGE(C286:L286),"")</f>
        <v>94.428571428571431</v>
      </c>
    </row>
    <row r="287" spans="1:14">
      <c r="A287" s="64" t="s">
        <v>89</v>
      </c>
      <c r="B287" s="119">
        <v>93</v>
      </c>
      <c r="C287" s="116">
        <v>93</v>
      </c>
      <c r="D287" s="118">
        <v>92</v>
      </c>
      <c r="E287" s="117">
        <v>89</v>
      </c>
      <c r="F287" s="117">
        <v>93</v>
      </c>
      <c r="G287" s="117">
        <v>96</v>
      </c>
      <c r="H287" s="117">
        <v>91</v>
      </c>
      <c r="I287" s="117">
        <v>93</v>
      </c>
      <c r="J287" s="117"/>
      <c r="K287" s="117"/>
      <c r="L287" s="117"/>
      <c r="M287" s="118">
        <f t="shared" ref="M287:M289" si="86">SUM(C287:L287)</f>
        <v>647</v>
      </c>
      <c r="N287" s="110">
        <f t="shared" ref="N287:N289" si="87">IF(COUNT(C287:L287),AVERAGE(C287:L287),"")</f>
        <v>92.428571428571431</v>
      </c>
    </row>
    <row r="288" spans="1:14">
      <c r="A288" s="64" t="s">
        <v>69</v>
      </c>
      <c r="B288" s="119">
        <v>91.2</v>
      </c>
      <c r="C288" s="116">
        <v>91</v>
      </c>
      <c r="D288" s="118">
        <v>91</v>
      </c>
      <c r="E288" s="117">
        <v>96</v>
      </c>
      <c r="F288" s="117">
        <v>97</v>
      </c>
      <c r="G288" s="117">
        <v>91</v>
      </c>
      <c r="H288" s="117">
        <v>94</v>
      </c>
      <c r="I288" s="117">
        <v>92</v>
      </c>
      <c r="J288" s="117"/>
      <c r="K288" s="117"/>
      <c r="L288" s="117"/>
      <c r="M288" s="118">
        <f t="shared" si="86"/>
        <v>652</v>
      </c>
      <c r="N288" s="110">
        <f t="shared" si="87"/>
        <v>93.142857142857139</v>
      </c>
    </row>
    <row r="289" spans="1:14">
      <c r="A289" s="64" t="s">
        <v>70</v>
      </c>
      <c r="B289" s="64">
        <v>90.7</v>
      </c>
      <c r="C289" s="116">
        <v>87</v>
      </c>
      <c r="D289" s="118">
        <v>87</v>
      </c>
      <c r="E289" s="117">
        <v>90</v>
      </c>
      <c r="F289" s="117">
        <v>93</v>
      </c>
      <c r="G289" s="117">
        <v>85</v>
      </c>
      <c r="H289" s="117">
        <v>82</v>
      </c>
      <c r="I289" s="117">
        <v>86</v>
      </c>
      <c r="J289" s="117"/>
      <c r="K289" s="117"/>
      <c r="L289" s="117"/>
      <c r="M289" s="118">
        <f t="shared" si="86"/>
        <v>610</v>
      </c>
      <c r="N289" s="110">
        <f t="shared" si="87"/>
        <v>87.142857142857139</v>
      </c>
    </row>
    <row r="290" spans="1:14">
      <c r="A290" s="65" t="s">
        <v>20</v>
      </c>
      <c r="B290" s="64">
        <f>SUM(B286:B289)</f>
        <v>369.59999999999997</v>
      </c>
      <c r="C290" s="116">
        <f>SUM(C286:C289)</f>
        <v>364</v>
      </c>
      <c r="D290" s="116">
        <f t="shared" ref="D290:M290" si="88">SUM(D286:D289)</f>
        <v>364</v>
      </c>
      <c r="E290" s="120">
        <f t="shared" si="88"/>
        <v>368</v>
      </c>
      <c r="F290" s="120">
        <f t="shared" si="88"/>
        <v>377</v>
      </c>
      <c r="G290" s="120">
        <f t="shared" si="88"/>
        <v>365</v>
      </c>
      <c r="H290" s="120">
        <f t="shared" si="88"/>
        <v>365</v>
      </c>
      <c r="I290" s="120">
        <f t="shared" si="88"/>
        <v>367</v>
      </c>
      <c r="J290" s="120">
        <f t="shared" si="88"/>
        <v>0</v>
      </c>
      <c r="K290" s="120">
        <f t="shared" si="88"/>
        <v>0</v>
      </c>
      <c r="L290" s="120">
        <f t="shared" si="88"/>
        <v>0</v>
      </c>
      <c r="M290" s="116">
        <f t="shared" si="88"/>
        <v>2570</v>
      </c>
      <c r="N290" s="110">
        <f>SUM(N286:N289)</f>
        <v>367.14285714285711</v>
      </c>
    </row>
    <row r="291" spans="1:14">
      <c r="A291" s="32" t="s">
        <v>71</v>
      </c>
      <c r="B291" s="64"/>
      <c r="C291" s="116"/>
      <c r="D291" s="118"/>
      <c r="E291" s="117"/>
      <c r="F291" s="117"/>
      <c r="G291" s="117"/>
      <c r="H291" s="117"/>
      <c r="I291" s="117"/>
      <c r="J291" s="117"/>
      <c r="K291" s="117"/>
      <c r="L291" s="117"/>
      <c r="M291" s="109"/>
      <c r="N291" s="110" t="str">
        <f t="shared" ref="N291:N295" si="89">IF(COUNT(C291:L291),AVERAGE(C291:L291),"")</f>
        <v/>
      </c>
    </row>
    <row r="292" spans="1:14">
      <c r="A292" s="64" t="s">
        <v>72</v>
      </c>
      <c r="B292" s="119">
        <v>91</v>
      </c>
      <c r="C292" s="116">
        <v>87</v>
      </c>
      <c r="D292" s="118">
        <v>82</v>
      </c>
      <c r="E292" s="117">
        <v>80</v>
      </c>
      <c r="F292" s="117">
        <v>90</v>
      </c>
      <c r="G292" s="117">
        <v>84</v>
      </c>
      <c r="H292" s="117">
        <v>89</v>
      </c>
      <c r="I292" s="117">
        <v>92</v>
      </c>
      <c r="J292" s="117"/>
      <c r="K292" s="117"/>
      <c r="L292" s="117"/>
      <c r="M292" s="118">
        <f>SUM(C292:L292)</f>
        <v>604</v>
      </c>
      <c r="N292" s="110">
        <f t="shared" si="89"/>
        <v>86.285714285714292</v>
      </c>
    </row>
    <row r="293" spans="1:14">
      <c r="A293" s="64" t="s">
        <v>73</v>
      </c>
      <c r="B293" s="119">
        <v>90</v>
      </c>
      <c r="C293" s="116">
        <v>0</v>
      </c>
      <c r="D293" s="118">
        <v>93</v>
      </c>
      <c r="E293" s="117">
        <v>81</v>
      </c>
      <c r="F293" s="117" t="s">
        <v>102</v>
      </c>
      <c r="G293" s="117" t="s">
        <v>102</v>
      </c>
      <c r="H293" s="117">
        <v>91</v>
      </c>
      <c r="I293" s="117">
        <v>84</v>
      </c>
      <c r="J293" s="117"/>
      <c r="K293" s="117"/>
      <c r="L293" s="117"/>
      <c r="M293" s="118">
        <f t="shared" ref="M293:M295" si="90">SUM(C293:L293)</f>
        <v>349</v>
      </c>
      <c r="N293" s="110">
        <f t="shared" si="89"/>
        <v>69.8</v>
      </c>
    </row>
    <row r="294" spans="1:14">
      <c r="A294" s="64" t="s">
        <v>74</v>
      </c>
      <c r="B294" s="64">
        <v>85.7</v>
      </c>
      <c r="C294" s="116">
        <v>80</v>
      </c>
      <c r="D294" s="118">
        <v>92</v>
      </c>
      <c r="E294" s="117">
        <v>92</v>
      </c>
      <c r="F294" s="117">
        <v>94</v>
      </c>
      <c r="G294" s="117" t="s">
        <v>102</v>
      </c>
      <c r="H294" s="117">
        <v>88</v>
      </c>
      <c r="I294" s="117">
        <v>76</v>
      </c>
      <c r="J294" s="117"/>
      <c r="K294" s="117"/>
      <c r="L294" s="117"/>
      <c r="M294" s="118">
        <f t="shared" si="90"/>
        <v>522</v>
      </c>
      <c r="N294" s="110">
        <f t="shared" si="89"/>
        <v>87</v>
      </c>
    </row>
    <row r="295" spans="1:14">
      <c r="A295" s="23" t="s">
        <v>75</v>
      </c>
      <c r="B295" s="110">
        <v>82.7</v>
      </c>
      <c r="C295" s="114">
        <v>83</v>
      </c>
      <c r="D295" s="109">
        <v>92</v>
      </c>
      <c r="E295" s="108">
        <v>86</v>
      </c>
      <c r="F295" s="108">
        <v>86</v>
      </c>
      <c r="G295" s="108">
        <v>76</v>
      </c>
      <c r="H295" s="108">
        <v>89</v>
      </c>
      <c r="I295" s="108">
        <v>86</v>
      </c>
      <c r="J295" s="108"/>
      <c r="K295" s="108"/>
      <c r="L295" s="108"/>
      <c r="M295" s="118">
        <f t="shared" si="90"/>
        <v>598</v>
      </c>
      <c r="N295" s="110">
        <f t="shared" si="89"/>
        <v>85.428571428571431</v>
      </c>
    </row>
    <row r="296" spans="1:14">
      <c r="A296" s="66" t="s">
        <v>20</v>
      </c>
      <c r="B296" s="110">
        <f>SUM(B292:B295)</f>
        <v>349.4</v>
      </c>
      <c r="C296" s="116">
        <f>SUM(C292:C295)</f>
        <v>250</v>
      </c>
      <c r="D296" s="116">
        <f t="shared" ref="D296:M296" si="91">SUM(D292:D295)</f>
        <v>359</v>
      </c>
      <c r="E296" s="120">
        <f t="shared" si="91"/>
        <v>339</v>
      </c>
      <c r="F296" s="120">
        <f t="shared" si="91"/>
        <v>270</v>
      </c>
      <c r="G296" s="120">
        <f t="shared" si="91"/>
        <v>160</v>
      </c>
      <c r="H296" s="120">
        <f t="shared" si="91"/>
        <v>357</v>
      </c>
      <c r="I296" s="120">
        <f t="shared" si="91"/>
        <v>338</v>
      </c>
      <c r="J296" s="120">
        <f t="shared" si="91"/>
        <v>0</v>
      </c>
      <c r="K296" s="120">
        <f t="shared" si="91"/>
        <v>0</v>
      </c>
      <c r="L296" s="120">
        <f t="shared" si="91"/>
        <v>0</v>
      </c>
      <c r="M296" s="116">
        <f t="shared" si="91"/>
        <v>2073</v>
      </c>
      <c r="N296" s="121">
        <f>SUM(N292:N295)</f>
        <v>328.51428571428573</v>
      </c>
    </row>
    <row r="297" spans="1:14">
      <c r="A297" s="67"/>
      <c r="B297" s="122"/>
      <c r="C297" s="114"/>
      <c r="D297" s="109"/>
      <c r="E297" s="108"/>
      <c r="F297" s="108"/>
      <c r="G297" s="108"/>
      <c r="H297" s="108"/>
      <c r="I297" s="108"/>
      <c r="J297" s="123"/>
      <c r="K297" s="123"/>
      <c r="L297" s="123"/>
      <c r="M297" s="123"/>
      <c r="N297" s="121"/>
    </row>
    <row r="298" spans="1:14">
      <c r="B298" s="108"/>
      <c r="C298" s="114"/>
      <c r="D298" s="127" t="s">
        <v>10</v>
      </c>
      <c r="E298" s="105" t="s">
        <v>11</v>
      </c>
      <c r="F298" s="105" t="s">
        <v>12</v>
      </c>
      <c r="G298" s="105" t="s">
        <v>13</v>
      </c>
      <c r="H298" s="105" t="s">
        <v>14</v>
      </c>
      <c r="I298" s="105" t="s">
        <v>8</v>
      </c>
      <c r="J298" s="124"/>
      <c r="K298" s="124"/>
      <c r="L298" s="124"/>
      <c r="M298" s="124"/>
      <c r="N298" s="125"/>
    </row>
    <row r="299" spans="1:14">
      <c r="A299" s="63" t="s">
        <v>58</v>
      </c>
      <c r="B299" s="122">
        <f>+B278</f>
        <v>375.79999999999995</v>
      </c>
      <c r="C299" s="116"/>
      <c r="D299" s="118">
        <f>+J265</f>
        <v>7</v>
      </c>
      <c r="E299" s="117">
        <v>5</v>
      </c>
      <c r="F299" s="117">
        <v>1</v>
      </c>
      <c r="G299" s="117">
        <v>1</v>
      </c>
      <c r="H299" s="117">
        <f>+E299*2+F299</f>
        <v>11</v>
      </c>
      <c r="I299" s="117">
        <f>+M278</f>
        <v>2396</v>
      </c>
      <c r="J299" s="124"/>
      <c r="K299" s="61"/>
      <c r="L299" s="124"/>
      <c r="M299" s="124"/>
      <c r="N299" s="125"/>
    </row>
    <row r="300" spans="1:14">
      <c r="A300" s="63" t="s">
        <v>66</v>
      </c>
      <c r="B300" s="122">
        <f>+B290</f>
        <v>369.59999999999997</v>
      </c>
      <c r="C300" s="114"/>
      <c r="D300" s="118">
        <f>+J265</f>
        <v>7</v>
      </c>
      <c r="E300" s="117">
        <v>4</v>
      </c>
      <c r="F300" s="117">
        <v>1</v>
      </c>
      <c r="G300" s="117">
        <v>2</v>
      </c>
      <c r="H300" s="117">
        <f>+E300*2+F300</f>
        <v>9</v>
      </c>
      <c r="I300" s="117">
        <f>+M290</f>
        <v>2570</v>
      </c>
      <c r="J300" s="61"/>
      <c r="K300" s="124"/>
      <c r="L300" s="124"/>
      <c r="M300" s="124"/>
      <c r="N300" s="125"/>
    </row>
    <row r="301" spans="1:14">
      <c r="A301" s="66" t="s">
        <v>76</v>
      </c>
      <c r="B301" s="122">
        <f>+B284</f>
        <v>371.70000000000005</v>
      </c>
      <c r="C301" s="114"/>
      <c r="D301" s="118">
        <f>+J265</f>
        <v>7</v>
      </c>
      <c r="E301" s="117">
        <v>3</v>
      </c>
      <c r="F301" s="117">
        <v>2</v>
      </c>
      <c r="G301" s="117">
        <v>2</v>
      </c>
      <c r="H301" s="117">
        <f>+E301*2+F301</f>
        <v>8</v>
      </c>
      <c r="I301" s="117">
        <f>+M284</f>
        <v>2584</v>
      </c>
      <c r="J301" s="88"/>
      <c r="K301" s="88"/>
      <c r="L301" s="88"/>
      <c r="M301" s="88"/>
      <c r="N301" s="78"/>
    </row>
    <row r="302" spans="1:14">
      <c r="A302" s="63" t="s">
        <v>71</v>
      </c>
      <c r="B302" s="122">
        <f>B296</f>
        <v>349.4</v>
      </c>
      <c r="C302" s="114"/>
      <c r="D302" s="118">
        <f>+J265</f>
        <v>7</v>
      </c>
      <c r="E302" s="117">
        <v>0</v>
      </c>
      <c r="F302" s="117">
        <v>0</v>
      </c>
      <c r="G302" s="117">
        <v>7</v>
      </c>
      <c r="H302" s="117">
        <f>+E302*2+F302</f>
        <v>0</v>
      </c>
      <c r="I302" s="117">
        <f>+M296</f>
        <v>2073</v>
      </c>
      <c r="J302" s="61"/>
      <c r="K302" s="61"/>
      <c r="L302" s="61"/>
      <c r="M302" s="61"/>
      <c r="N302" s="78"/>
    </row>
    <row r="304" spans="1:14">
      <c r="A304" s="164" t="s">
        <v>0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</row>
    <row r="305" spans="1:14">
      <c r="A305" s="164" t="s">
        <v>1</v>
      </c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</row>
    <row r="306" spans="1:14">
      <c r="A306" s="164" t="s">
        <v>2</v>
      </c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</row>
    <row r="307" spans="1:14">
      <c r="A307" s="164" t="s">
        <v>15</v>
      </c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</row>
    <row r="308" spans="1:14">
      <c r="A308" s="60"/>
      <c r="B308" s="1"/>
      <c r="C308" s="37"/>
      <c r="D308" s="37"/>
      <c r="E308" s="1" t="s">
        <v>35</v>
      </c>
      <c r="F308" s="1">
        <v>3</v>
      </c>
      <c r="G308" s="1"/>
      <c r="H308" s="1"/>
      <c r="I308" s="1" t="s">
        <v>4</v>
      </c>
      <c r="J308" s="1">
        <v>8</v>
      </c>
      <c r="K308" s="1"/>
      <c r="L308" s="1"/>
      <c r="M308" s="1"/>
      <c r="N308" s="37"/>
    </row>
    <row r="309" spans="1:14">
      <c r="F309" s="2"/>
      <c r="J309" s="147"/>
    </row>
    <row r="310" spans="1:14">
      <c r="A310" s="62"/>
      <c r="B310" s="165" t="s">
        <v>66</v>
      </c>
      <c r="C310" s="165"/>
      <c r="D310" s="165"/>
      <c r="E310" s="165"/>
      <c r="F310" s="35">
        <f>+J333</f>
        <v>350</v>
      </c>
      <c r="H310" s="2" t="s">
        <v>99</v>
      </c>
      <c r="J310" s="163" t="s">
        <v>58</v>
      </c>
      <c r="K310" s="163"/>
      <c r="L310" s="163"/>
      <c r="M310" s="163"/>
      <c r="N310" s="56">
        <f>+J321</f>
        <v>178</v>
      </c>
    </row>
    <row r="311" spans="1:14">
      <c r="A311" s="5"/>
      <c r="B311" s="6"/>
      <c r="H311" s="147"/>
      <c r="J311" s="146"/>
      <c r="L311" s="8"/>
      <c r="M311" s="8"/>
      <c r="N311" s="57"/>
    </row>
    <row r="312" spans="1:14">
      <c r="A312" s="5"/>
      <c r="B312" s="163" t="s">
        <v>100</v>
      </c>
      <c r="C312" s="163"/>
      <c r="D312" s="163"/>
      <c r="E312" s="163"/>
      <c r="F312" s="35">
        <f>+J327</f>
        <v>365</v>
      </c>
      <c r="H312" s="2" t="s">
        <v>99</v>
      </c>
      <c r="J312" s="163" t="s">
        <v>71</v>
      </c>
      <c r="K312" s="163"/>
      <c r="L312" s="163"/>
      <c r="M312" s="163"/>
      <c r="N312" s="56">
        <f>+J339</f>
        <v>91</v>
      </c>
    </row>
    <row r="313" spans="1:14">
      <c r="A313" s="9"/>
      <c r="B313" s="4"/>
      <c r="C313" s="39"/>
      <c r="D313" s="39"/>
      <c r="E313" s="10"/>
      <c r="F313" s="147"/>
      <c r="H313" s="147"/>
    </row>
    <row r="314" spans="1:14">
      <c r="A314" s="5"/>
      <c r="B314" s="11" t="s">
        <v>5</v>
      </c>
      <c r="C314" s="40" t="s">
        <v>85</v>
      </c>
      <c r="D314" s="39"/>
      <c r="E314" s="10"/>
      <c r="F314" s="8"/>
      <c r="G314" s="8"/>
      <c r="H314" s="6"/>
      <c r="I314" s="8"/>
      <c r="J314" s="8"/>
      <c r="K314" s="8"/>
      <c r="L314" s="8"/>
      <c r="M314" s="8"/>
    </row>
    <row r="315" spans="1:14">
      <c r="A315" s="12"/>
      <c r="B315" s="13" t="s">
        <v>7</v>
      </c>
      <c r="C315" s="41">
        <v>1</v>
      </c>
      <c r="D315" s="41">
        <v>2</v>
      </c>
      <c r="E315" s="14">
        <v>3</v>
      </c>
      <c r="F315" s="14">
        <v>4</v>
      </c>
      <c r="G315" s="14">
        <v>5</v>
      </c>
      <c r="H315" s="14">
        <v>6</v>
      </c>
      <c r="I315" s="14">
        <v>7</v>
      </c>
      <c r="J315" s="14">
        <v>8</v>
      </c>
      <c r="K315" s="14">
        <v>9</v>
      </c>
      <c r="L315" s="14">
        <v>10</v>
      </c>
      <c r="M315" s="15" t="s">
        <v>8</v>
      </c>
      <c r="N315" s="50" t="s">
        <v>83</v>
      </c>
    </row>
    <row r="316" spans="1:14">
      <c r="A316" s="17" t="s">
        <v>58</v>
      </c>
      <c r="B316" s="95"/>
      <c r="C316" s="104"/>
      <c r="D316" s="107"/>
      <c r="E316" s="105"/>
      <c r="F316" s="105"/>
      <c r="G316" s="105"/>
      <c r="H316" s="105"/>
      <c r="I316" s="105"/>
      <c r="J316" s="105"/>
      <c r="K316" s="105"/>
      <c r="L316" s="105"/>
      <c r="M316" s="106"/>
      <c r="N316" s="107"/>
    </row>
    <row r="317" spans="1:14">
      <c r="A317" s="23" t="s">
        <v>59</v>
      </c>
      <c r="B317" s="100">
        <v>94.6</v>
      </c>
      <c r="C317" s="69">
        <v>88</v>
      </c>
      <c r="D317" s="109">
        <v>94</v>
      </c>
      <c r="E317" s="108">
        <v>89</v>
      </c>
      <c r="F317" s="108">
        <v>95</v>
      </c>
      <c r="G317" s="108">
        <v>93</v>
      </c>
      <c r="H317" s="108">
        <v>92</v>
      </c>
      <c r="I317" s="108">
        <v>96</v>
      </c>
      <c r="J317" s="108">
        <v>88</v>
      </c>
      <c r="K317" s="108"/>
      <c r="L317" s="108"/>
      <c r="M317" s="109">
        <f>SUM(C317:L317)</f>
        <v>735</v>
      </c>
      <c r="N317" s="110">
        <f>IF(COUNT(C317:L317),AVERAGE(C317:L317),"")</f>
        <v>91.875</v>
      </c>
    </row>
    <row r="318" spans="1:14">
      <c r="A318" s="23" t="s">
        <v>60</v>
      </c>
      <c r="B318" s="100">
        <v>96.2</v>
      </c>
      <c r="C318" s="69">
        <v>86</v>
      </c>
      <c r="D318" s="109">
        <v>97</v>
      </c>
      <c r="E318" s="108">
        <v>95</v>
      </c>
      <c r="F318" s="108">
        <v>91</v>
      </c>
      <c r="G318" s="108">
        <v>97</v>
      </c>
      <c r="H318" s="108">
        <v>92</v>
      </c>
      <c r="I318" s="108">
        <v>95</v>
      </c>
      <c r="J318" s="108">
        <v>90</v>
      </c>
      <c r="K318" s="108"/>
      <c r="L318" s="108"/>
      <c r="M318" s="109">
        <f t="shared" ref="M318:M320" si="92">SUM(C318:L318)</f>
        <v>743</v>
      </c>
      <c r="N318" s="110">
        <f t="shared" ref="N318:N320" si="93">IF(COUNT(C318:L318),AVERAGE(C318:L318),"")</f>
        <v>92.875</v>
      </c>
    </row>
    <row r="319" spans="1:14">
      <c r="A319" s="23" t="s">
        <v>61</v>
      </c>
      <c r="B319" s="100">
        <v>91.6</v>
      </c>
      <c r="C319" s="69">
        <v>89</v>
      </c>
      <c r="D319" s="109">
        <v>89</v>
      </c>
      <c r="E319" s="108">
        <v>94</v>
      </c>
      <c r="F319" s="108" t="s">
        <v>102</v>
      </c>
      <c r="G319" s="108" t="s">
        <v>102</v>
      </c>
      <c r="H319" s="108">
        <v>88</v>
      </c>
      <c r="I319" s="108">
        <v>87</v>
      </c>
      <c r="J319" s="108" t="s">
        <v>102</v>
      </c>
      <c r="K319" s="108"/>
      <c r="L319" s="108"/>
      <c r="M319" s="109">
        <f t="shared" si="92"/>
        <v>447</v>
      </c>
      <c r="N319" s="110">
        <f t="shared" si="93"/>
        <v>89.4</v>
      </c>
    </row>
    <row r="320" spans="1:14">
      <c r="A320" s="23" t="s">
        <v>62</v>
      </c>
      <c r="B320" s="111">
        <v>93.4</v>
      </c>
      <c r="C320" s="69">
        <v>92</v>
      </c>
      <c r="D320" s="109">
        <v>96</v>
      </c>
      <c r="E320" s="108">
        <v>92</v>
      </c>
      <c r="F320" s="108">
        <v>95</v>
      </c>
      <c r="G320" s="108">
        <v>94</v>
      </c>
      <c r="H320" s="108">
        <v>95</v>
      </c>
      <c r="I320" s="108">
        <v>85</v>
      </c>
      <c r="J320" s="108" t="s">
        <v>102</v>
      </c>
      <c r="K320" s="108"/>
      <c r="L320" s="108"/>
      <c r="M320" s="109">
        <f t="shared" si="92"/>
        <v>649</v>
      </c>
      <c r="N320" s="110">
        <f t="shared" si="93"/>
        <v>92.714285714285708</v>
      </c>
    </row>
    <row r="321" spans="1:14">
      <c r="A321" s="63" t="s">
        <v>20</v>
      </c>
      <c r="B321" s="112">
        <f>SUM(B317:B320)</f>
        <v>375.79999999999995</v>
      </c>
      <c r="C321" s="72">
        <f>SUM(C317:C320)</f>
        <v>355</v>
      </c>
      <c r="D321" s="74">
        <f t="shared" ref="D321:M321" si="94">SUM(D317:D320)</f>
        <v>376</v>
      </c>
      <c r="E321" s="73">
        <f t="shared" si="94"/>
        <v>370</v>
      </c>
      <c r="F321" s="73">
        <f t="shared" si="94"/>
        <v>281</v>
      </c>
      <c r="G321" s="73">
        <f t="shared" si="94"/>
        <v>284</v>
      </c>
      <c r="H321" s="73">
        <f t="shared" si="94"/>
        <v>367</v>
      </c>
      <c r="I321" s="73">
        <f t="shared" si="94"/>
        <v>363</v>
      </c>
      <c r="J321" s="73">
        <f t="shared" si="94"/>
        <v>178</v>
      </c>
      <c r="K321" s="73">
        <f t="shared" si="94"/>
        <v>0</v>
      </c>
      <c r="L321" s="73">
        <f t="shared" si="94"/>
        <v>0</v>
      </c>
      <c r="M321" s="73">
        <f t="shared" si="94"/>
        <v>2574</v>
      </c>
      <c r="N321" s="113">
        <f>SUM(N317:N320)</f>
        <v>366.8642857142857</v>
      </c>
    </row>
    <row r="322" spans="1:14">
      <c r="A322" s="95" t="s">
        <v>76</v>
      </c>
      <c r="B322" s="105"/>
      <c r="C322" s="114"/>
      <c r="D322" s="109"/>
      <c r="E322" s="108"/>
      <c r="F322" s="108"/>
      <c r="G322" s="108"/>
      <c r="H322" s="108"/>
      <c r="I322" s="108"/>
      <c r="J322" s="108"/>
      <c r="K322" s="108"/>
      <c r="L322" s="108"/>
      <c r="M322" s="108"/>
      <c r="N322" s="113" t="str">
        <f t="shared" ref="N322" si="95">IF(COUNT(C322:L322),AVERAGE(C322:L322), " ")</f>
        <v xml:space="preserve"> </v>
      </c>
    </row>
    <row r="323" spans="1:14">
      <c r="A323" s="23" t="s">
        <v>63</v>
      </c>
      <c r="B323" s="110">
        <v>97</v>
      </c>
      <c r="C323" s="114">
        <v>98</v>
      </c>
      <c r="D323" s="114">
        <v>97</v>
      </c>
      <c r="E323" s="115">
        <v>99</v>
      </c>
      <c r="F323" s="115">
        <v>99</v>
      </c>
      <c r="G323" s="115">
        <v>96</v>
      </c>
      <c r="H323" s="115">
        <v>96</v>
      </c>
      <c r="I323" s="115">
        <v>98</v>
      </c>
      <c r="J323" s="115">
        <v>97</v>
      </c>
      <c r="K323" s="115"/>
      <c r="L323" s="115"/>
      <c r="M323" s="109">
        <f>SUM(C323:L323)</f>
        <v>780</v>
      </c>
      <c r="N323" s="110">
        <f>IF(COUNT(C323:L323),AVERAGE(C323:L323),"")</f>
        <v>97.5</v>
      </c>
    </row>
    <row r="324" spans="1:14">
      <c r="A324" s="23" t="s">
        <v>77</v>
      </c>
      <c r="B324" s="109">
        <v>95.8</v>
      </c>
      <c r="C324" s="114">
        <v>89</v>
      </c>
      <c r="D324" s="114">
        <v>93</v>
      </c>
      <c r="E324" s="115">
        <v>96</v>
      </c>
      <c r="F324" s="115">
        <v>91</v>
      </c>
      <c r="G324" s="115">
        <v>93</v>
      </c>
      <c r="H324" s="115">
        <v>88</v>
      </c>
      <c r="I324" s="115">
        <v>94</v>
      </c>
      <c r="J324" s="115">
        <v>91</v>
      </c>
      <c r="K324" s="115"/>
      <c r="L324" s="115"/>
      <c r="M324" s="109">
        <f t="shared" ref="M324:M326" si="96">SUM(C324:L324)</f>
        <v>735</v>
      </c>
      <c r="N324" s="110">
        <f t="shared" ref="N324:N326" si="97">IF(COUNT(C324:L324),AVERAGE(C324:L324),"")</f>
        <v>91.875</v>
      </c>
    </row>
    <row r="325" spans="1:14">
      <c r="A325" s="23" t="s">
        <v>64</v>
      </c>
      <c r="B325" s="109">
        <v>95.4</v>
      </c>
      <c r="C325" s="114">
        <v>91</v>
      </c>
      <c r="D325" s="114">
        <v>93</v>
      </c>
      <c r="E325" s="115">
        <v>91</v>
      </c>
      <c r="F325" s="115">
        <v>98</v>
      </c>
      <c r="G325" s="115">
        <v>92</v>
      </c>
      <c r="H325" s="115">
        <v>95</v>
      </c>
      <c r="I325" s="115">
        <v>96</v>
      </c>
      <c r="J325" s="115">
        <v>92</v>
      </c>
      <c r="K325" s="115"/>
      <c r="L325" s="115"/>
      <c r="M325" s="109">
        <f t="shared" si="96"/>
        <v>748</v>
      </c>
      <c r="N325" s="110">
        <f t="shared" si="97"/>
        <v>93.5</v>
      </c>
    </row>
    <row r="326" spans="1:14">
      <c r="A326" s="23" t="s">
        <v>65</v>
      </c>
      <c r="B326" s="110">
        <v>83.5</v>
      </c>
      <c r="C326" s="109">
        <v>86</v>
      </c>
      <c r="D326" s="109">
        <v>80</v>
      </c>
      <c r="E326" s="108">
        <v>84</v>
      </c>
      <c r="F326" s="108">
        <v>88</v>
      </c>
      <c r="G326" s="108">
        <v>91</v>
      </c>
      <c r="H326" s="108">
        <v>81</v>
      </c>
      <c r="I326" s="108">
        <v>91</v>
      </c>
      <c r="J326" s="108">
        <v>85</v>
      </c>
      <c r="K326" s="108"/>
      <c r="L326" s="108"/>
      <c r="M326" s="109">
        <f t="shared" si="96"/>
        <v>686</v>
      </c>
      <c r="N326" s="110">
        <f t="shared" si="97"/>
        <v>85.75</v>
      </c>
    </row>
    <row r="327" spans="1:14">
      <c r="A327" s="63" t="s">
        <v>20</v>
      </c>
      <c r="B327" s="128">
        <f>SUM((B323:B326))</f>
        <v>371.70000000000005</v>
      </c>
      <c r="C327" s="69">
        <f>SUM(C323:C326)</f>
        <v>364</v>
      </c>
      <c r="D327" s="69">
        <f t="shared" ref="D327:L327" si="98">SUM(D323:D326)</f>
        <v>363</v>
      </c>
      <c r="E327" s="128">
        <f t="shared" si="98"/>
        <v>370</v>
      </c>
      <c r="F327" s="128">
        <f t="shared" si="98"/>
        <v>376</v>
      </c>
      <c r="G327" s="128">
        <f t="shared" si="98"/>
        <v>372</v>
      </c>
      <c r="H327" s="128">
        <f t="shared" si="98"/>
        <v>360</v>
      </c>
      <c r="I327" s="128">
        <f t="shared" si="98"/>
        <v>379</v>
      </c>
      <c r="J327" s="128">
        <f t="shared" si="98"/>
        <v>365</v>
      </c>
      <c r="K327" s="128">
        <f t="shared" si="98"/>
        <v>0</v>
      </c>
      <c r="L327" s="128">
        <f t="shared" si="98"/>
        <v>0</v>
      </c>
      <c r="M327" s="128">
        <f>SUM(C327:L327)</f>
        <v>2949</v>
      </c>
      <c r="N327" s="72">
        <f>SUM(N323:N326)</f>
        <v>368.625</v>
      </c>
    </row>
    <row r="328" spans="1:14">
      <c r="A328" s="32" t="s">
        <v>66</v>
      </c>
      <c r="B328" s="64"/>
      <c r="C328" s="116"/>
      <c r="D328" s="118"/>
      <c r="E328" s="117"/>
      <c r="F328" s="117"/>
      <c r="G328" s="117"/>
      <c r="H328" s="117"/>
      <c r="I328" s="117"/>
      <c r="J328" s="117"/>
      <c r="K328" s="117"/>
      <c r="L328" s="117"/>
      <c r="M328" s="108"/>
      <c r="N328" s="113"/>
    </row>
    <row r="329" spans="1:14">
      <c r="A329" s="64" t="s">
        <v>67</v>
      </c>
      <c r="B329" s="64">
        <v>94.7</v>
      </c>
      <c r="C329" s="116">
        <v>93</v>
      </c>
      <c r="D329" s="118">
        <v>94</v>
      </c>
      <c r="E329" s="117">
        <v>93</v>
      </c>
      <c r="F329" s="117">
        <v>94</v>
      </c>
      <c r="G329" s="117">
        <v>93</v>
      </c>
      <c r="H329" s="117">
        <v>98</v>
      </c>
      <c r="I329" s="117">
        <v>96</v>
      </c>
      <c r="J329" s="117">
        <v>91</v>
      </c>
      <c r="K329" s="117"/>
      <c r="L329" s="117"/>
      <c r="M329" s="118">
        <f>SUM(C329:L329)</f>
        <v>752</v>
      </c>
      <c r="N329" s="110">
        <f>IF(COUNT(C329:L329),AVERAGE(C329:L329),"")</f>
        <v>94</v>
      </c>
    </row>
    <row r="330" spans="1:14">
      <c r="A330" s="64" t="s">
        <v>89</v>
      </c>
      <c r="B330" s="119">
        <v>93</v>
      </c>
      <c r="C330" s="116">
        <v>93</v>
      </c>
      <c r="D330" s="118">
        <v>92</v>
      </c>
      <c r="E330" s="117">
        <v>89</v>
      </c>
      <c r="F330" s="117">
        <v>93</v>
      </c>
      <c r="G330" s="117">
        <v>96</v>
      </c>
      <c r="H330" s="117">
        <v>91</v>
      </c>
      <c r="I330" s="117">
        <v>93</v>
      </c>
      <c r="J330" s="117">
        <v>92</v>
      </c>
      <c r="K330" s="117"/>
      <c r="L330" s="117"/>
      <c r="M330" s="118">
        <f t="shared" ref="M330:M332" si="99">SUM(C330:L330)</f>
        <v>739</v>
      </c>
      <c r="N330" s="110">
        <f t="shared" ref="N330:N332" si="100">IF(COUNT(C330:L330),AVERAGE(C330:L330),"")</f>
        <v>92.375</v>
      </c>
    </row>
    <row r="331" spans="1:14">
      <c r="A331" s="64" t="s">
        <v>69</v>
      </c>
      <c r="B331" s="119">
        <v>91.2</v>
      </c>
      <c r="C331" s="116">
        <v>91</v>
      </c>
      <c r="D331" s="118">
        <v>91</v>
      </c>
      <c r="E331" s="117">
        <v>96</v>
      </c>
      <c r="F331" s="117">
        <v>97</v>
      </c>
      <c r="G331" s="117">
        <v>91</v>
      </c>
      <c r="H331" s="117">
        <v>94</v>
      </c>
      <c r="I331" s="117">
        <v>92</v>
      </c>
      <c r="J331" s="117">
        <v>86</v>
      </c>
      <c r="K331" s="117"/>
      <c r="L331" s="117"/>
      <c r="M331" s="118">
        <f t="shared" si="99"/>
        <v>738</v>
      </c>
      <c r="N331" s="110">
        <f t="shared" si="100"/>
        <v>92.25</v>
      </c>
    </row>
    <row r="332" spans="1:14">
      <c r="A332" s="64" t="s">
        <v>70</v>
      </c>
      <c r="B332" s="64">
        <v>90.7</v>
      </c>
      <c r="C332" s="116">
        <v>87</v>
      </c>
      <c r="D332" s="118">
        <v>87</v>
      </c>
      <c r="E332" s="117">
        <v>90</v>
      </c>
      <c r="F332" s="117">
        <v>93</v>
      </c>
      <c r="G332" s="117">
        <v>85</v>
      </c>
      <c r="H332" s="117">
        <v>82</v>
      </c>
      <c r="I332" s="117">
        <v>86</v>
      </c>
      <c r="J332" s="117">
        <v>81</v>
      </c>
      <c r="K332" s="117"/>
      <c r="L332" s="117"/>
      <c r="M332" s="118">
        <f t="shared" si="99"/>
        <v>691</v>
      </c>
      <c r="N332" s="110">
        <f t="shared" si="100"/>
        <v>86.375</v>
      </c>
    </row>
    <row r="333" spans="1:14">
      <c r="A333" s="65" t="s">
        <v>20</v>
      </c>
      <c r="B333" s="64">
        <f>SUM(B329:B332)</f>
        <v>369.59999999999997</v>
      </c>
      <c r="C333" s="116">
        <f>SUM(C329:C332)</f>
        <v>364</v>
      </c>
      <c r="D333" s="116">
        <f t="shared" ref="D333:M333" si="101">SUM(D329:D332)</f>
        <v>364</v>
      </c>
      <c r="E333" s="120">
        <f t="shared" si="101"/>
        <v>368</v>
      </c>
      <c r="F333" s="120">
        <f t="shared" si="101"/>
        <v>377</v>
      </c>
      <c r="G333" s="120">
        <f t="shared" si="101"/>
        <v>365</v>
      </c>
      <c r="H333" s="120">
        <f t="shared" si="101"/>
        <v>365</v>
      </c>
      <c r="I333" s="120">
        <f t="shared" si="101"/>
        <v>367</v>
      </c>
      <c r="J333" s="120">
        <f t="shared" si="101"/>
        <v>350</v>
      </c>
      <c r="K333" s="120">
        <f t="shared" si="101"/>
        <v>0</v>
      </c>
      <c r="L333" s="120">
        <f t="shared" si="101"/>
        <v>0</v>
      </c>
      <c r="M333" s="116">
        <f t="shared" si="101"/>
        <v>2920</v>
      </c>
      <c r="N333" s="110">
        <f>SUM(N329:N332)</f>
        <v>365</v>
      </c>
    </row>
    <row r="334" spans="1:14">
      <c r="A334" s="32" t="s">
        <v>71</v>
      </c>
      <c r="B334" s="64"/>
      <c r="C334" s="116"/>
      <c r="D334" s="118"/>
      <c r="E334" s="117"/>
      <c r="F334" s="117"/>
      <c r="G334" s="117"/>
      <c r="H334" s="117"/>
      <c r="I334" s="117"/>
      <c r="J334" s="117"/>
      <c r="K334" s="117"/>
      <c r="L334" s="117"/>
      <c r="M334" s="109"/>
      <c r="N334" s="110" t="str">
        <f t="shared" ref="N334:N338" si="102">IF(COUNT(C334:L334),AVERAGE(C334:L334),"")</f>
        <v/>
      </c>
    </row>
    <row r="335" spans="1:14">
      <c r="A335" s="64" t="s">
        <v>72</v>
      </c>
      <c r="B335" s="119">
        <v>91</v>
      </c>
      <c r="C335" s="116">
        <v>87</v>
      </c>
      <c r="D335" s="118">
        <v>82</v>
      </c>
      <c r="E335" s="117">
        <v>80</v>
      </c>
      <c r="F335" s="117">
        <v>90</v>
      </c>
      <c r="G335" s="117">
        <v>84</v>
      </c>
      <c r="H335" s="117">
        <v>89</v>
      </c>
      <c r="I335" s="117">
        <v>92</v>
      </c>
      <c r="J335" s="117" t="s">
        <v>102</v>
      </c>
      <c r="K335" s="117"/>
      <c r="L335" s="117"/>
      <c r="M335" s="118">
        <f>SUM(C335:L335)</f>
        <v>604</v>
      </c>
      <c r="N335" s="110">
        <f t="shared" si="102"/>
        <v>86.285714285714292</v>
      </c>
    </row>
    <row r="336" spans="1:14">
      <c r="A336" s="64" t="s">
        <v>73</v>
      </c>
      <c r="B336" s="119">
        <v>90</v>
      </c>
      <c r="C336" s="116">
        <v>0</v>
      </c>
      <c r="D336" s="118">
        <v>93</v>
      </c>
      <c r="E336" s="117">
        <v>81</v>
      </c>
      <c r="F336" s="117" t="s">
        <v>102</v>
      </c>
      <c r="G336" s="117" t="s">
        <v>102</v>
      </c>
      <c r="H336" s="117">
        <v>91</v>
      </c>
      <c r="I336" s="117">
        <v>84</v>
      </c>
      <c r="J336" s="117" t="s">
        <v>102</v>
      </c>
      <c r="K336" s="117"/>
      <c r="L336" s="117"/>
      <c r="M336" s="118">
        <f t="shared" ref="M336:M338" si="103">SUM(C336:L336)</f>
        <v>349</v>
      </c>
      <c r="N336" s="110">
        <f t="shared" si="102"/>
        <v>69.8</v>
      </c>
    </row>
    <row r="337" spans="1:14">
      <c r="A337" s="64" t="s">
        <v>74</v>
      </c>
      <c r="B337" s="64">
        <v>85.7</v>
      </c>
      <c r="C337" s="116">
        <v>80</v>
      </c>
      <c r="D337" s="118">
        <v>92</v>
      </c>
      <c r="E337" s="117">
        <v>92</v>
      </c>
      <c r="F337" s="117">
        <v>94</v>
      </c>
      <c r="G337" s="117" t="s">
        <v>102</v>
      </c>
      <c r="H337" s="117">
        <v>88</v>
      </c>
      <c r="I337" s="117">
        <v>76</v>
      </c>
      <c r="J337" s="117" t="s">
        <v>102</v>
      </c>
      <c r="K337" s="117"/>
      <c r="L337" s="117"/>
      <c r="M337" s="118">
        <f t="shared" si="103"/>
        <v>522</v>
      </c>
      <c r="N337" s="110">
        <f t="shared" si="102"/>
        <v>87</v>
      </c>
    </row>
    <row r="338" spans="1:14">
      <c r="A338" s="23" t="s">
        <v>75</v>
      </c>
      <c r="B338" s="110">
        <v>82.7</v>
      </c>
      <c r="C338" s="114">
        <v>83</v>
      </c>
      <c r="D338" s="109">
        <v>92</v>
      </c>
      <c r="E338" s="108">
        <v>86</v>
      </c>
      <c r="F338" s="108">
        <v>86</v>
      </c>
      <c r="G338" s="108">
        <v>76</v>
      </c>
      <c r="H338" s="108">
        <v>89</v>
      </c>
      <c r="I338" s="108">
        <v>86</v>
      </c>
      <c r="J338" s="108">
        <v>91</v>
      </c>
      <c r="K338" s="108"/>
      <c r="L338" s="108"/>
      <c r="M338" s="118">
        <f t="shared" si="103"/>
        <v>689</v>
      </c>
      <c r="N338" s="110">
        <f t="shared" si="102"/>
        <v>86.125</v>
      </c>
    </row>
    <row r="339" spans="1:14">
      <c r="A339" s="66" t="s">
        <v>20</v>
      </c>
      <c r="B339" s="110">
        <f>SUM(B335:B338)</f>
        <v>349.4</v>
      </c>
      <c r="C339" s="116">
        <f>SUM(C335:C338)</f>
        <v>250</v>
      </c>
      <c r="D339" s="116">
        <f t="shared" ref="D339:M339" si="104">SUM(D335:D338)</f>
        <v>359</v>
      </c>
      <c r="E339" s="120">
        <f t="shared" si="104"/>
        <v>339</v>
      </c>
      <c r="F339" s="120">
        <f t="shared" si="104"/>
        <v>270</v>
      </c>
      <c r="G339" s="120">
        <f t="shared" si="104"/>
        <v>160</v>
      </c>
      <c r="H339" s="120">
        <f t="shared" si="104"/>
        <v>357</v>
      </c>
      <c r="I339" s="120">
        <f t="shared" si="104"/>
        <v>338</v>
      </c>
      <c r="J339" s="120">
        <f t="shared" si="104"/>
        <v>91</v>
      </c>
      <c r="K339" s="120">
        <f t="shared" si="104"/>
        <v>0</v>
      </c>
      <c r="L339" s="120">
        <f t="shared" si="104"/>
        <v>0</v>
      </c>
      <c r="M339" s="116">
        <f t="shared" si="104"/>
        <v>2164</v>
      </c>
      <c r="N339" s="121">
        <f>SUM(N335:N338)</f>
        <v>329.21071428571429</v>
      </c>
    </row>
    <row r="340" spans="1:14">
      <c r="A340" s="67"/>
      <c r="B340" s="122"/>
      <c r="C340" s="114"/>
      <c r="D340" s="109"/>
      <c r="E340" s="108"/>
      <c r="F340" s="108"/>
      <c r="G340" s="108"/>
      <c r="H340" s="108"/>
      <c r="I340" s="108"/>
      <c r="J340" s="123"/>
      <c r="K340" s="123"/>
      <c r="L340" s="123"/>
      <c r="M340" s="123"/>
      <c r="N340" s="121"/>
    </row>
    <row r="341" spans="1:14">
      <c r="B341" s="108"/>
      <c r="C341" s="114"/>
      <c r="D341" s="127" t="s">
        <v>10</v>
      </c>
      <c r="E341" s="105" t="s">
        <v>11</v>
      </c>
      <c r="F341" s="105" t="s">
        <v>12</v>
      </c>
      <c r="G341" s="105" t="s">
        <v>13</v>
      </c>
      <c r="H341" s="105" t="s">
        <v>14</v>
      </c>
      <c r="I341" s="105" t="s">
        <v>8</v>
      </c>
      <c r="J341" s="124"/>
      <c r="K341" s="124"/>
      <c r="L341" s="124"/>
      <c r="M341" s="124"/>
      <c r="N341" s="125"/>
    </row>
    <row r="342" spans="1:14">
      <c r="A342" s="63" t="s">
        <v>58</v>
      </c>
      <c r="B342" s="122">
        <f>+B321</f>
        <v>375.79999999999995</v>
      </c>
      <c r="C342" s="116"/>
      <c r="D342" s="118">
        <f>+J308</f>
        <v>8</v>
      </c>
      <c r="E342" s="117">
        <v>5</v>
      </c>
      <c r="F342" s="117">
        <v>1</v>
      </c>
      <c r="G342" s="117">
        <v>2</v>
      </c>
      <c r="H342" s="117">
        <f>+E342*2+F342</f>
        <v>11</v>
      </c>
      <c r="I342" s="117">
        <f>+M321</f>
        <v>2574</v>
      </c>
      <c r="J342" s="124"/>
      <c r="K342" s="61"/>
      <c r="L342" s="124"/>
      <c r="M342" s="124"/>
      <c r="N342" s="125"/>
    </row>
    <row r="343" spans="1:14">
      <c r="A343" s="63" t="s">
        <v>66</v>
      </c>
      <c r="B343" s="122">
        <f>+B333</f>
        <v>369.59999999999997</v>
      </c>
      <c r="C343" s="114"/>
      <c r="D343" s="118">
        <f>+J308</f>
        <v>8</v>
      </c>
      <c r="E343" s="117">
        <v>5</v>
      </c>
      <c r="F343" s="117">
        <v>1</v>
      </c>
      <c r="G343" s="117">
        <v>2</v>
      </c>
      <c r="H343" s="117">
        <f>+E343*2+F343</f>
        <v>11</v>
      </c>
      <c r="I343" s="117">
        <f>+M333</f>
        <v>2920</v>
      </c>
      <c r="J343" s="61"/>
      <c r="K343" s="124"/>
      <c r="L343" s="124"/>
      <c r="M343" s="124"/>
      <c r="N343" s="125"/>
    </row>
    <row r="344" spans="1:14">
      <c r="A344" s="66" t="s">
        <v>76</v>
      </c>
      <c r="B344" s="122">
        <f>+B327</f>
        <v>371.70000000000005</v>
      </c>
      <c r="C344" s="114"/>
      <c r="D344" s="118">
        <f>+J308</f>
        <v>8</v>
      </c>
      <c r="E344" s="117">
        <v>4</v>
      </c>
      <c r="F344" s="117">
        <v>2</v>
      </c>
      <c r="G344" s="117">
        <v>2</v>
      </c>
      <c r="H344" s="117">
        <f>+E344*2+F344</f>
        <v>10</v>
      </c>
      <c r="I344" s="117">
        <f>+M327</f>
        <v>2949</v>
      </c>
      <c r="J344" s="88"/>
      <c r="K344" s="88"/>
      <c r="L344" s="88"/>
      <c r="M344" s="88"/>
      <c r="N344" s="78"/>
    </row>
    <row r="345" spans="1:14">
      <c r="A345" s="63" t="s">
        <v>71</v>
      </c>
      <c r="B345" s="122">
        <f>B339</f>
        <v>349.4</v>
      </c>
      <c r="C345" s="114"/>
      <c r="D345" s="118">
        <f>+J308</f>
        <v>8</v>
      </c>
      <c r="E345" s="117">
        <v>0</v>
      </c>
      <c r="F345" s="117">
        <v>0</v>
      </c>
      <c r="G345" s="117">
        <v>8</v>
      </c>
      <c r="H345" s="117">
        <f>+E345*2+F345</f>
        <v>0</v>
      </c>
      <c r="I345" s="117">
        <f>+M339</f>
        <v>2164</v>
      </c>
      <c r="J345" s="61"/>
      <c r="K345" s="61"/>
      <c r="L345" s="61"/>
      <c r="M345" s="61"/>
      <c r="N345" s="78"/>
    </row>
    <row r="346" spans="1:14">
      <c r="A346" s="164" t="s">
        <v>0</v>
      </c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</row>
    <row r="347" spans="1:14">
      <c r="A347" s="164" t="s">
        <v>1</v>
      </c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</row>
    <row r="348" spans="1:14">
      <c r="A348" s="164" t="s">
        <v>2</v>
      </c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</row>
    <row r="349" spans="1:14">
      <c r="A349" s="164" t="s">
        <v>15</v>
      </c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</row>
    <row r="350" spans="1:14">
      <c r="A350" s="60"/>
      <c r="B350" s="1"/>
      <c r="C350" s="37"/>
      <c r="D350" s="37"/>
      <c r="E350" s="1" t="s">
        <v>35</v>
      </c>
      <c r="F350" s="1">
        <v>3</v>
      </c>
      <c r="G350" s="1"/>
      <c r="H350" s="1"/>
      <c r="I350" s="1" t="s">
        <v>4</v>
      </c>
      <c r="J350" s="1">
        <v>9</v>
      </c>
      <c r="K350" s="1"/>
      <c r="L350" s="1"/>
      <c r="M350" s="1"/>
      <c r="N350" s="37"/>
    </row>
    <row r="351" spans="1:14">
      <c r="F351" s="2"/>
      <c r="J351" s="151"/>
    </row>
    <row r="352" spans="1:14">
      <c r="A352" s="62"/>
      <c r="B352" s="165" t="s">
        <v>76</v>
      </c>
      <c r="C352" s="165"/>
      <c r="D352" s="165"/>
      <c r="E352" s="165"/>
      <c r="F352">
        <f>+K369</f>
        <v>366</v>
      </c>
      <c r="H352" s="2" t="s">
        <v>99</v>
      </c>
      <c r="J352" s="163" t="s">
        <v>58</v>
      </c>
      <c r="K352" s="163"/>
      <c r="L352" s="163"/>
      <c r="M352" s="163"/>
      <c r="N352" s="35">
        <f>+K363</f>
        <v>271</v>
      </c>
    </row>
    <row r="353" spans="1:14">
      <c r="A353" s="5"/>
      <c r="B353" s="6"/>
      <c r="H353" s="151"/>
      <c r="J353" s="150"/>
      <c r="L353" s="8"/>
      <c r="M353" s="8"/>
      <c r="N353" s="57"/>
    </row>
    <row r="354" spans="1:14">
      <c r="A354" s="5"/>
      <c r="B354" s="163" t="s">
        <v>66</v>
      </c>
      <c r="C354" s="163"/>
      <c r="D354" s="163"/>
      <c r="E354" s="163"/>
      <c r="F354" s="35">
        <f>+K375</f>
        <v>356</v>
      </c>
      <c r="H354" s="2" t="s">
        <v>99</v>
      </c>
      <c r="J354" s="163" t="s">
        <v>71</v>
      </c>
      <c r="K354" s="163"/>
      <c r="L354" s="163"/>
      <c r="M354" s="163"/>
      <c r="N354" s="35">
        <f>+K381</f>
        <v>180</v>
      </c>
    </row>
    <row r="355" spans="1:14">
      <c r="A355" s="9"/>
      <c r="B355" s="4"/>
      <c r="C355" s="39"/>
      <c r="D355" s="39"/>
      <c r="E355" s="10"/>
      <c r="F355" s="151"/>
      <c r="H355" s="151"/>
    </row>
    <row r="356" spans="1:14">
      <c r="A356" s="5"/>
      <c r="B356" s="11" t="s">
        <v>5</v>
      </c>
      <c r="C356" s="40" t="s">
        <v>85</v>
      </c>
      <c r="D356" s="39"/>
      <c r="E356" s="10"/>
      <c r="F356" s="8"/>
      <c r="G356" s="8"/>
      <c r="H356" s="6"/>
      <c r="I356" s="8"/>
      <c r="J356" s="8"/>
      <c r="K356" s="8"/>
      <c r="L356" s="8"/>
      <c r="M356" s="8"/>
    </row>
    <row r="357" spans="1:14">
      <c r="A357" s="12"/>
      <c r="B357" s="13" t="s">
        <v>7</v>
      </c>
      <c r="C357" s="41">
        <v>1</v>
      </c>
      <c r="D357" s="41">
        <v>2</v>
      </c>
      <c r="E357" s="14">
        <v>3</v>
      </c>
      <c r="F357" s="14">
        <v>4</v>
      </c>
      <c r="G357" s="14">
        <v>5</v>
      </c>
      <c r="H357" s="14">
        <v>6</v>
      </c>
      <c r="I357" s="14">
        <v>7</v>
      </c>
      <c r="J357" s="14">
        <v>8</v>
      </c>
      <c r="K357" s="14">
        <v>9</v>
      </c>
      <c r="L357" s="14">
        <v>10</v>
      </c>
      <c r="M357" s="15" t="s">
        <v>8</v>
      </c>
      <c r="N357" s="50" t="s">
        <v>83</v>
      </c>
    </row>
    <row r="358" spans="1:14">
      <c r="A358" s="17" t="s">
        <v>58</v>
      </c>
      <c r="B358" s="95"/>
      <c r="C358" s="104"/>
      <c r="D358" s="107"/>
      <c r="E358" s="105"/>
      <c r="F358" s="105"/>
      <c r="G358" s="105"/>
      <c r="H358" s="105"/>
      <c r="I358" s="105"/>
      <c r="J358" s="105"/>
      <c r="K358" s="105"/>
      <c r="L358" s="105"/>
      <c r="M358" s="106"/>
      <c r="N358" s="107"/>
    </row>
    <row r="359" spans="1:14">
      <c r="A359" s="23" t="s">
        <v>59</v>
      </c>
      <c r="B359" s="100">
        <v>94.6</v>
      </c>
      <c r="C359" s="69">
        <v>88</v>
      </c>
      <c r="D359" s="109">
        <v>94</v>
      </c>
      <c r="E359" s="108">
        <v>89</v>
      </c>
      <c r="F359" s="108">
        <v>95</v>
      </c>
      <c r="G359" s="108">
        <v>93</v>
      </c>
      <c r="H359" s="108">
        <v>92</v>
      </c>
      <c r="I359" s="108">
        <v>96</v>
      </c>
      <c r="J359" s="108">
        <v>88</v>
      </c>
      <c r="K359" s="108">
        <v>84</v>
      </c>
      <c r="L359" s="108"/>
      <c r="M359" s="109">
        <f>SUM(C359:L359)</f>
        <v>819</v>
      </c>
      <c r="N359" s="110">
        <f>IF(COUNT(C359:L359),AVERAGE(C359:L359),"")</f>
        <v>91</v>
      </c>
    </row>
    <row r="360" spans="1:14">
      <c r="A360" s="23" t="s">
        <v>60</v>
      </c>
      <c r="B360" s="100">
        <v>96.2</v>
      </c>
      <c r="C360" s="69">
        <v>86</v>
      </c>
      <c r="D360" s="109">
        <v>97</v>
      </c>
      <c r="E360" s="108">
        <v>95</v>
      </c>
      <c r="F360" s="108">
        <v>91</v>
      </c>
      <c r="G360" s="108">
        <v>97</v>
      </c>
      <c r="H360" s="108">
        <v>92</v>
      </c>
      <c r="I360" s="108">
        <v>95</v>
      </c>
      <c r="J360" s="108">
        <v>90</v>
      </c>
      <c r="K360" s="108">
        <v>95</v>
      </c>
      <c r="L360" s="108"/>
      <c r="M360" s="109">
        <f t="shared" ref="M360:M362" si="105">SUM(C360:L360)</f>
        <v>838</v>
      </c>
      <c r="N360" s="110">
        <f t="shared" ref="N360:N362" si="106">IF(COUNT(C360:L360),AVERAGE(C360:L360),"")</f>
        <v>93.111111111111114</v>
      </c>
    </row>
    <row r="361" spans="1:14">
      <c r="A361" s="23" t="s">
        <v>61</v>
      </c>
      <c r="B361" s="100">
        <v>91.6</v>
      </c>
      <c r="C361" s="69">
        <v>89</v>
      </c>
      <c r="D361" s="109">
        <v>89</v>
      </c>
      <c r="E361" s="108">
        <v>94</v>
      </c>
      <c r="F361" s="108" t="s">
        <v>102</v>
      </c>
      <c r="G361" s="108" t="s">
        <v>102</v>
      </c>
      <c r="H361" s="108">
        <v>88</v>
      </c>
      <c r="I361" s="108">
        <v>87</v>
      </c>
      <c r="J361" s="108" t="s">
        <v>102</v>
      </c>
      <c r="K361" s="108" t="s">
        <v>102</v>
      </c>
      <c r="L361" s="108"/>
      <c r="M361" s="109">
        <f t="shared" si="105"/>
        <v>447</v>
      </c>
      <c r="N361" s="110">
        <f t="shared" si="106"/>
        <v>89.4</v>
      </c>
    </row>
    <row r="362" spans="1:14">
      <c r="A362" s="23" t="s">
        <v>62</v>
      </c>
      <c r="B362" s="111">
        <v>93.4</v>
      </c>
      <c r="C362" s="69">
        <v>92</v>
      </c>
      <c r="D362" s="109">
        <v>96</v>
      </c>
      <c r="E362" s="108">
        <v>92</v>
      </c>
      <c r="F362" s="108">
        <v>95</v>
      </c>
      <c r="G362" s="108">
        <v>94</v>
      </c>
      <c r="H362" s="108">
        <v>95</v>
      </c>
      <c r="I362" s="108">
        <v>85</v>
      </c>
      <c r="J362" s="108" t="s">
        <v>102</v>
      </c>
      <c r="K362" s="108">
        <v>92</v>
      </c>
      <c r="L362" s="108"/>
      <c r="M362" s="109">
        <f t="shared" si="105"/>
        <v>741</v>
      </c>
      <c r="N362" s="110">
        <f t="shared" si="106"/>
        <v>92.625</v>
      </c>
    </row>
    <row r="363" spans="1:14">
      <c r="A363" s="63" t="s">
        <v>20</v>
      </c>
      <c r="B363" s="112">
        <f>SUM(B359:B362)</f>
        <v>375.79999999999995</v>
      </c>
      <c r="C363" s="72">
        <f>SUM(C359:C362)</f>
        <v>355</v>
      </c>
      <c r="D363" s="74">
        <f t="shared" ref="D363:M363" si="107">SUM(D359:D362)</f>
        <v>376</v>
      </c>
      <c r="E363" s="73">
        <f t="shared" si="107"/>
        <v>370</v>
      </c>
      <c r="F363" s="73">
        <f t="shared" si="107"/>
        <v>281</v>
      </c>
      <c r="G363" s="73">
        <f t="shared" si="107"/>
        <v>284</v>
      </c>
      <c r="H363" s="73">
        <f t="shared" si="107"/>
        <v>367</v>
      </c>
      <c r="I363" s="73">
        <f t="shared" si="107"/>
        <v>363</v>
      </c>
      <c r="J363" s="73">
        <f t="shared" si="107"/>
        <v>178</v>
      </c>
      <c r="K363" s="73">
        <f t="shared" si="107"/>
        <v>271</v>
      </c>
      <c r="L363" s="73">
        <f t="shared" si="107"/>
        <v>0</v>
      </c>
      <c r="M363" s="73">
        <f t="shared" si="107"/>
        <v>2845</v>
      </c>
      <c r="N363" s="113">
        <f>SUM(N359:N362)</f>
        <v>366.13611111111112</v>
      </c>
    </row>
    <row r="364" spans="1:14">
      <c r="A364" s="95" t="s">
        <v>76</v>
      </c>
      <c r="B364" s="105"/>
      <c r="C364" s="114"/>
      <c r="D364" s="109"/>
      <c r="E364" s="108"/>
      <c r="F364" s="108"/>
      <c r="G364" s="108"/>
      <c r="H364" s="108"/>
      <c r="I364" s="108"/>
      <c r="J364" s="108"/>
      <c r="K364" s="108"/>
      <c r="L364" s="108"/>
      <c r="M364" s="108"/>
      <c r="N364" s="113" t="str">
        <f t="shared" ref="N364" si="108">IF(COUNT(C364:L364),AVERAGE(C364:L364), " ")</f>
        <v xml:space="preserve"> </v>
      </c>
    </row>
    <row r="365" spans="1:14">
      <c r="A365" s="23" t="s">
        <v>63</v>
      </c>
      <c r="B365" s="110">
        <v>97</v>
      </c>
      <c r="C365" s="114">
        <v>98</v>
      </c>
      <c r="D365" s="114">
        <v>97</v>
      </c>
      <c r="E365" s="115">
        <v>99</v>
      </c>
      <c r="F365" s="115">
        <v>99</v>
      </c>
      <c r="G365" s="115">
        <v>96</v>
      </c>
      <c r="H365" s="115">
        <v>96</v>
      </c>
      <c r="I365" s="115">
        <v>98</v>
      </c>
      <c r="J365" s="115">
        <v>97</v>
      </c>
      <c r="K365" s="115">
        <v>99</v>
      </c>
      <c r="L365" s="115"/>
      <c r="M365" s="109">
        <f>SUM(C365:L365)</f>
        <v>879</v>
      </c>
      <c r="N365" s="110">
        <f>IF(COUNT(C365:L365),AVERAGE(C365:L365),"")</f>
        <v>97.666666666666671</v>
      </c>
    </row>
    <row r="366" spans="1:14">
      <c r="A366" s="23" t="s">
        <v>77</v>
      </c>
      <c r="B366" s="109">
        <v>95.8</v>
      </c>
      <c r="C366" s="114">
        <v>89</v>
      </c>
      <c r="D366" s="114">
        <v>93</v>
      </c>
      <c r="E366" s="115">
        <v>96</v>
      </c>
      <c r="F366" s="115">
        <v>91</v>
      </c>
      <c r="G366" s="115">
        <v>93</v>
      </c>
      <c r="H366" s="115">
        <v>88</v>
      </c>
      <c r="I366" s="115">
        <v>94</v>
      </c>
      <c r="J366" s="115">
        <v>91</v>
      </c>
      <c r="K366" s="115">
        <v>95</v>
      </c>
      <c r="L366" s="115"/>
      <c r="M366" s="109">
        <f t="shared" ref="M366:M368" si="109">SUM(C366:L366)</f>
        <v>830</v>
      </c>
      <c r="N366" s="110">
        <f t="shared" ref="N366:N368" si="110">IF(COUNT(C366:L366),AVERAGE(C366:L366),"")</f>
        <v>92.222222222222229</v>
      </c>
    </row>
    <row r="367" spans="1:14">
      <c r="A367" s="23" t="s">
        <v>64</v>
      </c>
      <c r="B367" s="109">
        <v>95.4</v>
      </c>
      <c r="C367" s="114">
        <v>91</v>
      </c>
      <c r="D367" s="114">
        <v>93</v>
      </c>
      <c r="E367" s="115">
        <v>91</v>
      </c>
      <c r="F367" s="115">
        <v>98</v>
      </c>
      <c r="G367" s="115">
        <v>92</v>
      </c>
      <c r="H367" s="115">
        <v>95</v>
      </c>
      <c r="I367" s="115">
        <v>96</v>
      </c>
      <c r="J367" s="115">
        <v>92</v>
      </c>
      <c r="K367" s="115">
        <v>95</v>
      </c>
      <c r="L367" s="115"/>
      <c r="M367" s="109">
        <f t="shared" si="109"/>
        <v>843</v>
      </c>
      <c r="N367" s="110">
        <f t="shared" si="110"/>
        <v>93.666666666666671</v>
      </c>
    </row>
    <row r="368" spans="1:14">
      <c r="A368" s="23" t="s">
        <v>65</v>
      </c>
      <c r="B368" s="110">
        <v>83.5</v>
      </c>
      <c r="C368" s="109">
        <v>86</v>
      </c>
      <c r="D368" s="109">
        <v>80</v>
      </c>
      <c r="E368" s="108">
        <v>84</v>
      </c>
      <c r="F368" s="108">
        <v>88</v>
      </c>
      <c r="G368" s="108">
        <v>91</v>
      </c>
      <c r="H368" s="108">
        <v>81</v>
      </c>
      <c r="I368" s="108">
        <v>91</v>
      </c>
      <c r="J368" s="108">
        <v>85</v>
      </c>
      <c r="K368" s="108">
        <v>77</v>
      </c>
      <c r="L368" s="108"/>
      <c r="M368" s="109">
        <f t="shared" si="109"/>
        <v>763</v>
      </c>
      <c r="N368" s="110">
        <f t="shared" si="110"/>
        <v>84.777777777777771</v>
      </c>
    </row>
    <row r="369" spans="1:14">
      <c r="A369" s="63" t="s">
        <v>20</v>
      </c>
      <c r="B369" s="128">
        <f>SUM((B365:B368))</f>
        <v>371.70000000000005</v>
      </c>
      <c r="C369" s="69">
        <f>SUM(C365:C368)</f>
        <v>364</v>
      </c>
      <c r="D369" s="69">
        <f t="shared" ref="D369:L369" si="111">SUM(D365:D368)</f>
        <v>363</v>
      </c>
      <c r="E369" s="128">
        <f t="shared" si="111"/>
        <v>370</v>
      </c>
      <c r="F369" s="128">
        <f t="shared" si="111"/>
        <v>376</v>
      </c>
      <c r="G369" s="128">
        <f t="shared" si="111"/>
        <v>372</v>
      </c>
      <c r="H369" s="128">
        <f t="shared" si="111"/>
        <v>360</v>
      </c>
      <c r="I369" s="128">
        <f t="shared" si="111"/>
        <v>379</v>
      </c>
      <c r="J369" s="128">
        <f t="shared" si="111"/>
        <v>365</v>
      </c>
      <c r="K369" s="128">
        <f t="shared" si="111"/>
        <v>366</v>
      </c>
      <c r="L369" s="128">
        <f t="shared" si="111"/>
        <v>0</v>
      </c>
      <c r="M369" s="128">
        <f>SUM(C369:L369)</f>
        <v>3315</v>
      </c>
      <c r="N369" s="72">
        <f>SUM(N365:N368)</f>
        <v>368.33333333333337</v>
      </c>
    </row>
    <row r="370" spans="1:14">
      <c r="A370" s="32" t="s">
        <v>66</v>
      </c>
      <c r="B370" s="64"/>
      <c r="C370" s="116"/>
      <c r="D370" s="118"/>
      <c r="E370" s="117"/>
      <c r="F370" s="117"/>
      <c r="G370" s="117"/>
      <c r="H370" s="117"/>
      <c r="I370" s="117"/>
      <c r="J370" s="117"/>
      <c r="K370" s="117"/>
      <c r="L370" s="117"/>
      <c r="M370" s="108"/>
      <c r="N370" s="113"/>
    </row>
    <row r="371" spans="1:14">
      <c r="A371" s="64" t="s">
        <v>67</v>
      </c>
      <c r="B371" s="64">
        <v>94.7</v>
      </c>
      <c r="C371" s="116">
        <v>93</v>
      </c>
      <c r="D371" s="118">
        <v>94</v>
      </c>
      <c r="E371" s="117">
        <v>93</v>
      </c>
      <c r="F371" s="117">
        <v>94</v>
      </c>
      <c r="G371" s="117">
        <v>93</v>
      </c>
      <c r="H371" s="117">
        <v>98</v>
      </c>
      <c r="I371" s="117">
        <v>96</v>
      </c>
      <c r="J371" s="117">
        <v>91</v>
      </c>
      <c r="K371" s="117">
        <v>92</v>
      </c>
      <c r="L371" s="117"/>
      <c r="M371" s="118">
        <f>SUM(C371:L371)</f>
        <v>844</v>
      </c>
      <c r="N371" s="110">
        <f>IF(COUNT(C371:L371),AVERAGE(C371:L371),"")</f>
        <v>93.777777777777771</v>
      </c>
    </row>
    <row r="372" spans="1:14">
      <c r="A372" s="64" t="s">
        <v>89</v>
      </c>
      <c r="B372" s="119">
        <v>93</v>
      </c>
      <c r="C372" s="116">
        <v>93</v>
      </c>
      <c r="D372" s="118">
        <v>92</v>
      </c>
      <c r="E372" s="117">
        <v>89</v>
      </c>
      <c r="F372" s="117">
        <v>93</v>
      </c>
      <c r="G372" s="117">
        <v>96</v>
      </c>
      <c r="H372" s="117">
        <v>91</v>
      </c>
      <c r="I372" s="117">
        <v>93</v>
      </c>
      <c r="J372" s="117">
        <v>92</v>
      </c>
      <c r="K372" s="117">
        <v>93</v>
      </c>
      <c r="L372" s="117"/>
      <c r="M372" s="118">
        <f t="shared" ref="M372:M374" si="112">SUM(C372:L372)</f>
        <v>832</v>
      </c>
      <c r="N372" s="110">
        <f t="shared" ref="N372:N374" si="113">IF(COUNT(C372:L372),AVERAGE(C372:L372),"")</f>
        <v>92.444444444444443</v>
      </c>
    </row>
    <row r="373" spans="1:14">
      <c r="A373" s="64" t="s">
        <v>69</v>
      </c>
      <c r="B373" s="119">
        <v>91.2</v>
      </c>
      <c r="C373" s="116">
        <v>91</v>
      </c>
      <c r="D373" s="118">
        <v>91</v>
      </c>
      <c r="E373" s="117">
        <v>96</v>
      </c>
      <c r="F373" s="117">
        <v>97</v>
      </c>
      <c r="G373" s="117">
        <v>91</v>
      </c>
      <c r="H373" s="117">
        <v>94</v>
      </c>
      <c r="I373" s="117">
        <v>92</v>
      </c>
      <c r="J373" s="117">
        <v>86</v>
      </c>
      <c r="K373" s="117">
        <v>87</v>
      </c>
      <c r="L373" s="117"/>
      <c r="M373" s="118">
        <f t="shared" si="112"/>
        <v>825</v>
      </c>
      <c r="N373" s="110">
        <f t="shared" si="113"/>
        <v>91.666666666666671</v>
      </c>
    </row>
    <row r="374" spans="1:14">
      <c r="A374" s="64" t="s">
        <v>70</v>
      </c>
      <c r="B374" s="64">
        <v>90.7</v>
      </c>
      <c r="C374" s="116">
        <v>87</v>
      </c>
      <c r="D374" s="118">
        <v>87</v>
      </c>
      <c r="E374" s="117">
        <v>90</v>
      </c>
      <c r="F374" s="117">
        <v>93</v>
      </c>
      <c r="G374" s="117">
        <v>85</v>
      </c>
      <c r="H374" s="117">
        <v>82</v>
      </c>
      <c r="I374" s="117">
        <v>86</v>
      </c>
      <c r="J374" s="117">
        <v>81</v>
      </c>
      <c r="K374" s="117">
        <v>84</v>
      </c>
      <c r="L374" s="117"/>
      <c r="M374" s="118">
        <f t="shared" si="112"/>
        <v>775</v>
      </c>
      <c r="N374" s="110">
        <f t="shared" si="113"/>
        <v>86.111111111111114</v>
      </c>
    </row>
    <row r="375" spans="1:14">
      <c r="A375" s="65" t="s">
        <v>20</v>
      </c>
      <c r="B375" s="64">
        <f>SUM(B371:B374)</f>
        <v>369.59999999999997</v>
      </c>
      <c r="C375" s="116">
        <f>SUM(C371:C374)</f>
        <v>364</v>
      </c>
      <c r="D375" s="116">
        <f t="shared" ref="D375:M375" si="114">SUM(D371:D374)</f>
        <v>364</v>
      </c>
      <c r="E375" s="120">
        <f t="shared" si="114"/>
        <v>368</v>
      </c>
      <c r="F375" s="120">
        <f t="shared" si="114"/>
        <v>377</v>
      </c>
      <c r="G375" s="120">
        <f t="shared" si="114"/>
        <v>365</v>
      </c>
      <c r="H375" s="120">
        <f t="shared" si="114"/>
        <v>365</v>
      </c>
      <c r="I375" s="120">
        <f t="shared" si="114"/>
        <v>367</v>
      </c>
      <c r="J375" s="120">
        <f t="shared" si="114"/>
        <v>350</v>
      </c>
      <c r="K375" s="120">
        <f t="shared" si="114"/>
        <v>356</v>
      </c>
      <c r="L375" s="120">
        <f t="shared" si="114"/>
        <v>0</v>
      </c>
      <c r="M375" s="116">
        <f t="shared" si="114"/>
        <v>3276</v>
      </c>
      <c r="N375" s="110">
        <f>SUM(N371:N374)</f>
        <v>364</v>
      </c>
    </row>
    <row r="376" spans="1:14">
      <c r="A376" s="32" t="s">
        <v>71</v>
      </c>
      <c r="B376" s="64"/>
      <c r="C376" s="116"/>
      <c r="D376" s="118"/>
      <c r="E376" s="117"/>
      <c r="F376" s="117"/>
      <c r="G376" s="117"/>
      <c r="H376" s="117"/>
      <c r="I376" s="117"/>
      <c r="J376" s="117"/>
      <c r="K376" s="117"/>
      <c r="L376" s="117"/>
      <c r="M376" s="109"/>
      <c r="N376" s="110" t="str">
        <f t="shared" ref="N376:N380" si="115">IF(COUNT(C376:L376),AVERAGE(C376:L376),"")</f>
        <v/>
      </c>
    </row>
    <row r="377" spans="1:14">
      <c r="A377" s="64" t="s">
        <v>72</v>
      </c>
      <c r="B377" s="119">
        <v>91</v>
      </c>
      <c r="C377" s="116">
        <v>87</v>
      </c>
      <c r="D377" s="118">
        <v>82</v>
      </c>
      <c r="E377" s="117">
        <v>80</v>
      </c>
      <c r="F377" s="117">
        <v>90</v>
      </c>
      <c r="G377" s="117">
        <v>84</v>
      </c>
      <c r="H377" s="117">
        <v>89</v>
      </c>
      <c r="I377" s="117">
        <v>92</v>
      </c>
      <c r="J377" s="117" t="s">
        <v>102</v>
      </c>
      <c r="K377" s="117">
        <v>91</v>
      </c>
      <c r="L377" s="117"/>
      <c r="M377" s="118">
        <f>SUM(C377:L377)</f>
        <v>695</v>
      </c>
      <c r="N377" s="110">
        <f t="shared" si="115"/>
        <v>86.875</v>
      </c>
    </row>
    <row r="378" spans="1:14">
      <c r="A378" s="64" t="s">
        <v>73</v>
      </c>
      <c r="B378" s="119">
        <v>90</v>
      </c>
      <c r="C378" s="116">
        <v>0</v>
      </c>
      <c r="D378" s="118">
        <v>93</v>
      </c>
      <c r="E378" s="117">
        <v>81</v>
      </c>
      <c r="F378" s="117" t="s">
        <v>102</v>
      </c>
      <c r="G378" s="117" t="s">
        <v>102</v>
      </c>
      <c r="H378" s="117">
        <v>91</v>
      </c>
      <c r="I378" s="117">
        <v>84</v>
      </c>
      <c r="J378" s="117" t="s">
        <v>102</v>
      </c>
      <c r="K378" s="117" t="s">
        <v>102</v>
      </c>
      <c r="L378" s="117"/>
      <c r="M378" s="118">
        <f t="shared" ref="M378:M380" si="116">SUM(C378:L378)</f>
        <v>349</v>
      </c>
      <c r="N378" s="110">
        <f t="shared" si="115"/>
        <v>69.8</v>
      </c>
    </row>
    <row r="379" spans="1:14">
      <c r="A379" s="64" t="s">
        <v>74</v>
      </c>
      <c r="B379" s="64">
        <v>85.7</v>
      </c>
      <c r="C379" s="116">
        <v>80</v>
      </c>
      <c r="D379" s="118">
        <v>92</v>
      </c>
      <c r="E379" s="117">
        <v>92</v>
      </c>
      <c r="F379" s="117">
        <v>94</v>
      </c>
      <c r="G379" s="117" t="s">
        <v>102</v>
      </c>
      <c r="H379" s="117">
        <v>88</v>
      </c>
      <c r="I379" s="117">
        <v>76</v>
      </c>
      <c r="J379" s="117" t="s">
        <v>102</v>
      </c>
      <c r="K379" s="117" t="s">
        <v>102</v>
      </c>
      <c r="L379" s="117"/>
      <c r="M379" s="118">
        <f t="shared" si="116"/>
        <v>522</v>
      </c>
      <c r="N379" s="110">
        <f t="shared" si="115"/>
        <v>87</v>
      </c>
    </row>
    <row r="380" spans="1:14">
      <c r="A380" s="23" t="s">
        <v>75</v>
      </c>
      <c r="B380" s="110">
        <v>82.7</v>
      </c>
      <c r="C380" s="114">
        <v>83</v>
      </c>
      <c r="D380" s="109">
        <v>92</v>
      </c>
      <c r="E380" s="108">
        <v>86</v>
      </c>
      <c r="F380" s="108">
        <v>86</v>
      </c>
      <c r="G380" s="108">
        <v>76</v>
      </c>
      <c r="H380" s="108">
        <v>89</v>
      </c>
      <c r="I380" s="108">
        <v>86</v>
      </c>
      <c r="J380" s="108">
        <v>91</v>
      </c>
      <c r="K380" s="108">
        <v>89</v>
      </c>
      <c r="L380" s="108"/>
      <c r="M380" s="118">
        <f t="shared" si="116"/>
        <v>778</v>
      </c>
      <c r="N380" s="110">
        <f t="shared" si="115"/>
        <v>86.444444444444443</v>
      </c>
    </row>
    <row r="381" spans="1:14">
      <c r="A381" s="66" t="s">
        <v>20</v>
      </c>
      <c r="B381" s="110">
        <f>SUM(B377:B380)</f>
        <v>349.4</v>
      </c>
      <c r="C381" s="116">
        <f>SUM(C377:C380)</f>
        <v>250</v>
      </c>
      <c r="D381" s="116">
        <f t="shared" ref="D381:M381" si="117">SUM(D377:D380)</f>
        <v>359</v>
      </c>
      <c r="E381" s="120">
        <f t="shared" si="117"/>
        <v>339</v>
      </c>
      <c r="F381" s="120">
        <f t="shared" si="117"/>
        <v>270</v>
      </c>
      <c r="G381" s="120">
        <f t="shared" si="117"/>
        <v>160</v>
      </c>
      <c r="H381" s="120">
        <f t="shared" si="117"/>
        <v>357</v>
      </c>
      <c r="I381" s="120">
        <f t="shared" si="117"/>
        <v>338</v>
      </c>
      <c r="J381" s="120">
        <f t="shared" si="117"/>
        <v>91</v>
      </c>
      <c r="K381" s="120">
        <f t="shared" si="117"/>
        <v>180</v>
      </c>
      <c r="L381" s="120">
        <f t="shared" si="117"/>
        <v>0</v>
      </c>
      <c r="M381" s="116">
        <f t="shared" si="117"/>
        <v>2344</v>
      </c>
      <c r="N381" s="121">
        <f>SUM(N377:N380)</f>
        <v>330.11944444444447</v>
      </c>
    </row>
    <row r="382" spans="1:14">
      <c r="A382" s="67"/>
      <c r="B382" s="122"/>
      <c r="C382" s="114"/>
      <c r="D382" s="109"/>
      <c r="E382" s="108"/>
      <c r="F382" s="108"/>
      <c r="G382" s="108"/>
      <c r="H382" s="108"/>
      <c r="I382" s="108"/>
      <c r="J382" s="123"/>
      <c r="K382" s="123"/>
      <c r="L382" s="123"/>
      <c r="M382" s="123"/>
      <c r="N382" s="121"/>
    </row>
    <row r="383" spans="1:14">
      <c r="B383" s="108"/>
      <c r="C383" s="114"/>
      <c r="D383" s="127" t="s">
        <v>10</v>
      </c>
      <c r="E383" s="105" t="s">
        <v>11</v>
      </c>
      <c r="F383" s="105" t="s">
        <v>12</v>
      </c>
      <c r="G383" s="105" t="s">
        <v>13</v>
      </c>
      <c r="H383" s="105" t="s">
        <v>14</v>
      </c>
      <c r="I383" s="105" t="s">
        <v>8</v>
      </c>
      <c r="J383" s="124"/>
      <c r="K383" s="124"/>
      <c r="L383" s="124"/>
      <c r="M383" s="124"/>
      <c r="N383" s="125"/>
    </row>
    <row r="384" spans="1:14">
      <c r="A384" s="63" t="s">
        <v>66</v>
      </c>
      <c r="B384" s="122">
        <f>+B374</f>
        <v>90.7</v>
      </c>
      <c r="C384" s="114"/>
      <c r="D384" s="118">
        <f>+J350</f>
        <v>9</v>
      </c>
      <c r="E384" s="117">
        <v>6</v>
      </c>
      <c r="F384" s="117">
        <v>1</v>
      </c>
      <c r="G384" s="117">
        <v>2</v>
      </c>
      <c r="H384" s="117">
        <f>+E384*2+F384</f>
        <v>13</v>
      </c>
      <c r="I384" s="117">
        <f>+M375</f>
        <v>3276</v>
      </c>
      <c r="J384" s="124"/>
      <c r="K384" s="61"/>
      <c r="L384" s="124"/>
      <c r="M384" s="124"/>
      <c r="N384" s="125"/>
    </row>
    <row r="385" spans="1:14">
      <c r="A385" s="66" t="s">
        <v>76</v>
      </c>
      <c r="B385" s="122">
        <f>+B368</f>
        <v>83.5</v>
      </c>
      <c r="C385" s="114"/>
      <c r="D385" s="118">
        <f>+J350</f>
        <v>9</v>
      </c>
      <c r="E385" s="117">
        <v>5</v>
      </c>
      <c r="F385" s="117">
        <v>2</v>
      </c>
      <c r="G385" s="117">
        <v>2</v>
      </c>
      <c r="H385" s="117">
        <f>+E385*2+F385</f>
        <v>12</v>
      </c>
      <c r="I385" s="117">
        <f>+M369</f>
        <v>3315</v>
      </c>
      <c r="J385" s="61"/>
      <c r="K385" s="124"/>
      <c r="L385" s="124"/>
      <c r="M385" s="124"/>
      <c r="N385" s="125"/>
    </row>
    <row r="386" spans="1:14">
      <c r="A386" s="63" t="s">
        <v>58</v>
      </c>
      <c r="B386" s="122">
        <f>+B365</f>
        <v>97</v>
      </c>
      <c r="C386" s="116"/>
      <c r="D386" s="118">
        <f>+J350</f>
        <v>9</v>
      </c>
      <c r="E386" s="117">
        <v>5</v>
      </c>
      <c r="F386" s="117">
        <v>1</v>
      </c>
      <c r="G386" s="117">
        <v>3</v>
      </c>
      <c r="H386" s="117">
        <f>+E386*2+F386</f>
        <v>11</v>
      </c>
      <c r="I386" s="117">
        <f>+M363</f>
        <v>2845</v>
      </c>
      <c r="J386" s="88"/>
      <c r="K386" s="88"/>
      <c r="L386" s="88"/>
      <c r="M386" s="88"/>
      <c r="N386" s="78"/>
    </row>
    <row r="387" spans="1:14">
      <c r="A387" s="63" t="s">
        <v>71</v>
      </c>
      <c r="B387" s="122">
        <f>B381</f>
        <v>349.4</v>
      </c>
      <c r="C387" s="114"/>
      <c r="D387" s="118">
        <f>+J350</f>
        <v>9</v>
      </c>
      <c r="E387" s="117">
        <v>0</v>
      </c>
      <c r="F387" s="117">
        <v>0</v>
      </c>
      <c r="G387" s="117">
        <v>9</v>
      </c>
      <c r="H387" s="117">
        <f>+E387*2+F387</f>
        <v>0</v>
      </c>
      <c r="I387" s="117">
        <f>+M381</f>
        <v>2344</v>
      </c>
      <c r="J387" s="61"/>
      <c r="K387" s="61"/>
      <c r="L387" s="61"/>
      <c r="M387" s="61"/>
      <c r="N387" s="78"/>
    </row>
    <row r="389" spans="1:14">
      <c r="A389" s="164" t="s">
        <v>0</v>
      </c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</row>
    <row r="390" spans="1:14">
      <c r="A390" s="164" t="s">
        <v>1</v>
      </c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</row>
    <row r="391" spans="1:14">
      <c r="A391" s="164" t="s">
        <v>2</v>
      </c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</row>
    <row r="392" spans="1:14">
      <c r="A392" s="164" t="s">
        <v>15</v>
      </c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</row>
    <row r="393" spans="1:14">
      <c r="A393" s="60"/>
      <c r="B393" s="1"/>
      <c r="C393" s="37"/>
      <c r="D393" s="37"/>
      <c r="E393" s="1" t="s">
        <v>35</v>
      </c>
      <c r="F393" s="1">
        <v>3</v>
      </c>
      <c r="G393" s="1"/>
      <c r="H393" s="1"/>
      <c r="I393" s="1" t="s">
        <v>4</v>
      </c>
      <c r="J393" s="1">
        <v>10</v>
      </c>
      <c r="K393" s="1"/>
      <c r="L393" s="1"/>
      <c r="M393" s="1"/>
      <c r="N393" s="37"/>
    </row>
    <row r="394" spans="1:14">
      <c r="F394" s="2"/>
      <c r="I394" s="160" t="s">
        <v>113</v>
      </c>
      <c r="J394" s="153"/>
    </row>
    <row r="395" spans="1:14">
      <c r="A395" s="62"/>
      <c r="B395" s="165" t="s">
        <v>76</v>
      </c>
      <c r="C395" s="165"/>
      <c r="D395" s="165"/>
      <c r="E395" s="165"/>
      <c r="G395">
        <f>+L414</f>
        <v>369</v>
      </c>
      <c r="H395" s="2"/>
      <c r="I395" s="6">
        <v>3</v>
      </c>
      <c r="J395" s="157"/>
      <c r="K395" s="157"/>
      <c r="L395" s="157"/>
      <c r="M395" s="157"/>
      <c r="N395" s="35"/>
    </row>
    <row r="396" spans="1:14">
      <c r="A396" s="5"/>
      <c r="B396" s="163" t="s">
        <v>66</v>
      </c>
      <c r="C396" s="163"/>
      <c r="D396" s="163"/>
      <c r="E396" s="163"/>
      <c r="F396" s="35"/>
      <c r="G396" s="35">
        <f>+L420</f>
        <v>358</v>
      </c>
      <c r="H396" s="2"/>
      <c r="I396" s="6">
        <v>2</v>
      </c>
      <c r="J396" s="157"/>
      <c r="K396" s="157"/>
      <c r="L396" s="157"/>
      <c r="M396" s="157"/>
      <c r="N396" s="35"/>
    </row>
    <row r="397" spans="1:14">
      <c r="A397" s="5"/>
      <c r="B397" s="161" t="s">
        <v>111</v>
      </c>
      <c r="C397" s="161"/>
      <c r="D397" s="161"/>
      <c r="G397" s="35">
        <f>+L408</f>
        <v>278</v>
      </c>
      <c r="H397" s="153"/>
      <c r="I397" s="162">
        <v>1</v>
      </c>
      <c r="J397" s="162"/>
      <c r="K397" s="162"/>
      <c r="L397" s="162"/>
      <c r="M397" s="162"/>
      <c r="N397" s="57"/>
    </row>
    <row r="398" spans="1:14">
      <c r="A398" s="5"/>
      <c r="B398" s="161" t="s">
        <v>112</v>
      </c>
      <c r="C398" s="161"/>
      <c r="D398" s="161"/>
      <c r="G398" s="35">
        <f>+L426</f>
        <v>259</v>
      </c>
      <c r="H398" s="155"/>
      <c r="I398" s="166"/>
      <c r="J398" s="166"/>
      <c r="K398" s="166"/>
      <c r="L398" s="166"/>
      <c r="M398" s="166"/>
      <c r="N398" s="57"/>
    </row>
    <row r="400" spans="1:14">
      <c r="A400" s="9"/>
      <c r="B400" s="4"/>
      <c r="C400" s="39"/>
      <c r="D400" s="39"/>
      <c r="E400" s="10"/>
      <c r="F400" s="153"/>
      <c r="H400" s="153"/>
    </row>
    <row r="401" spans="1:14">
      <c r="A401" s="5"/>
      <c r="B401" s="11" t="s">
        <v>5</v>
      </c>
      <c r="C401" s="40" t="s">
        <v>85</v>
      </c>
      <c r="D401" s="39"/>
      <c r="E401" s="10"/>
      <c r="F401" s="8"/>
      <c r="G401" s="8"/>
      <c r="H401" s="6"/>
      <c r="I401" s="8"/>
      <c r="J401" s="8"/>
      <c r="K401" s="8"/>
      <c r="L401" s="8"/>
      <c r="M401" s="8"/>
    </row>
    <row r="402" spans="1:14">
      <c r="A402" s="12"/>
      <c r="B402" s="13" t="s">
        <v>7</v>
      </c>
      <c r="C402" s="41">
        <v>1</v>
      </c>
      <c r="D402" s="41">
        <v>2</v>
      </c>
      <c r="E402" s="14">
        <v>3</v>
      </c>
      <c r="F402" s="14">
        <v>4</v>
      </c>
      <c r="G402" s="14">
        <v>5</v>
      </c>
      <c r="H402" s="14">
        <v>6</v>
      </c>
      <c r="I402" s="14">
        <v>7</v>
      </c>
      <c r="J402" s="14">
        <v>8</v>
      </c>
      <c r="K402" s="14">
        <v>9</v>
      </c>
      <c r="L402" s="14">
        <v>10</v>
      </c>
      <c r="M402" s="15" t="s">
        <v>8</v>
      </c>
      <c r="N402" s="50" t="s">
        <v>83</v>
      </c>
    </row>
    <row r="403" spans="1:14">
      <c r="A403" s="17" t="s">
        <v>58</v>
      </c>
      <c r="B403" s="95"/>
      <c r="C403" s="104"/>
      <c r="D403" s="107"/>
      <c r="E403" s="105"/>
      <c r="F403" s="105"/>
      <c r="G403" s="105"/>
      <c r="H403" s="105"/>
      <c r="I403" s="105"/>
      <c r="J403" s="105"/>
      <c r="K403" s="105"/>
      <c r="L403" s="105"/>
      <c r="M403" s="106"/>
      <c r="N403" s="107"/>
    </row>
    <row r="404" spans="1:14">
      <c r="A404" s="23" t="s">
        <v>59</v>
      </c>
      <c r="B404" s="100">
        <v>94.6</v>
      </c>
      <c r="C404" s="69">
        <v>88</v>
      </c>
      <c r="D404" s="109">
        <v>94</v>
      </c>
      <c r="E404" s="108">
        <v>89</v>
      </c>
      <c r="F404" s="108">
        <v>95</v>
      </c>
      <c r="G404" s="108">
        <v>93</v>
      </c>
      <c r="H404" s="108">
        <v>92</v>
      </c>
      <c r="I404" s="108">
        <v>96</v>
      </c>
      <c r="J404" s="108">
        <v>88</v>
      </c>
      <c r="K404" s="108">
        <v>84</v>
      </c>
      <c r="L404" s="108">
        <v>93</v>
      </c>
      <c r="M404" s="109">
        <f>SUM(C404:L404)</f>
        <v>912</v>
      </c>
      <c r="N404" s="110">
        <f>IF(COUNT(C404:L404),AVERAGE(C404:L404),"")</f>
        <v>91.2</v>
      </c>
    </row>
    <row r="405" spans="1:14">
      <c r="A405" s="23" t="s">
        <v>60</v>
      </c>
      <c r="B405" s="100">
        <v>96.2</v>
      </c>
      <c r="C405" s="69">
        <v>86</v>
      </c>
      <c r="D405" s="109">
        <v>97</v>
      </c>
      <c r="E405" s="108">
        <v>95</v>
      </c>
      <c r="F405" s="108">
        <v>91</v>
      </c>
      <c r="G405" s="108">
        <v>97</v>
      </c>
      <c r="H405" s="108">
        <v>92</v>
      </c>
      <c r="I405" s="108">
        <v>95</v>
      </c>
      <c r="J405" s="108">
        <v>90</v>
      </c>
      <c r="K405" s="108">
        <v>95</v>
      </c>
      <c r="L405" s="108">
        <v>96</v>
      </c>
      <c r="M405" s="109">
        <f t="shared" ref="M405:M407" si="118">SUM(C405:L405)</f>
        <v>934</v>
      </c>
      <c r="N405" s="110">
        <f t="shared" ref="N405:N407" si="119">IF(COUNT(C405:L405),AVERAGE(C405:L405),"")</f>
        <v>93.4</v>
      </c>
    </row>
    <row r="406" spans="1:14">
      <c r="A406" s="23" t="s">
        <v>61</v>
      </c>
      <c r="B406" s="100">
        <v>91.6</v>
      </c>
      <c r="C406" s="69">
        <v>89</v>
      </c>
      <c r="D406" s="109">
        <v>89</v>
      </c>
      <c r="E406" s="108">
        <v>94</v>
      </c>
      <c r="F406" s="108" t="s">
        <v>102</v>
      </c>
      <c r="G406" s="108" t="s">
        <v>102</v>
      </c>
      <c r="H406" s="108">
        <v>88</v>
      </c>
      <c r="I406" s="108">
        <v>87</v>
      </c>
      <c r="J406" s="108" t="s">
        <v>102</v>
      </c>
      <c r="K406" s="108" t="s">
        <v>102</v>
      </c>
      <c r="L406" s="108" t="s">
        <v>102</v>
      </c>
      <c r="M406" s="109">
        <f t="shared" si="118"/>
        <v>447</v>
      </c>
      <c r="N406" s="110">
        <f t="shared" si="119"/>
        <v>89.4</v>
      </c>
    </row>
    <row r="407" spans="1:14">
      <c r="A407" s="23" t="s">
        <v>62</v>
      </c>
      <c r="B407" s="111">
        <v>93.4</v>
      </c>
      <c r="C407" s="69">
        <v>92</v>
      </c>
      <c r="D407" s="109">
        <v>96</v>
      </c>
      <c r="E407" s="108">
        <v>92</v>
      </c>
      <c r="F407" s="108">
        <v>95</v>
      </c>
      <c r="G407" s="108">
        <v>94</v>
      </c>
      <c r="H407" s="108">
        <v>95</v>
      </c>
      <c r="I407" s="108">
        <v>85</v>
      </c>
      <c r="J407" s="108" t="s">
        <v>102</v>
      </c>
      <c r="K407" s="108">
        <v>92</v>
      </c>
      <c r="L407" s="108">
        <v>89</v>
      </c>
      <c r="M407" s="109">
        <f t="shared" si="118"/>
        <v>830</v>
      </c>
      <c r="N407" s="110">
        <f t="shared" si="119"/>
        <v>92.222222222222229</v>
      </c>
    </row>
    <row r="408" spans="1:14">
      <c r="A408" s="63" t="s">
        <v>20</v>
      </c>
      <c r="B408" s="112">
        <f>SUM(B404:B407)</f>
        <v>375.79999999999995</v>
      </c>
      <c r="C408" s="72">
        <f>SUM(C404:C407)</f>
        <v>355</v>
      </c>
      <c r="D408" s="74">
        <f t="shared" ref="D408:M408" si="120">SUM(D404:D407)</f>
        <v>376</v>
      </c>
      <c r="E408" s="73">
        <f t="shared" si="120"/>
        <v>370</v>
      </c>
      <c r="F408" s="73">
        <f t="shared" si="120"/>
        <v>281</v>
      </c>
      <c r="G408" s="73">
        <f t="shared" si="120"/>
        <v>284</v>
      </c>
      <c r="H408" s="73">
        <f t="shared" si="120"/>
        <v>367</v>
      </c>
      <c r="I408" s="73">
        <f t="shared" si="120"/>
        <v>363</v>
      </c>
      <c r="J408" s="73">
        <f t="shared" si="120"/>
        <v>178</v>
      </c>
      <c r="K408" s="73">
        <f t="shared" si="120"/>
        <v>271</v>
      </c>
      <c r="L408" s="73">
        <f t="shared" si="120"/>
        <v>278</v>
      </c>
      <c r="M408" s="73">
        <f t="shared" si="120"/>
        <v>3123</v>
      </c>
      <c r="N408" s="113">
        <f>SUM(N404:N407)</f>
        <v>366.22222222222223</v>
      </c>
    </row>
    <row r="409" spans="1:14">
      <c r="A409" s="95" t="s">
        <v>76</v>
      </c>
      <c r="B409" s="105"/>
      <c r="C409" s="114"/>
      <c r="D409" s="109"/>
      <c r="E409" s="108"/>
      <c r="F409" s="108"/>
      <c r="G409" s="108"/>
      <c r="H409" s="108"/>
      <c r="I409" s="108"/>
      <c r="J409" s="108"/>
      <c r="K409" s="108"/>
      <c r="L409" s="108"/>
      <c r="M409" s="108"/>
      <c r="N409" s="113" t="str">
        <f t="shared" ref="N409" si="121">IF(COUNT(C409:L409),AVERAGE(C409:L409), " ")</f>
        <v xml:space="preserve"> </v>
      </c>
    </row>
    <row r="410" spans="1:14">
      <c r="A410" s="23" t="s">
        <v>63</v>
      </c>
      <c r="B410" s="110">
        <v>97</v>
      </c>
      <c r="C410" s="114">
        <v>98</v>
      </c>
      <c r="D410" s="114">
        <v>97</v>
      </c>
      <c r="E410" s="115">
        <v>99</v>
      </c>
      <c r="F410" s="115">
        <v>99</v>
      </c>
      <c r="G410" s="115">
        <v>96</v>
      </c>
      <c r="H410" s="115">
        <v>96</v>
      </c>
      <c r="I410" s="115">
        <v>98</v>
      </c>
      <c r="J410" s="115">
        <v>97</v>
      </c>
      <c r="K410" s="115">
        <v>99</v>
      </c>
      <c r="L410" s="115">
        <v>97</v>
      </c>
      <c r="M410" s="109">
        <f>SUM(C410:L410)</f>
        <v>976</v>
      </c>
      <c r="N410" s="110">
        <f>IF(COUNT(C410:L410),AVERAGE(C410:L410),"")</f>
        <v>97.6</v>
      </c>
    </row>
    <row r="411" spans="1:14">
      <c r="A411" s="23" t="s">
        <v>77</v>
      </c>
      <c r="B411" s="109">
        <v>95.8</v>
      </c>
      <c r="C411" s="114">
        <v>89</v>
      </c>
      <c r="D411" s="114">
        <v>93</v>
      </c>
      <c r="E411" s="115">
        <v>96</v>
      </c>
      <c r="F411" s="115">
        <v>91</v>
      </c>
      <c r="G411" s="115">
        <v>93</v>
      </c>
      <c r="H411" s="115">
        <v>88</v>
      </c>
      <c r="I411" s="115">
        <v>94</v>
      </c>
      <c r="J411" s="115">
        <v>91</v>
      </c>
      <c r="K411" s="115">
        <v>95</v>
      </c>
      <c r="L411" s="115">
        <v>93</v>
      </c>
      <c r="M411" s="109">
        <f t="shared" ref="M411:M413" si="122">SUM(C411:L411)</f>
        <v>923</v>
      </c>
      <c r="N411" s="110">
        <f t="shared" ref="N411:N413" si="123">IF(COUNT(C411:L411),AVERAGE(C411:L411),"")</f>
        <v>92.3</v>
      </c>
    </row>
    <row r="412" spans="1:14">
      <c r="A412" s="23" t="s">
        <v>64</v>
      </c>
      <c r="B412" s="109">
        <v>95.4</v>
      </c>
      <c r="C412" s="114">
        <v>91</v>
      </c>
      <c r="D412" s="114">
        <v>93</v>
      </c>
      <c r="E412" s="115">
        <v>91</v>
      </c>
      <c r="F412" s="115">
        <v>98</v>
      </c>
      <c r="G412" s="115">
        <v>92</v>
      </c>
      <c r="H412" s="115">
        <v>95</v>
      </c>
      <c r="I412" s="115">
        <v>96</v>
      </c>
      <c r="J412" s="115">
        <v>92</v>
      </c>
      <c r="K412" s="115">
        <v>95</v>
      </c>
      <c r="L412" s="115">
        <v>91</v>
      </c>
      <c r="M412" s="109">
        <f t="shared" si="122"/>
        <v>934</v>
      </c>
      <c r="N412" s="110">
        <f t="shared" si="123"/>
        <v>93.4</v>
      </c>
    </row>
    <row r="413" spans="1:14">
      <c r="A413" s="23" t="s">
        <v>65</v>
      </c>
      <c r="B413" s="110">
        <v>83.5</v>
      </c>
      <c r="C413" s="109">
        <v>86</v>
      </c>
      <c r="D413" s="109">
        <v>80</v>
      </c>
      <c r="E413" s="108">
        <v>84</v>
      </c>
      <c r="F413" s="108">
        <v>88</v>
      </c>
      <c r="G413" s="108">
        <v>91</v>
      </c>
      <c r="H413" s="108">
        <v>81</v>
      </c>
      <c r="I413" s="108">
        <v>91</v>
      </c>
      <c r="J413" s="108">
        <v>85</v>
      </c>
      <c r="K413" s="108">
        <v>77</v>
      </c>
      <c r="L413" s="108">
        <v>88</v>
      </c>
      <c r="M413" s="109">
        <f t="shared" si="122"/>
        <v>851</v>
      </c>
      <c r="N413" s="110">
        <f t="shared" si="123"/>
        <v>85.1</v>
      </c>
    </row>
    <row r="414" spans="1:14">
      <c r="A414" s="63" t="s">
        <v>20</v>
      </c>
      <c r="B414" s="128">
        <f>SUM((B410:B413))</f>
        <v>371.70000000000005</v>
      </c>
      <c r="C414" s="69">
        <f>SUM(C410:C413)</f>
        <v>364</v>
      </c>
      <c r="D414" s="69">
        <f t="shared" ref="D414:L414" si="124">SUM(D410:D413)</f>
        <v>363</v>
      </c>
      <c r="E414" s="128">
        <f t="shared" si="124"/>
        <v>370</v>
      </c>
      <c r="F414" s="128">
        <f t="shared" si="124"/>
        <v>376</v>
      </c>
      <c r="G414" s="128">
        <f t="shared" si="124"/>
        <v>372</v>
      </c>
      <c r="H414" s="128">
        <f t="shared" si="124"/>
        <v>360</v>
      </c>
      <c r="I414" s="128">
        <f t="shared" si="124"/>
        <v>379</v>
      </c>
      <c r="J414" s="128">
        <f t="shared" si="124"/>
        <v>365</v>
      </c>
      <c r="K414" s="128">
        <f t="shared" si="124"/>
        <v>366</v>
      </c>
      <c r="L414" s="128">
        <f t="shared" si="124"/>
        <v>369</v>
      </c>
      <c r="M414" s="128">
        <f>SUM(C414:L414)</f>
        <v>3684</v>
      </c>
      <c r="N414" s="72">
        <f>SUM(N410:N413)</f>
        <v>368.4</v>
      </c>
    </row>
    <row r="415" spans="1:14">
      <c r="A415" s="32" t="s">
        <v>66</v>
      </c>
      <c r="B415" s="64"/>
      <c r="C415" s="116"/>
      <c r="D415" s="118"/>
      <c r="E415" s="117"/>
      <c r="F415" s="117"/>
      <c r="G415" s="117"/>
      <c r="H415" s="117"/>
      <c r="I415" s="117"/>
      <c r="J415" s="117"/>
      <c r="K415" s="117"/>
      <c r="L415" s="117"/>
      <c r="M415" s="108"/>
      <c r="N415" s="113"/>
    </row>
    <row r="416" spans="1:14">
      <c r="A416" s="64" t="s">
        <v>114</v>
      </c>
      <c r="B416" s="64">
        <v>94.7</v>
      </c>
      <c r="C416" s="116">
        <v>93</v>
      </c>
      <c r="D416" s="118">
        <v>94</v>
      </c>
      <c r="E416" s="117">
        <v>93</v>
      </c>
      <c r="F416" s="117">
        <v>94</v>
      </c>
      <c r="G416" s="117">
        <v>93</v>
      </c>
      <c r="H416" s="117">
        <v>98</v>
      </c>
      <c r="I416" s="117">
        <v>96</v>
      </c>
      <c r="J416" s="117">
        <v>91</v>
      </c>
      <c r="K416" s="117">
        <v>92</v>
      </c>
      <c r="L416" s="117">
        <v>96</v>
      </c>
      <c r="M416" s="118">
        <f>SUM(C416:L416)</f>
        <v>940</v>
      </c>
      <c r="N416" s="110">
        <f>IF(COUNT(C416:L416),AVERAGE(C416:L416),"")</f>
        <v>94</v>
      </c>
    </row>
    <row r="417" spans="1:14">
      <c r="A417" s="64" t="s">
        <v>89</v>
      </c>
      <c r="B417" s="119">
        <v>93</v>
      </c>
      <c r="C417" s="116">
        <v>93</v>
      </c>
      <c r="D417" s="118">
        <v>92</v>
      </c>
      <c r="E417" s="117">
        <v>89</v>
      </c>
      <c r="F417" s="117">
        <v>93</v>
      </c>
      <c r="G417" s="117">
        <v>96</v>
      </c>
      <c r="H417" s="117">
        <v>91</v>
      </c>
      <c r="I417" s="117">
        <v>93</v>
      </c>
      <c r="J417" s="117">
        <v>92</v>
      </c>
      <c r="K417" s="117">
        <v>93</v>
      </c>
      <c r="L417" s="117">
        <v>91</v>
      </c>
      <c r="M417" s="118">
        <f t="shared" ref="M417:M419" si="125">SUM(C417:L417)</f>
        <v>923</v>
      </c>
      <c r="N417" s="110">
        <f t="shared" ref="N417:N419" si="126">IF(COUNT(C417:L417),AVERAGE(C417:L417),"")</f>
        <v>92.3</v>
      </c>
    </row>
    <row r="418" spans="1:14">
      <c r="A418" s="64" t="s">
        <v>69</v>
      </c>
      <c r="B418" s="119">
        <v>91.2</v>
      </c>
      <c r="C418" s="116">
        <v>91</v>
      </c>
      <c r="D418" s="118">
        <v>91</v>
      </c>
      <c r="E418" s="117">
        <v>96</v>
      </c>
      <c r="F418" s="117">
        <v>97</v>
      </c>
      <c r="G418" s="117">
        <v>91</v>
      </c>
      <c r="H418" s="117">
        <v>94</v>
      </c>
      <c r="I418" s="117">
        <v>92</v>
      </c>
      <c r="J418" s="117">
        <v>86</v>
      </c>
      <c r="K418" s="117">
        <v>87</v>
      </c>
      <c r="L418" s="117">
        <v>88</v>
      </c>
      <c r="M418" s="118">
        <f t="shared" si="125"/>
        <v>913</v>
      </c>
      <c r="N418" s="110">
        <f t="shared" si="126"/>
        <v>91.3</v>
      </c>
    </row>
    <row r="419" spans="1:14">
      <c r="A419" s="64" t="s">
        <v>70</v>
      </c>
      <c r="B419" s="64">
        <v>90.7</v>
      </c>
      <c r="C419" s="116">
        <v>87</v>
      </c>
      <c r="D419" s="118">
        <v>87</v>
      </c>
      <c r="E419" s="117">
        <v>90</v>
      </c>
      <c r="F419" s="117">
        <v>93</v>
      </c>
      <c r="G419" s="117">
        <v>85</v>
      </c>
      <c r="H419" s="117">
        <v>82</v>
      </c>
      <c r="I419" s="117">
        <v>86</v>
      </c>
      <c r="J419" s="117">
        <v>81</v>
      </c>
      <c r="K419" s="117">
        <v>84</v>
      </c>
      <c r="L419" s="117">
        <v>83</v>
      </c>
      <c r="M419" s="118">
        <f t="shared" si="125"/>
        <v>858</v>
      </c>
      <c r="N419" s="110">
        <f t="shared" si="126"/>
        <v>85.8</v>
      </c>
    </row>
    <row r="420" spans="1:14">
      <c r="A420" s="65" t="s">
        <v>20</v>
      </c>
      <c r="B420" s="64">
        <f>SUM(B416:B419)</f>
        <v>369.59999999999997</v>
      </c>
      <c r="C420" s="116">
        <f>SUM(C416:C419)</f>
        <v>364</v>
      </c>
      <c r="D420" s="116">
        <f t="shared" ref="D420:M420" si="127">SUM(D416:D419)</f>
        <v>364</v>
      </c>
      <c r="E420" s="120">
        <f t="shared" si="127"/>
        <v>368</v>
      </c>
      <c r="F420" s="120">
        <f t="shared" si="127"/>
        <v>377</v>
      </c>
      <c r="G420" s="120">
        <f t="shared" si="127"/>
        <v>365</v>
      </c>
      <c r="H420" s="120">
        <f t="shared" si="127"/>
        <v>365</v>
      </c>
      <c r="I420" s="120">
        <f t="shared" si="127"/>
        <v>367</v>
      </c>
      <c r="J420" s="120">
        <f t="shared" si="127"/>
        <v>350</v>
      </c>
      <c r="K420" s="120">
        <f t="shared" si="127"/>
        <v>356</v>
      </c>
      <c r="L420" s="120">
        <f t="shared" si="127"/>
        <v>358</v>
      </c>
      <c r="M420" s="116">
        <f t="shared" si="127"/>
        <v>3634</v>
      </c>
      <c r="N420" s="110">
        <f>SUM(N416:N419)</f>
        <v>363.40000000000003</v>
      </c>
    </row>
    <row r="421" spans="1:14">
      <c r="A421" s="32" t="s">
        <v>71</v>
      </c>
      <c r="B421" s="64"/>
      <c r="C421" s="116"/>
      <c r="D421" s="118"/>
      <c r="E421" s="117"/>
      <c r="F421" s="117"/>
      <c r="G421" s="117"/>
      <c r="H421" s="117"/>
      <c r="I421" s="117"/>
      <c r="J421" s="117"/>
      <c r="K421" s="117"/>
      <c r="L421" s="117"/>
      <c r="M421" s="109"/>
      <c r="N421" s="110" t="str">
        <f t="shared" ref="N421:N425" si="128">IF(COUNT(C421:L421),AVERAGE(C421:L421),"")</f>
        <v/>
      </c>
    </row>
    <row r="422" spans="1:14">
      <c r="A422" s="64" t="s">
        <v>72</v>
      </c>
      <c r="B422" s="119">
        <v>91</v>
      </c>
      <c r="C422" s="116">
        <v>87</v>
      </c>
      <c r="D422" s="118">
        <v>82</v>
      </c>
      <c r="E422" s="117">
        <v>80</v>
      </c>
      <c r="F422" s="117">
        <v>90</v>
      </c>
      <c r="G422" s="117">
        <v>84</v>
      </c>
      <c r="H422" s="117">
        <v>89</v>
      </c>
      <c r="I422" s="117">
        <v>92</v>
      </c>
      <c r="J422" s="117" t="s">
        <v>102</v>
      </c>
      <c r="K422" s="117">
        <v>91</v>
      </c>
      <c r="L422" s="117">
        <v>83</v>
      </c>
      <c r="M422" s="118">
        <f>SUM(C422:L422)</f>
        <v>778</v>
      </c>
      <c r="N422" s="110">
        <f t="shared" si="128"/>
        <v>86.444444444444443</v>
      </c>
    </row>
    <row r="423" spans="1:14">
      <c r="A423" s="64" t="s">
        <v>73</v>
      </c>
      <c r="B423" s="119">
        <v>90</v>
      </c>
      <c r="C423" s="116">
        <v>0</v>
      </c>
      <c r="D423" s="118">
        <v>93</v>
      </c>
      <c r="E423" s="117">
        <v>81</v>
      </c>
      <c r="F423" s="117" t="s">
        <v>102</v>
      </c>
      <c r="G423" s="117" t="s">
        <v>102</v>
      </c>
      <c r="H423" s="117">
        <v>91</v>
      </c>
      <c r="I423" s="117">
        <v>84</v>
      </c>
      <c r="J423" s="117" t="s">
        <v>102</v>
      </c>
      <c r="K423" s="117" t="s">
        <v>102</v>
      </c>
      <c r="L423" s="117" t="s">
        <v>102</v>
      </c>
      <c r="M423" s="118">
        <f t="shared" ref="M423:M425" si="129">SUM(C423:L423)</f>
        <v>349</v>
      </c>
      <c r="N423" s="110">
        <v>87.3</v>
      </c>
    </row>
    <row r="424" spans="1:14">
      <c r="A424" s="64" t="s">
        <v>74</v>
      </c>
      <c r="B424" s="64">
        <v>85.7</v>
      </c>
      <c r="C424" s="116">
        <v>80</v>
      </c>
      <c r="D424" s="118">
        <v>92</v>
      </c>
      <c r="E424" s="117">
        <v>92</v>
      </c>
      <c r="F424" s="117">
        <v>94</v>
      </c>
      <c r="G424" s="117" t="s">
        <v>102</v>
      </c>
      <c r="H424" s="117">
        <v>88</v>
      </c>
      <c r="I424" s="117">
        <v>76</v>
      </c>
      <c r="J424" s="117" t="s">
        <v>102</v>
      </c>
      <c r="K424" s="117" t="s">
        <v>102</v>
      </c>
      <c r="L424" s="117">
        <v>91</v>
      </c>
      <c r="M424" s="118">
        <f t="shared" si="129"/>
        <v>613</v>
      </c>
      <c r="N424" s="110">
        <f t="shared" si="128"/>
        <v>87.571428571428569</v>
      </c>
    </row>
    <row r="425" spans="1:14">
      <c r="A425" s="23" t="s">
        <v>75</v>
      </c>
      <c r="B425" s="110">
        <v>82.7</v>
      </c>
      <c r="C425" s="114">
        <v>83</v>
      </c>
      <c r="D425" s="109">
        <v>92</v>
      </c>
      <c r="E425" s="108">
        <v>86</v>
      </c>
      <c r="F425" s="108">
        <v>86</v>
      </c>
      <c r="G425" s="108">
        <v>76</v>
      </c>
      <c r="H425" s="108">
        <v>89</v>
      </c>
      <c r="I425" s="108">
        <v>86</v>
      </c>
      <c r="J425" s="108">
        <v>91</v>
      </c>
      <c r="K425" s="108">
        <v>89</v>
      </c>
      <c r="L425" s="108">
        <v>85</v>
      </c>
      <c r="M425" s="118">
        <f t="shared" si="129"/>
        <v>863</v>
      </c>
      <c r="N425" s="110">
        <f t="shared" si="128"/>
        <v>86.3</v>
      </c>
    </row>
    <row r="426" spans="1:14">
      <c r="A426" s="66" t="s">
        <v>20</v>
      </c>
      <c r="B426" s="110">
        <f>SUM(B422:B425)</f>
        <v>349.4</v>
      </c>
      <c r="C426" s="116">
        <f>SUM(C422:C425)</f>
        <v>250</v>
      </c>
      <c r="D426" s="116">
        <f t="shared" ref="D426:M426" si="130">SUM(D422:D425)</f>
        <v>359</v>
      </c>
      <c r="E426" s="120">
        <f t="shared" si="130"/>
        <v>339</v>
      </c>
      <c r="F426" s="120">
        <f t="shared" si="130"/>
        <v>270</v>
      </c>
      <c r="G426" s="120">
        <f t="shared" si="130"/>
        <v>160</v>
      </c>
      <c r="H426" s="120">
        <f t="shared" si="130"/>
        <v>357</v>
      </c>
      <c r="I426" s="120">
        <f t="shared" si="130"/>
        <v>338</v>
      </c>
      <c r="J426" s="120">
        <f t="shared" si="130"/>
        <v>91</v>
      </c>
      <c r="K426" s="120">
        <f t="shared" si="130"/>
        <v>180</v>
      </c>
      <c r="L426" s="120">
        <f t="shared" si="130"/>
        <v>259</v>
      </c>
      <c r="M426" s="116">
        <f t="shared" si="130"/>
        <v>2603</v>
      </c>
      <c r="N426" s="121">
        <f>SUM(N422:N425)</f>
        <v>347.61587301587304</v>
      </c>
    </row>
    <row r="427" spans="1:14">
      <c r="A427" s="67"/>
      <c r="B427" s="122"/>
      <c r="C427" s="114"/>
      <c r="D427" s="109"/>
      <c r="E427" s="108"/>
      <c r="F427" s="108"/>
      <c r="G427" s="108"/>
      <c r="H427" s="108"/>
      <c r="I427" s="108"/>
      <c r="J427" s="123"/>
      <c r="K427" s="123"/>
      <c r="L427" s="123"/>
      <c r="M427" s="123"/>
      <c r="N427" s="121"/>
    </row>
    <row r="428" spans="1:14">
      <c r="B428" s="108"/>
      <c r="C428" s="114"/>
      <c r="D428" s="127" t="s">
        <v>10</v>
      </c>
      <c r="E428" s="105" t="s">
        <v>11</v>
      </c>
      <c r="F428" s="105" t="s">
        <v>12</v>
      </c>
      <c r="G428" s="105" t="s">
        <v>13</v>
      </c>
      <c r="H428" s="105" t="s">
        <v>14</v>
      </c>
      <c r="I428" s="105" t="s">
        <v>8</v>
      </c>
      <c r="J428" s="124"/>
      <c r="K428" s="124"/>
      <c r="L428" s="124"/>
      <c r="M428" s="124"/>
      <c r="N428" s="125"/>
    </row>
    <row r="429" spans="1:14">
      <c r="A429" s="66" t="s">
        <v>76</v>
      </c>
      <c r="B429" s="122">
        <f>+B414</f>
        <v>371.70000000000005</v>
      </c>
      <c r="C429" s="114"/>
      <c r="D429" s="118">
        <f>+J393</f>
        <v>10</v>
      </c>
      <c r="E429" s="117">
        <v>5</v>
      </c>
      <c r="F429" s="117">
        <v>2</v>
      </c>
      <c r="G429" s="117">
        <v>2</v>
      </c>
      <c r="H429" s="117">
        <f>+E429*2+F429+3</f>
        <v>15</v>
      </c>
      <c r="I429" s="117">
        <f>+M414</f>
        <v>3684</v>
      </c>
      <c r="J429" s="124"/>
      <c r="K429" s="61"/>
      <c r="L429" s="124"/>
      <c r="M429" s="124"/>
      <c r="N429" s="125"/>
    </row>
    <row r="430" spans="1:14">
      <c r="A430" s="63" t="s">
        <v>66</v>
      </c>
      <c r="B430" s="122">
        <f>+B420</f>
        <v>369.59999999999997</v>
      </c>
      <c r="C430" s="114"/>
      <c r="D430" s="118">
        <f>+J393</f>
        <v>10</v>
      </c>
      <c r="E430" s="117">
        <v>6</v>
      </c>
      <c r="F430" s="117">
        <v>1</v>
      </c>
      <c r="G430" s="117">
        <v>2</v>
      </c>
      <c r="H430" s="117">
        <f>+E430*2+F430+2</f>
        <v>15</v>
      </c>
      <c r="I430" s="117">
        <f>+M420</f>
        <v>3634</v>
      </c>
      <c r="J430" s="61"/>
      <c r="K430" s="124"/>
      <c r="L430" s="124"/>
      <c r="M430" s="124"/>
      <c r="N430" s="125"/>
    </row>
    <row r="431" spans="1:14">
      <c r="A431" s="63" t="s">
        <v>58</v>
      </c>
      <c r="B431" s="122">
        <f>+B408</f>
        <v>375.79999999999995</v>
      </c>
      <c r="C431" s="116"/>
      <c r="D431" s="118">
        <f>+J393</f>
        <v>10</v>
      </c>
      <c r="E431" s="117">
        <v>5</v>
      </c>
      <c r="F431" s="117">
        <v>1</v>
      </c>
      <c r="G431" s="117">
        <v>3</v>
      </c>
      <c r="H431" s="117">
        <f>+E431*2+F431+1</f>
        <v>12</v>
      </c>
      <c r="I431" s="117">
        <f>+M408</f>
        <v>3123</v>
      </c>
      <c r="J431" s="88"/>
      <c r="K431" s="88"/>
      <c r="L431" s="88"/>
      <c r="M431" s="88"/>
      <c r="N431" s="78"/>
    </row>
    <row r="432" spans="1:14">
      <c r="A432" s="63" t="s">
        <v>71</v>
      </c>
      <c r="B432" s="122">
        <f>B426</f>
        <v>349.4</v>
      </c>
      <c r="C432" s="114"/>
      <c r="D432" s="118">
        <f>+J393</f>
        <v>10</v>
      </c>
      <c r="E432" s="117">
        <v>0</v>
      </c>
      <c r="F432" s="117">
        <v>0</v>
      </c>
      <c r="G432" s="117">
        <v>9</v>
      </c>
      <c r="H432" s="117">
        <f>+E432*2+F432</f>
        <v>0</v>
      </c>
      <c r="I432" s="117">
        <f>+M426</f>
        <v>2603</v>
      </c>
      <c r="J432" s="61"/>
      <c r="K432" s="61"/>
      <c r="L432" s="61"/>
      <c r="M432" s="61"/>
      <c r="N432" s="78"/>
    </row>
  </sheetData>
  <sortState ref="A429:I430">
    <sortCondition descending="1" ref="H429:H430"/>
    <sortCondition descending="1" ref="I429:I430"/>
  </sortState>
  <mergeCells count="82">
    <mergeCell ref="B226:E226"/>
    <mergeCell ref="J226:M226"/>
    <mergeCell ref="A218:N218"/>
    <mergeCell ref="A219:N219"/>
    <mergeCell ref="A220:N220"/>
    <mergeCell ref="A221:N221"/>
    <mergeCell ref="B224:E224"/>
    <mergeCell ref="J224:M224"/>
    <mergeCell ref="B140:E140"/>
    <mergeCell ref="J140:M140"/>
    <mergeCell ref="A132:N132"/>
    <mergeCell ref="A133:N133"/>
    <mergeCell ref="A134:N134"/>
    <mergeCell ref="A135:N135"/>
    <mergeCell ref="B138:E138"/>
    <mergeCell ref="J138:M138"/>
    <mergeCell ref="B97:E97"/>
    <mergeCell ref="J97:M97"/>
    <mergeCell ref="A89:N89"/>
    <mergeCell ref="A90:N90"/>
    <mergeCell ref="A91:N91"/>
    <mergeCell ref="A92:N92"/>
    <mergeCell ref="B95:E95"/>
    <mergeCell ref="J95:M95"/>
    <mergeCell ref="B10:E10"/>
    <mergeCell ref="J10:M10"/>
    <mergeCell ref="A2:N2"/>
    <mergeCell ref="A3:N3"/>
    <mergeCell ref="A4:N4"/>
    <mergeCell ref="A5:N5"/>
    <mergeCell ref="B8:E8"/>
    <mergeCell ref="J8:M8"/>
    <mergeCell ref="B54:E54"/>
    <mergeCell ref="J54:M54"/>
    <mergeCell ref="A46:N46"/>
    <mergeCell ref="A47:N47"/>
    <mergeCell ref="A48:N48"/>
    <mergeCell ref="A49:N49"/>
    <mergeCell ref="B52:E52"/>
    <mergeCell ref="J52:M52"/>
    <mergeCell ref="B183:E183"/>
    <mergeCell ref="J183:M183"/>
    <mergeCell ref="A175:N175"/>
    <mergeCell ref="A176:N176"/>
    <mergeCell ref="A177:N177"/>
    <mergeCell ref="A178:N178"/>
    <mergeCell ref="B181:E181"/>
    <mergeCell ref="J181:M181"/>
    <mergeCell ref="B269:E269"/>
    <mergeCell ref="J269:M269"/>
    <mergeCell ref="A261:N261"/>
    <mergeCell ref="A262:N262"/>
    <mergeCell ref="A263:N263"/>
    <mergeCell ref="A264:N264"/>
    <mergeCell ref="B267:E267"/>
    <mergeCell ref="J267:M267"/>
    <mergeCell ref="A304:N304"/>
    <mergeCell ref="A305:N305"/>
    <mergeCell ref="A306:N306"/>
    <mergeCell ref="A307:N307"/>
    <mergeCell ref="B310:E310"/>
    <mergeCell ref="J310:M310"/>
    <mergeCell ref="B397:D397"/>
    <mergeCell ref="B398:D398"/>
    <mergeCell ref="I397:M397"/>
    <mergeCell ref="I398:M398"/>
    <mergeCell ref="B312:E312"/>
    <mergeCell ref="J312:M312"/>
    <mergeCell ref="B354:E354"/>
    <mergeCell ref="J354:M354"/>
    <mergeCell ref="A346:N346"/>
    <mergeCell ref="A347:N347"/>
    <mergeCell ref="A348:N348"/>
    <mergeCell ref="A349:N349"/>
    <mergeCell ref="B352:E352"/>
    <mergeCell ref="J352:M352"/>
    <mergeCell ref="B396:E396"/>
    <mergeCell ref="A389:N389"/>
    <mergeCell ref="A390:N390"/>
    <mergeCell ref="A391:N391"/>
    <mergeCell ref="A392:N392"/>
    <mergeCell ref="B395:E395"/>
  </mergeCells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Division 1</vt:lpstr>
      <vt:lpstr>Division 2</vt:lpstr>
      <vt:lpstr>Division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</dc:creator>
  <cp:lastModifiedBy>Marie Ralph</cp:lastModifiedBy>
  <cp:lastPrinted>2022-03-27T12:02:45Z</cp:lastPrinted>
  <dcterms:created xsi:type="dcterms:W3CDTF">2021-09-29T11:09:18Z</dcterms:created>
  <dcterms:modified xsi:type="dcterms:W3CDTF">2022-03-29T07:00:02Z</dcterms:modified>
</cp:coreProperties>
</file>