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0"/>
  </bookViews>
  <sheets>
    <sheet name="Div 1" sheetId="1" r:id="rId1"/>
    <sheet name="Div 2" sheetId="2" r:id="rId2"/>
  </sheets>
  <definedNames>
    <definedName name="_xlnm.Print_Area" localSheetId="0">'Div 1'!$A$363:$O$402</definedName>
    <definedName name="_xlnm.Print_Area" localSheetId="1">'Div 2'!$A$363:$O$402</definedName>
  </definedNames>
  <calcPr fullCalcOnLoad="1"/>
</workbook>
</file>

<file path=xl/sharedStrings.xml><?xml version="1.0" encoding="utf-8"?>
<sst xmlns="http://schemas.openxmlformats.org/spreadsheetml/2006/main" count="749" uniqueCount="51">
  <si>
    <t>Name</t>
  </si>
  <si>
    <t>Average</t>
  </si>
  <si>
    <t>Starting</t>
  </si>
  <si>
    <t>Rounds</t>
  </si>
  <si>
    <t>Cornwall Target Shooting Association</t>
  </si>
  <si>
    <t>Small-Bore Rifle Wing</t>
  </si>
  <si>
    <t>Summer Pairs League</t>
  </si>
  <si>
    <t>Pairs</t>
  </si>
  <si>
    <t>W</t>
  </si>
  <si>
    <t>S</t>
  </si>
  <si>
    <t>D</t>
  </si>
  <si>
    <t>L</t>
  </si>
  <si>
    <t>Pts</t>
  </si>
  <si>
    <t>Agg.</t>
  </si>
  <si>
    <t>Av.</t>
  </si>
  <si>
    <t xml:space="preserve">Division   1     Round </t>
  </si>
  <si>
    <t>Year 2019</t>
  </si>
  <si>
    <t>Bodmin</t>
  </si>
  <si>
    <t>A Godden</t>
  </si>
  <si>
    <t>B. Wilton</t>
  </si>
  <si>
    <t>M. Jones</t>
  </si>
  <si>
    <t>Liskeard</t>
  </si>
  <si>
    <t>Mrs.P. Major</t>
  </si>
  <si>
    <t>Miss.S. Alford</t>
  </si>
  <si>
    <t>Mrs.M. Smith</t>
  </si>
  <si>
    <t>D. Hopper</t>
  </si>
  <si>
    <t>J. Richards</t>
  </si>
  <si>
    <t>D. Richards</t>
  </si>
  <si>
    <t>N. Leverton</t>
  </si>
  <si>
    <t>C. O`Neill</t>
  </si>
  <si>
    <t>B. Wilton / M. Jones</t>
  </si>
  <si>
    <t>A Godden / G. Faulkner</t>
  </si>
  <si>
    <t>G. Faulkner</t>
  </si>
  <si>
    <t>Mrs.P. Major / Miss.S. Alford</t>
  </si>
  <si>
    <t>N. Leverton / C. O`Neill</t>
  </si>
  <si>
    <t>J. Richards / D. Richards</t>
  </si>
  <si>
    <t>D. Hopper / Mrs.M. Smith</t>
  </si>
  <si>
    <t>,</t>
  </si>
  <si>
    <t xml:space="preserve">Division   2     Round </t>
  </si>
  <si>
    <t>Hayle</t>
  </si>
  <si>
    <t>G. Rogers</t>
  </si>
  <si>
    <t>Mrs.P. Rogers</t>
  </si>
  <si>
    <t>Mrs.J. Trewella</t>
  </si>
  <si>
    <t>C. Trewella</t>
  </si>
  <si>
    <t>Mrs.J. Trewella /C. Trewella</t>
  </si>
  <si>
    <t>1pp Rule 5.2.1.</t>
  </si>
  <si>
    <t>Lost to</t>
  </si>
  <si>
    <t>Mrs.P. Rogers / G. Rogers</t>
  </si>
  <si>
    <t>Beat</t>
  </si>
  <si>
    <t>Draw</t>
  </si>
  <si>
    <t>Points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</si>
</sst>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8">
    <font>
      <sz val="10"/>
      <name val="Arial"/>
      <family val="0"/>
    </font>
    <font>
      <sz val="14"/>
      <name val="Arial"/>
      <family val="2"/>
    </font>
    <font>
      <b/>
      <u val="single"/>
      <sz val="10"/>
      <name val="Arial"/>
      <family val="2"/>
    </font>
    <font>
      <b/>
      <u val="single"/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72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72" fontId="0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ill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72" fontId="9" fillId="0" borderId="0" xfId="0" applyNumberFormat="1" applyFont="1" applyAlignment="1">
      <alignment horizontal="center"/>
    </xf>
    <xf numFmtId="172" fontId="1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/>
    </xf>
    <xf numFmtId="0" fontId="4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2" fontId="5" fillId="0" borderId="0" xfId="0" applyNumberFormat="1" applyFont="1" applyAlignment="1">
      <alignment horizontal="left"/>
    </xf>
    <xf numFmtId="172" fontId="5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V402"/>
  <sheetViews>
    <sheetView tabSelected="1" workbookViewId="0" topLeftCell="A361">
      <selection activeCell="A403" sqref="A403"/>
    </sheetView>
  </sheetViews>
  <sheetFormatPr defaultColWidth="8.8515625" defaultRowHeight="12.75"/>
  <cols>
    <col min="1" max="1" width="13.421875" style="0" customWidth="1"/>
    <col min="2" max="2" width="6.8515625" style="0" customWidth="1"/>
    <col min="3" max="3" width="6.7109375" style="0" customWidth="1"/>
    <col min="4" max="11" width="4.421875" style="0" customWidth="1"/>
    <col min="12" max="12" width="6.00390625" style="0" customWidth="1"/>
    <col min="13" max="13" width="4.421875" style="0" customWidth="1"/>
    <col min="14" max="14" width="6.421875" style="0" customWidth="1"/>
    <col min="15" max="15" width="5.8515625" style="0" customWidth="1"/>
  </cols>
  <sheetData>
    <row r="2" ht="18">
      <c r="B2" s="18" t="s">
        <v>4</v>
      </c>
    </row>
    <row r="3" ht="12">
      <c r="E3" s="19" t="s">
        <v>5</v>
      </c>
    </row>
    <row r="4" ht="12.75">
      <c r="E4" s="16" t="s">
        <v>6</v>
      </c>
    </row>
    <row r="5" ht="12.75">
      <c r="F5" s="16" t="s">
        <v>16</v>
      </c>
    </row>
    <row r="6" spans="5:10" ht="12">
      <c r="E6" s="17" t="s">
        <v>15</v>
      </c>
      <c r="J6" s="7">
        <v>1</v>
      </c>
    </row>
    <row r="7" ht="12.75" customHeight="1">
      <c r="G7" s="17"/>
    </row>
    <row r="8" spans="2:10" ht="12.75" customHeight="1">
      <c r="B8" s="15" t="str">
        <f>+A18</f>
        <v>B. Wilton</v>
      </c>
      <c r="C8" s="15"/>
      <c r="D8" s="1"/>
      <c r="F8" s="4"/>
      <c r="G8" s="11"/>
      <c r="H8" s="4"/>
      <c r="J8" s="15" t="str">
        <f>+A30</f>
        <v>Mrs.P. Major</v>
      </c>
    </row>
    <row r="9" spans="2:14" ht="12.75" customHeight="1">
      <c r="B9" s="15" t="str">
        <f>+A19</f>
        <v>M. Jones</v>
      </c>
      <c r="C9" s="15"/>
      <c r="D9" s="1"/>
      <c r="E9" s="11">
        <f>+D20</f>
        <v>183</v>
      </c>
      <c r="F9" s="4"/>
      <c r="G9" s="19" t="s">
        <v>46</v>
      </c>
      <c r="H9" s="4"/>
      <c r="I9" s="11"/>
      <c r="J9" s="15" t="str">
        <f>+A31</f>
        <v>Miss.S. Alford</v>
      </c>
      <c r="N9" s="11">
        <f>+D32</f>
        <v>195</v>
      </c>
    </row>
    <row r="10" spans="2:9" ht="12.75" customHeight="1">
      <c r="B10" s="15"/>
      <c r="C10" s="15"/>
      <c r="D10" s="1"/>
      <c r="E10" s="11"/>
      <c r="F10" s="4"/>
      <c r="G10" s="11"/>
      <c r="H10" s="4"/>
      <c r="I10" s="11"/>
    </row>
    <row r="11" spans="2:17" ht="12.75" customHeight="1">
      <c r="B11" s="15" t="str">
        <f>+A22</f>
        <v>A Godden</v>
      </c>
      <c r="C11" s="15"/>
      <c r="D11" s="1"/>
      <c r="E11" s="11"/>
      <c r="G11" s="4"/>
      <c r="H11" s="4"/>
      <c r="J11" s="15" t="str">
        <f>+A26</f>
        <v>G. Rogers</v>
      </c>
      <c r="K11" s="15"/>
      <c r="L11" s="1"/>
      <c r="M11" s="11"/>
      <c r="P11" s="1"/>
      <c r="Q11" s="4"/>
    </row>
    <row r="12" spans="2:16" ht="12.75" customHeight="1">
      <c r="B12" s="15" t="str">
        <f>+A23</f>
        <v>G. Faulkner</v>
      </c>
      <c r="E12" s="11">
        <f>+D24</f>
        <v>192</v>
      </c>
      <c r="G12" s="19" t="s">
        <v>46</v>
      </c>
      <c r="H12" s="4"/>
      <c r="I12" s="11"/>
      <c r="J12" s="15" t="str">
        <f>+A27</f>
        <v>Mrs.P. Rogers</v>
      </c>
      <c r="N12" s="11">
        <f>+D28</f>
        <v>194</v>
      </c>
      <c r="P12" s="1"/>
    </row>
    <row r="13" spans="6:16" ht="12.75" customHeight="1">
      <c r="F13" s="4"/>
      <c r="G13" s="4"/>
      <c r="H13" s="4"/>
      <c r="P13" s="1"/>
    </row>
    <row r="14" spans="2:16" ht="12.75" customHeight="1">
      <c r="B14" s="15"/>
      <c r="E14" s="11"/>
      <c r="G14" s="19"/>
      <c r="H14" s="4"/>
      <c r="I14" s="11"/>
      <c r="J14" s="15"/>
      <c r="N14" s="11"/>
      <c r="P14" s="1"/>
    </row>
    <row r="15" spans="2:4" ht="12">
      <c r="B15" s="3" t="s">
        <v>2</v>
      </c>
      <c r="C15" s="3" t="s">
        <v>7</v>
      </c>
      <c r="D15" s="2" t="s">
        <v>3</v>
      </c>
    </row>
    <row r="16" spans="1:15" ht="12">
      <c r="A16" s="2" t="s">
        <v>0</v>
      </c>
      <c r="B16" s="3" t="s">
        <v>1</v>
      </c>
      <c r="C16" s="3" t="s">
        <v>1</v>
      </c>
      <c r="D16" s="7">
        <v>1</v>
      </c>
      <c r="E16" s="7">
        <v>2</v>
      </c>
      <c r="F16" s="7">
        <v>3</v>
      </c>
      <c r="G16" s="7">
        <v>4</v>
      </c>
      <c r="H16" s="7">
        <v>5</v>
      </c>
      <c r="I16" s="7">
        <v>6</v>
      </c>
      <c r="J16" s="7">
        <v>7</v>
      </c>
      <c r="K16" s="7">
        <v>8</v>
      </c>
      <c r="L16" s="7">
        <v>9</v>
      </c>
      <c r="M16" s="7">
        <v>10</v>
      </c>
      <c r="N16" s="12" t="s">
        <v>13</v>
      </c>
      <c r="O16" s="12" t="s">
        <v>14</v>
      </c>
    </row>
    <row r="17" spans="1:15" ht="12">
      <c r="A17" s="23" t="s">
        <v>17</v>
      </c>
      <c r="B17" s="5"/>
      <c r="C17" s="5"/>
      <c r="D17" s="7"/>
      <c r="E17" s="7"/>
      <c r="F17" s="7"/>
      <c r="G17" s="7"/>
      <c r="H17" s="7"/>
      <c r="I17" s="2"/>
      <c r="J17" s="2"/>
      <c r="K17" s="2"/>
      <c r="L17" s="2"/>
      <c r="M17" s="2"/>
      <c r="N17" s="3"/>
      <c r="O17" s="3"/>
    </row>
    <row r="18" spans="1:22" ht="12">
      <c r="A18" s="14" t="s">
        <v>19</v>
      </c>
      <c r="B18" s="8">
        <v>96.1</v>
      </c>
      <c r="C18" s="6"/>
      <c r="D18" s="4">
        <v>88</v>
      </c>
      <c r="E18" s="4"/>
      <c r="F18" s="4"/>
      <c r="G18" s="4"/>
      <c r="H18" s="4"/>
      <c r="I18" s="4"/>
      <c r="J18" s="4"/>
      <c r="K18" s="4"/>
      <c r="L18" s="4"/>
      <c r="M18" s="4"/>
      <c r="N18" s="4">
        <f>SUM(D18+E18+F18+G18+H18+I18+J18+K18+L18+M18)</f>
        <v>88</v>
      </c>
      <c r="O18" s="8">
        <f>IF(COUNT(D18:M18),AVERAGE(D18:M18)," ")</f>
        <v>88</v>
      </c>
      <c r="V18" s="14" t="s">
        <v>37</v>
      </c>
    </row>
    <row r="19" spans="1:15" ht="12">
      <c r="A19" s="14" t="s">
        <v>20</v>
      </c>
      <c r="B19" s="8">
        <v>96.4</v>
      </c>
      <c r="D19" s="4">
        <v>95</v>
      </c>
      <c r="E19" s="4"/>
      <c r="F19" s="4"/>
      <c r="G19" s="4"/>
      <c r="H19" s="4"/>
      <c r="I19" s="4"/>
      <c r="J19" s="4"/>
      <c r="K19" s="4"/>
      <c r="L19" s="4"/>
      <c r="M19" s="11"/>
      <c r="N19" s="4">
        <f>SUM(D19+E19+F19+G19+H19+I19+J19+K19+L19+M19)</f>
        <v>95</v>
      </c>
      <c r="O19" s="8">
        <f>IF(COUNT(D19:M19),AVERAGE(D19:M19)," ")</f>
        <v>95</v>
      </c>
    </row>
    <row r="20" spans="1:14" ht="12">
      <c r="A20" s="9"/>
      <c r="B20" s="6"/>
      <c r="C20" s="6">
        <f>+B18+B19</f>
        <v>192.5</v>
      </c>
      <c r="D20" s="4">
        <f>SUM(D18:D19)</f>
        <v>183</v>
      </c>
      <c r="E20" s="4">
        <f aca="true" t="shared" si="0" ref="E20:M20">SUM(E18:E19)</f>
        <v>0</v>
      </c>
      <c r="F20" s="4">
        <f t="shared" si="0"/>
        <v>0</v>
      </c>
      <c r="G20" s="4">
        <f t="shared" si="0"/>
        <v>0</v>
      </c>
      <c r="H20" s="4">
        <f t="shared" si="0"/>
        <v>0</v>
      </c>
      <c r="I20" s="4">
        <f t="shared" si="0"/>
        <v>0</v>
      </c>
      <c r="J20" s="4">
        <f t="shared" si="0"/>
        <v>0</v>
      </c>
      <c r="K20" s="4">
        <f t="shared" si="0"/>
        <v>0</v>
      </c>
      <c r="L20" s="4">
        <f t="shared" si="0"/>
        <v>0</v>
      </c>
      <c r="M20" s="4">
        <f t="shared" si="0"/>
        <v>0</v>
      </c>
      <c r="N20" s="4">
        <f>SUM(D20:M20)</f>
        <v>183</v>
      </c>
    </row>
    <row r="21" spans="1:15" ht="12">
      <c r="A21" s="23" t="s">
        <v>17</v>
      </c>
      <c r="B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8"/>
    </row>
    <row r="22" spans="1:15" ht="12">
      <c r="A22" s="14" t="s">
        <v>18</v>
      </c>
      <c r="B22" s="8">
        <v>97</v>
      </c>
      <c r="C22" s="5"/>
      <c r="D22" s="4">
        <v>99</v>
      </c>
      <c r="E22" s="4"/>
      <c r="F22" s="4"/>
      <c r="G22" s="4"/>
      <c r="H22" s="11"/>
      <c r="I22" s="4"/>
      <c r="J22" s="4"/>
      <c r="K22" s="4"/>
      <c r="L22" s="4"/>
      <c r="M22" s="4"/>
      <c r="N22" s="4">
        <f>SUM(D22+E22+F22+G22+H22+I22+J22+K22+L22+M22)</f>
        <v>99</v>
      </c>
      <c r="O22" s="8">
        <f>IF(COUNT(D22:M22),AVERAGE(D22:M22)," ")</f>
        <v>99</v>
      </c>
    </row>
    <row r="23" spans="1:15" ht="12">
      <c r="A23" s="14" t="s">
        <v>32</v>
      </c>
      <c r="B23" s="8">
        <v>93.8</v>
      </c>
      <c r="D23" s="4">
        <v>93</v>
      </c>
      <c r="E23" s="4"/>
      <c r="N23" s="4">
        <f>SUM(D23+E23+F23+G23+H23+I23+J23+K23+L23+M23)</f>
        <v>93</v>
      </c>
      <c r="O23" s="8">
        <f>IF(COUNT(D23:M23),AVERAGE(D23:M23)," ")</f>
        <v>93</v>
      </c>
    </row>
    <row r="24" spans="1:15" ht="12">
      <c r="A24" s="9"/>
      <c r="B24" s="6"/>
      <c r="C24" s="6">
        <f>+B22+B23</f>
        <v>190.8</v>
      </c>
      <c r="D24" s="4">
        <f>SUM(D22:D23)</f>
        <v>192</v>
      </c>
      <c r="E24" s="4">
        <f aca="true" t="shared" si="1" ref="E24:M24">SUM(E22:E23)</f>
        <v>0</v>
      </c>
      <c r="F24" s="4">
        <f t="shared" si="1"/>
        <v>0</v>
      </c>
      <c r="G24" s="4">
        <f t="shared" si="1"/>
        <v>0</v>
      </c>
      <c r="H24" s="4">
        <f t="shared" si="1"/>
        <v>0</v>
      </c>
      <c r="I24" s="4">
        <f t="shared" si="1"/>
        <v>0</v>
      </c>
      <c r="J24" s="4">
        <f t="shared" si="1"/>
        <v>0</v>
      </c>
      <c r="K24" s="4">
        <f t="shared" si="1"/>
        <v>0</v>
      </c>
      <c r="L24" s="4">
        <f t="shared" si="1"/>
        <v>0</v>
      </c>
      <c r="M24" s="4">
        <f t="shared" si="1"/>
        <v>0</v>
      </c>
      <c r="N24" s="4">
        <f>SUM(D24:M24)</f>
        <v>192</v>
      </c>
      <c r="O24" s="8"/>
    </row>
    <row r="25" spans="1:15" ht="12">
      <c r="A25" s="15" t="s">
        <v>39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8"/>
    </row>
    <row r="26" spans="1:15" ht="12">
      <c r="A26" s="28" t="s">
        <v>40</v>
      </c>
      <c r="B26">
        <v>96.1</v>
      </c>
      <c r="D26" s="4">
        <v>97</v>
      </c>
      <c r="E26" s="4"/>
      <c r="F26" s="4"/>
      <c r="G26" s="4"/>
      <c r="H26" s="4"/>
      <c r="I26" s="4"/>
      <c r="J26" s="4"/>
      <c r="K26" s="4"/>
      <c r="L26" s="4"/>
      <c r="M26" s="4"/>
      <c r="N26" s="4">
        <f>SUM(D26+E26+F26+G26+H26+I26+J26+K26+L26+M26)</f>
        <v>97</v>
      </c>
      <c r="O26" s="8">
        <f>IF(COUNT(D26:M26),AVERAGE(D26:M26)," ")</f>
        <v>97</v>
      </c>
    </row>
    <row r="27" spans="1:15" ht="12">
      <c r="A27" s="28" t="s">
        <v>41</v>
      </c>
      <c r="B27" s="29">
        <v>94</v>
      </c>
      <c r="D27" s="4">
        <v>97</v>
      </c>
      <c r="E27" s="4"/>
      <c r="F27" s="4"/>
      <c r="G27" s="22"/>
      <c r="H27" s="4"/>
      <c r="I27" s="4"/>
      <c r="J27" s="4"/>
      <c r="K27" s="4"/>
      <c r="L27" s="4"/>
      <c r="M27" s="4"/>
      <c r="N27" s="4">
        <f>SUM(D27+E27+F27+G27+H27+I27+J27+K27+L27+M27)</f>
        <v>97</v>
      </c>
      <c r="O27" s="8">
        <f>IF(COUNT(D27:M27),AVERAGE(D27:M27)," ")</f>
        <v>97</v>
      </c>
    </row>
    <row r="28" spans="3:15" ht="12">
      <c r="C28" s="6">
        <f>+B26+B27</f>
        <v>190.1</v>
      </c>
      <c r="D28" s="4">
        <f aca="true" t="shared" si="2" ref="D28:M28">SUM(D26:D27)</f>
        <v>194</v>
      </c>
      <c r="E28" s="4">
        <f t="shared" si="2"/>
        <v>0</v>
      </c>
      <c r="F28" s="4">
        <f t="shared" si="2"/>
        <v>0</v>
      </c>
      <c r="G28" s="4">
        <f t="shared" si="2"/>
        <v>0</v>
      </c>
      <c r="H28" s="4">
        <f t="shared" si="2"/>
        <v>0</v>
      </c>
      <c r="I28" s="4">
        <f t="shared" si="2"/>
        <v>0</v>
      </c>
      <c r="J28" s="4">
        <f t="shared" si="2"/>
        <v>0</v>
      </c>
      <c r="K28" s="4">
        <f t="shared" si="2"/>
        <v>0</v>
      </c>
      <c r="L28" s="4">
        <f t="shared" si="2"/>
        <v>0</v>
      </c>
      <c r="M28" s="4">
        <f t="shared" si="2"/>
        <v>0</v>
      </c>
      <c r="N28" s="4">
        <f>SUM(D28:M28)</f>
        <v>194</v>
      </c>
      <c r="O28" s="8"/>
    </row>
    <row r="29" spans="1:14" ht="12">
      <c r="A29" s="21" t="s">
        <v>21</v>
      </c>
      <c r="B29" s="4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5" ht="12">
      <c r="A30" s="14" t="s">
        <v>22</v>
      </c>
      <c r="B30" s="8">
        <v>95.5</v>
      </c>
      <c r="C30" s="5"/>
      <c r="D30" s="4">
        <v>97</v>
      </c>
      <c r="E30" s="4"/>
      <c r="F30" s="4"/>
      <c r="G30" s="4"/>
      <c r="H30" s="4"/>
      <c r="I30" s="4"/>
      <c r="J30" s="4"/>
      <c r="K30" s="4"/>
      <c r="L30" s="4"/>
      <c r="M30" s="4"/>
      <c r="N30" s="4">
        <f>SUM(D30+E30+F30+G30+H30+I30+J30+K30+L30+M30)</f>
        <v>97</v>
      </c>
      <c r="O30" s="8">
        <f>IF(COUNT(D30:M30),AVERAGE(D30:M30)," ")</f>
        <v>97</v>
      </c>
    </row>
    <row r="31" spans="1:15" ht="12">
      <c r="A31" s="14" t="s">
        <v>23</v>
      </c>
      <c r="B31" s="8">
        <v>93.7</v>
      </c>
      <c r="D31" s="4">
        <v>98</v>
      </c>
      <c r="E31" s="4"/>
      <c r="F31" s="4"/>
      <c r="G31" s="4"/>
      <c r="H31" s="4"/>
      <c r="I31" s="4"/>
      <c r="J31" s="4"/>
      <c r="K31" s="4"/>
      <c r="L31" s="4"/>
      <c r="M31" s="4"/>
      <c r="N31" s="4">
        <f>SUM(D31+E31+F31+G31+H31+I31+J31+K31+L31+M31)</f>
        <v>98</v>
      </c>
      <c r="O31" s="8">
        <f>IF(COUNT(D31:M31),AVERAGE(D31:M31)," ")</f>
        <v>98</v>
      </c>
    </row>
    <row r="32" spans="1:14" ht="12">
      <c r="A32" s="9"/>
      <c r="B32" s="6"/>
      <c r="C32" s="6">
        <f>+B30+B31</f>
        <v>189.2</v>
      </c>
      <c r="D32" s="4">
        <f aca="true" t="shared" si="3" ref="D32:M32">SUM(D30:D31)</f>
        <v>195</v>
      </c>
      <c r="E32" s="4">
        <f t="shared" si="3"/>
        <v>0</v>
      </c>
      <c r="F32" s="4">
        <f t="shared" si="3"/>
        <v>0</v>
      </c>
      <c r="G32" s="4">
        <f t="shared" si="3"/>
        <v>0</v>
      </c>
      <c r="H32" s="4">
        <f t="shared" si="3"/>
        <v>0</v>
      </c>
      <c r="I32" s="4">
        <f t="shared" si="3"/>
        <v>0</v>
      </c>
      <c r="J32" s="4">
        <f t="shared" si="3"/>
        <v>0</v>
      </c>
      <c r="K32" s="4">
        <f t="shared" si="3"/>
        <v>0</v>
      </c>
      <c r="L32" s="4">
        <f t="shared" si="3"/>
        <v>0</v>
      </c>
      <c r="M32" s="4">
        <f t="shared" si="3"/>
        <v>0</v>
      </c>
      <c r="N32" s="4">
        <f>SUM(D32:M32)</f>
        <v>195</v>
      </c>
    </row>
    <row r="33" spans="1:14" ht="12">
      <c r="A33" s="1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5" ht="12.75">
      <c r="A34" s="14"/>
      <c r="B34" s="20"/>
      <c r="C34" s="6"/>
      <c r="G34" s="10" t="s">
        <v>9</v>
      </c>
      <c r="H34" s="10" t="s">
        <v>8</v>
      </c>
      <c r="I34" s="10" t="s">
        <v>10</v>
      </c>
      <c r="J34" s="10" t="s">
        <v>11</v>
      </c>
      <c r="K34" s="10" t="s">
        <v>12</v>
      </c>
      <c r="L34" s="10" t="s">
        <v>13</v>
      </c>
      <c r="M34" s="4"/>
      <c r="N34" s="4"/>
      <c r="O34" s="8"/>
    </row>
    <row r="35" spans="2:15" ht="12.75">
      <c r="B35" s="15" t="s">
        <v>33</v>
      </c>
      <c r="C35" s="15"/>
      <c r="D35" s="15"/>
      <c r="G35" s="25">
        <f>+J6</f>
        <v>1</v>
      </c>
      <c r="H35" s="25">
        <v>1</v>
      </c>
      <c r="I35" s="25">
        <v>0</v>
      </c>
      <c r="J35" s="25">
        <v>0</v>
      </c>
      <c r="K35" s="24">
        <f>+H35*2+I35*1</f>
        <v>2</v>
      </c>
      <c r="L35" s="25">
        <f>+N32</f>
        <v>195</v>
      </c>
      <c r="M35" s="4"/>
      <c r="N35" s="4"/>
      <c r="O35" s="8"/>
    </row>
    <row r="36" spans="2:15" ht="12.75">
      <c r="B36" s="15" t="s">
        <v>47</v>
      </c>
      <c r="C36" s="15"/>
      <c r="D36" s="15"/>
      <c r="G36" s="25">
        <f>+J6</f>
        <v>1</v>
      </c>
      <c r="H36" s="25">
        <v>1</v>
      </c>
      <c r="I36" s="25">
        <v>0</v>
      </c>
      <c r="J36" s="25">
        <v>0</v>
      </c>
      <c r="K36" s="24">
        <f>+H36*2+I36*1</f>
        <v>2</v>
      </c>
      <c r="L36" s="25">
        <f>+N28</f>
        <v>194</v>
      </c>
      <c r="M36" s="4"/>
      <c r="N36" s="4"/>
      <c r="O36" s="8"/>
    </row>
    <row r="37" spans="2:15" ht="12.75">
      <c r="B37" s="15" t="s">
        <v>31</v>
      </c>
      <c r="C37" s="15"/>
      <c r="D37" s="15"/>
      <c r="G37" s="25">
        <f>+J6</f>
        <v>1</v>
      </c>
      <c r="H37" s="25">
        <v>0</v>
      </c>
      <c r="I37" s="25">
        <v>0</v>
      </c>
      <c r="J37" s="25">
        <v>1</v>
      </c>
      <c r="K37" s="24">
        <f>+H37*2+I37*1</f>
        <v>0</v>
      </c>
      <c r="L37" s="25">
        <f>+N24</f>
        <v>192</v>
      </c>
      <c r="M37" s="4"/>
      <c r="N37" s="4"/>
      <c r="O37" s="8"/>
    </row>
    <row r="38" spans="1:15" ht="12.75">
      <c r="A38" s="14"/>
      <c r="B38" s="27" t="s">
        <v>30</v>
      </c>
      <c r="C38" s="26"/>
      <c r="D38" s="15"/>
      <c r="G38" s="25">
        <f>+J6</f>
        <v>1</v>
      </c>
      <c r="H38" s="25">
        <v>0</v>
      </c>
      <c r="I38" s="25">
        <v>0</v>
      </c>
      <c r="J38" s="25">
        <v>1</v>
      </c>
      <c r="K38" s="24">
        <f>+H38*2+I38*1</f>
        <v>0</v>
      </c>
      <c r="L38" s="25">
        <f>++N20</f>
        <v>183</v>
      </c>
      <c r="M38" s="4"/>
      <c r="N38" s="4"/>
      <c r="O38" s="8"/>
    </row>
    <row r="39" spans="1:15" ht="12.75">
      <c r="A39" s="14"/>
      <c r="B39" s="20"/>
      <c r="C39" s="6"/>
      <c r="G39" s="10"/>
      <c r="H39" s="10"/>
      <c r="I39" s="10"/>
      <c r="J39" s="10"/>
      <c r="K39" s="10"/>
      <c r="L39" s="10"/>
      <c r="M39" s="4"/>
      <c r="N39" s="4"/>
      <c r="O39" s="8"/>
    </row>
    <row r="40" spans="1:15" ht="12">
      <c r="A40" s="14"/>
      <c r="M40" s="4"/>
      <c r="N40" s="4"/>
      <c r="O40" s="8"/>
    </row>
    <row r="42" ht="18">
      <c r="B42" s="18" t="s">
        <v>4</v>
      </c>
    </row>
    <row r="43" ht="12">
      <c r="E43" s="19" t="s">
        <v>5</v>
      </c>
    </row>
    <row r="44" ht="12.75">
      <c r="E44" s="16" t="s">
        <v>6</v>
      </c>
    </row>
    <row r="45" ht="12.75">
      <c r="F45" s="16" t="s">
        <v>16</v>
      </c>
    </row>
    <row r="46" spans="5:10" ht="12">
      <c r="E46" s="17" t="s">
        <v>15</v>
      </c>
      <c r="J46" s="7">
        <v>2</v>
      </c>
    </row>
    <row r="47" ht="12">
      <c r="G47" s="17"/>
    </row>
    <row r="48" spans="2:13" ht="16.5">
      <c r="B48" s="15" t="str">
        <f>+A58</f>
        <v>B. Wilton</v>
      </c>
      <c r="C48" s="15"/>
      <c r="D48" s="1"/>
      <c r="F48" s="4"/>
      <c r="G48" s="11"/>
      <c r="H48" s="4"/>
      <c r="J48" s="15" t="str">
        <f>+A66</f>
        <v>G. Rogers</v>
      </c>
      <c r="K48" s="15"/>
      <c r="L48" s="1"/>
      <c r="M48" s="11"/>
    </row>
    <row r="49" spans="2:14" ht="16.5">
      <c r="B49" s="15" t="str">
        <f>+A59</f>
        <v>M. Jones</v>
      </c>
      <c r="C49" s="15"/>
      <c r="D49" s="1"/>
      <c r="E49" s="11">
        <f>+E60</f>
        <v>186</v>
      </c>
      <c r="F49" s="4"/>
      <c r="G49" s="19" t="s">
        <v>46</v>
      </c>
      <c r="H49" s="4"/>
      <c r="I49" s="11"/>
      <c r="J49" s="15" t="str">
        <f>+A67</f>
        <v>Mrs.P. Rogers</v>
      </c>
      <c r="N49" s="11">
        <f>+E68</f>
        <v>192</v>
      </c>
    </row>
    <row r="50" spans="2:9" ht="16.5">
      <c r="B50" s="15"/>
      <c r="C50" s="15"/>
      <c r="D50" s="1"/>
      <c r="E50" s="11"/>
      <c r="F50" s="4"/>
      <c r="G50" s="11"/>
      <c r="H50" s="4"/>
      <c r="I50" s="11"/>
    </row>
    <row r="51" spans="2:10" ht="16.5">
      <c r="B51" s="15" t="str">
        <f>+A62</f>
        <v>A Godden</v>
      </c>
      <c r="C51" s="15"/>
      <c r="D51" s="1"/>
      <c r="E51" s="11"/>
      <c r="G51" s="4"/>
      <c r="H51" s="4"/>
      <c r="J51" s="15" t="str">
        <f>+A70</f>
        <v>Mrs.P. Major</v>
      </c>
    </row>
    <row r="52" spans="2:14" ht="12">
      <c r="B52" s="15" t="str">
        <f>+A63</f>
        <v>G. Faulkner</v>
      </c>
      <c r="E52" s="11">
        <f>+E64</f>
        <v>191</v>
      </c>
      <c r="G52" s="19" t="s">
        <v>46</v>
      </c>
      <c r="H52" s="4"/>
      <c r="I52" s="11"/>
      <c r="J52" s="15" t="str">
        <f>+A71</f>
        <v>Miss.S. Alford</v>
      </c>
      <c r="N52" s="11">
        <f>+E72</f>
        <v>192</v>
      </c>
    </row>
    <row r="53" spans="6:8" ht="12">
      <c r="F53" s="4"/>
      <c r="G53" s="4"/>
      <c r="H53" s="4"/>
    </row>
    <row r="54" spans="2:14" ht="12">
      <c r="B54" s="15"/>
      <c r="E54" s="11"/>
      <c r="G54" s="19"/>
      <c r="H54" s="4"/>
      <c r="I54" s="11"/>
      <c r="J54" s="15"/>
      <c r="N54" s="11"/>
    </row>
    <row r="55" spans="2:4" ht="12">
      <c r="B55" s="3" t="s">
        <v>2</v>
      </c>
      <c r="C55" s="3" t="s">
        <v>7</v>
      </c>
      <c r="D55" s="2" t="s">
        <v>3</v>
      </c>
    </row>
    <row r="56" spans="1:15" ht="12">
      <c r="A56" s="2" t="s">
        <v>0</v>
      </c>
      <c r="B56" s="3" t="s">
        <v>1</v>
      </c>
      <c r="C56" s="3" t="s">
        <v>1</v>
      </c>
      <c r="D56" s="7">
        <v>1</v>
      </c>
      <c r="E56" s="7">
        <v>2</v>
      </c>
      <c r="F56" s="7">
        <v>3</v>
      </c>
      <c r="G56" s="7">
        <v>4</v>
      </c>
      <c r="H56" s="7">
        <v>5</v>
      </c>
      <c r="I56" s="7">
        <v>6</v>
      </c>
      <c r="J56" s="7">
        <v>7</v>
      </c>
      <c r="K56" s="7">
        <v>8</v>
      </c>
      <c r="L56" s="7">
        <v>9</v>
      </c>
      <c r="M56" s="7">
        <v>10</v>
      </c>
      <c r="N56" s="12" t="s">
        <v>13</v>
      </c>
      <c r="O56" s="12" t="s">
        <v>14</v>
      </c>
    </row>
    <row r="57" spans="1:15" ht="12">
      <c r="A57" s="23" t="s">
        <v>17</v>
      </c>
      <c r="B57" s="5"/>
      <c r="C57" s="5"/>
      <c r="D57" s="7"/>
      <c r="E57" s="7"/>
      <c r="F57" s="7"/>
      <c r="G57" s="7"/>
      <c r="H57" s="7"/>
      <c r="I57" s="2"/>
      <c r="J57" s="2"/>
      <c r="K57" s="2"/>
      <c r="L57" s="2"/>
      <c r="M57" s="2"/>
      <c r="N57" s="3"/>
      <c r="O57" s="3"/>
    </row>
    <row r="58" spans="1:15" ht="12">
      <c r="A58" s="14" t="s">
        <v>19</v>
      </c>
      <c r="B58" s="8">
        <v>96.1</v>
      </c>
      <c r="C58" s="6"/>
      <c r="D58" s="4">
        <v>88</v>
      </c>
      <c r="E58" s="4">
        <v>92</v>
      </c>
      <c r="F58" s="4"/>
      <c r="G58" s="4"/>
      <c r="H58" s="4"/>
      <c r="I58" s="4"/>
      <c r="J58" s="4"/>
      <c r="K58" s="4"/>
      <c r="L58" s="4"/>
      <c r="M58" s="4"/>
      <c r="N58" s="4">
        <f>SUM(D58+E58+F58+G58+H58+I58+J58+K58+L58+M58)</f>
        <v>180</v>
      </c>
      <c r="O58" s="8">
        <f>IF(COUNT(D58:M58),AVERAGE(D58:M58)," ")</f>
        <v>90</v>
      </c>
    </row>
    <row r="59" spans="1:15" ht="12">
      <c r="A59" s="14" t="s">
        <v>20</v>
      </c>
      <c r="B59" s="8">
        <v>96.4</v>
      </c>
      <c r="D59" s="4">
        <v>95</v>
      </c>
      <c r="E59" s="4">
        <v>94</v>
      </c>
      <c r="F59" s="4"/>
      <c r="G59" s="4"/>
      <c r="H59" s="4"/>
      <c r="I59" s="4"/>
      <c r="J59" s="4"/>
      <c r="K59" s="4"/>
      <c r="L59" s="4"/>
      <c r="M59" s="11"/>
      <c r="N59" s="4">
        <f>SUM(D59+E59+F59+G59+H59+I59+J59+K59+L59+M59)</f>
        <v>189</v>
      </c>
      <c r="O59" s="8">
        <f>IF(COUNT(D59:M59),AVERAGE(D59:M59)," ")</f>
        <v>94.5</v>
      </c>
    </row>
    <row r="60" spans="1:14" ht="12">
      <c r="A60" s="9"/>
      <c r="B60" s="6"/>
      <c r="C60" s="6">
        <f>+B58+B59</f>
        <v>192.5</v>
      </c>
      <c r="D60" s="4">
        <f>SUM(D58:D59)</f>
        <v>183</v>
      </c>
      <c r="E60" s="4">
        <f aca="true" t="shared" si="4" ref="E60:M60">SUM(E58:E59)</f>
        <v>186</v>
      </c>
      <c r="F60" s="4">
        <f t="shared" si="4"/>
        <v>0</v>
      </c>
      <c r="G60" s="4">
        <f t="shared" si="4"/>
        <v>0</v>
      </c>
      <c r="H60" s="4">
        <f t="shared" si="4"/>
        <v>0</v>
      </c>
      <c r="I60" s="4">
        <f t="shared" si="4"/>
        <v>0</v>
      </c>
      <c r="J60" s="4">
        <f t="shared" si="4"/>
        <v>0</v>
      </c>
      <c r="K60" s="4">
        <f t="shared" si="4"/>
        <v>0</v>
      </c>
      <c r="L60" s="4">
        <f t="shared" si="4"/>
        <v>0</v>
      </c>
      <c r="M60" s="4">
        <f t="shared" si="4"/>
        <v>0</v>
      </c>
      <c r="N60" s="4">
        <f>SUM(D60:M60)</f>
        <v>369</v>
      </c>
    </row>
    <row r="61" spans="1:15" ht="12">
      <c r="A61" s="23" t="s">
        <v>17</v>
      </c>
      <c r="B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8"/>
    </row>
    <row r="62" spans="1:15" ht="12">
      <c r="A62" s="14" t="s">
        <v>18</v>
      </c>
      <c r="B62" s="8">
        <v>97</v>
      </c>
      <c r="C62" s="5"/>
      <c r="D62" s="4">
        <v>99</v>
      </c>
      <c r="E62" s="4">
        <v>97</v>
      </c>
      <c r="F62" s="4"/>
      <c r="G62" s="4"/>
      <c r="H62" s="11"/>
      <c r="I62" s="4"/>
      <c r="J62" s="4"/>
      <c r="K62" s="4"/>
      <c r="L62" s="4"/>
      <c r="M62" s="4"/>
      <c r="N62" s="4">
        <f>SUM(D62+E62+F62+G62+H62+I62+J62+K62+L62+M62)</f>
        <v>196</v>
      </c>
      <c r="O62" s="8">
        <f>IF(COUNT(D62:M62),AVERAGE(D62:M62)," ")</f>
        <v>98</v>
      </c>
    </row>
    <row r="63" spans="1:15" ht="12">
      <c r="A63" s="14" t="s">
        <v>32</v>
      </c>
      <c r="B63" s="8">
        <v>93.8</v>
      </c>
      <c r="D63" s="4">
        <v>93</v>
      </c>
      <c r="E63" s="4">
        <v>94</v>
      </c>
      <c r="N63" s="4">
        <f>SUM(D63+E63+F63+G63+H63+I63+J63+K63+L63+M63)</f>
        <v>187</v>
      </c>
      <c r="O63" s="8">
        <f>IF(COUNT(D63:M63),AVERAGE(D63:M63)," ")</f>
        <v>93.5</v>
      </c>
    </row>
    <row r="64" spans="1:15" ht="12">
      <c r="A64" s="9"/>
      <c r="B64" s="6"/>
      <c r="C64" s="6">
        <f>+B62+B63</f>
        <v>190.8</v>
      </c>
      <c r="D64" s="4">
        <f>SUM(D62:D63)</f>
        <v>192</v>
      </c>
      <c r="E64" s="4">
        <f aca="true" t="shared" si="5" ref="E64:M64">SUM(E62:E63)</f>
        <v>191</v>
      </c>
      <c r="F64" s="4">
        <f t="shared" si="5"/>
        <v>0</v>
      </c>
      <c r="G64" s="4">
        <f t="shared" si="5"/>
        <v>0</v>
      </c>
      <c r="H64" s="4">
        <f t="shared" si="5"/>
        <v>0</v>
      </c>
      <c r="I64" s="4">
        <f t="shared" si="5"/>
        <v>0</v>
      </c>
      <c r="J64" s="4">
        <f t="shared" si="5"/>
        <v>0</v>
      </c>
      <c r="K64" s="4">
        <f t="shared" si="5"/>
        <v>0</v>
      </c>
      <c r="L64" s="4">
        <f t="shared" si="5"/>
        <v>0</v>
      </c>
      <c r="M64" s="4">
        <f t="shared" si="5"/>
        <v>0</v>
      </c>
      <c r="N64" s="4">
        <f>SUM(D64:M64)</f>
        <v>383</v>
      </c>
      <c r="O64" s="8"/>
    </row>
    <row r="65" spans="1:15" ht="12">
      <c r="A65" s="15" t="s">
        <v>39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8"/>
    </row>
    <row r="66" spans="1:15" ht="12">
      <c r="A66" s="28" t="s">
        <v>40</v>
      </c>
      <c r="B66">
        <v>96.1</v>
      </c>
      <c r="D66" s="4">
        <v>97</v>
      </c>
      <c r="E66" s="4">
        <v>97</v>
      </c>
      <c r="F66" s="4"/>
      <c r="G66" s="4"/>
      <c r="H66" s="4"/>
      <c r="I66" s="4"/>
      <c r="J66" s="4"/>
      <c r="K66" s="4"/>
      <c r="L66" s="4"/>
      <c r="M66" s="4"/>
      <c r="N66" s="4">
        <f>SUM(D66+E66+F66+G66+H66+I66+J66+K66+L66+M66)</f>
        <v>194</v>
      </c>
      <c r="O66" s="8">
        <f>IF(COUNT(D66:M66),AVERAGE(D66:M66)," ")</f>
        <v>97</v>
      </c>
    </row>
    <row r="67" spans="1:15" ht="12">
      <c r="A67" s="28" t="s">
        <v>41</v>
      </c>
      <c r="B67" s="29">
        <v>94</v>
      </c>
      <c r="D67" s="4">
        <v>97</v>
      </c>
      <c r="E67" s="4">
        <v>95</v>
      </c>
      <c r="F67" s="4"/>
      <c r="G67" s="22"/>
      <c r="H67" s="4"/>
      <c r="I67" s="4"/>
      <c r="J67" s="4"/>
      <c r="K67" s="4"/>
      <c r="L67" s="4"/>
      <c r="M67" s="4"/>
      <c r="N67" s="4">
        <f>SUM(D67+E67+F67+G67+H67+I67+J67+K67+L67+M67)</f>
        <v>192</v>
      </c>
      <c r="O67" s="8">
        <f>IF(COUNT(D67:M67),AVERAGE(D67:M67)," ")</f>
        <v>96</v>
      </c>
    </row>
    <row r="68" spans="3:15" ht="12">
      <c r="C68" s="6">
        <f>+B66+B67</f>
        <v>190.1</v>
      </c>
      <c r="D68" s="4">
        <f aca="true" t="shared" si="6" ref="D68:M68">SUM(D66:D67)</f>
        <v>194</v>
      </c>
      <c r="E68" s="4">
        <f t="shared" si="6"/>
        <v>192</v>
      </c>
      <c r="F68" s="4">
        <f t="shared" si="6"/>
        <v>0</v>
      </c>
      <c r="G68" s="4">
        <f t="shared" si="6"/>
        <v>0</v>
      </c>
      <c r="H68" s="4">
        <f t="shared" si="6"/>
        <v>0</v>
      </c>
      <c r="I68" s="4">
        <f t="shared" si="6"/>
        <v>0</v>
      </c>
      <c r="J68" s="4">
        <f t="shared" si="6"/>
        <v>0</v>
      </c>
      <c r="K68" s="4">
        <f t="shared" si="6"/>
        <v>0</v>
      </c>
      <c r="L68" s="4">
        <f t="shared" si="6"/>
        <v>0</v>
      </c>
      <c r="M68" s="4">
        <f t="shared" si="6"/>
        <v>0</v>
      </c>
      <c r="N68" s="4">
        <f>SUM(D68:M68)</f>
        <v>386</v>
      </c>
      <c r="O68" s="8"/>
    </row>
    <row r="69" spans="1:14" ht="12">
      <c r="A69" s="21" t="s">
        <v>21</v>
      </c>
      <c r="B69" s="4"/>
      <c r="C69" s="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5" ht="12">
      <c r="A70" s="14" t="s">
        <v>22</v>
      </c>
      <c r="B70" s="8">
        <v>95.5</v>
      </c>
      <c r="C70" s="5"/>
      <c r="D70" s="4">
        <v>97</v>
      </c>
      <c r="E70" s="4">
        <v>97</v>
      </c>
      <c r="F70" s="4"/>
      <c r="G70" s="4"/>
      <c r="H70" s="4"/>
      <c r="I70" s="4"/>
      <c r="J70" s="4"/>
      <c r="K70" s="4"/>
      <c r="L70" s="4"/>
      <c r="M70" s="4"/>
      <c r="N70" s="4">
        <f>SUM(D70+E70+F70+G70+H70+I70+J70+K70+L70+M70)</f>
        <v>194</v>
      </c>
      <c r="O70" s="8">
        <f>IF(COUNT(D70:M70),AVERAGE(D70:M70)," ")</f>
        <v>97</v>
      </c>
    </row>
    <row r="71" spans="1:15" ht="12">
      <c r="A71" s="14" t="s">
        <v>23</v>
      </c>
      <c r="B71" s="8">
        <v>93.7</v>
      </c>
      <c r="D71" s="4">
        <v>98</v>
      </c>
      <c r="E71" s="4">
        <v>95</v>
      </c>
      <c r="F71" s="4"/>
      <c r="G71" s="4"/>
      <c r="H71" s="4"/>
      <c r="I71" s="4"/>
      <c r="J71" s="4"/>
      <c r="K71" s="4"/>
      <c r="L71" s="4"/>
      <c r="M71" s="4"/>
      <c r="N71" s="4">
        <f>SUM(D71+E71+F71+G71+H71+I71+J71+K71+L71+M71)</f>
        <v>193</v>
      </c>
      <c r="O71" s="8">
        <f>IF(COUNT(D71:M71),AVERAGE(D71:M71)," ")</f>
        <v>96.5</v>
      </c>
    </row>
    <row r="72" spans="1:14" ht="12">
      <c r="A72" s="9"/>
      <c r="B72" s="6"/>
      <c r="C72" s="6">
        <f>+B70+B71</f>
        <v>189.2</v>
      </c>
      <c r="D72" s="4">
        <f aca="true" t="shared" si="7" ref="D72:M72">SUM(D70:D71)</f>
        <v>195</v>
      </c>
      <c r="E72" s="4">
        <f t="shared" si="7"/>
        <v>192</v>
      </c>
      <c r="F72" s="4">
        <f t="shared" si="7"/>
        <v>0</v>
      </c>
      <c r="G72" s="4">
        <f t="shared" si="7"/>
        <v>0</v>
      </c>
      <c r="H72" s="4">
        <f t="shared" si="7"/>
        <v>0</v>
      </c>
      <c r="I72" s="4">
        <f t="shared" si="7"/>
        <v>0</v>
      </c>
      <c r="J72" s="4">
        <f t="shared" si="7"/>
        <v>0</v>
      </c>
      <c r="K72" s="4">
        <f t="shared" si="7"/>
        <v>0</v>
      </c>
      <c r="L72" s="4">
        <f t="shared" si="7"/>
        <v>0</v>
      </c>
      <c r="M72" s="4">
        <f t="shared" si="7"/>
        <v>0</v>
      </c>
      <c r="N72" s="4">
        <f>SUM(D72:M72)</f>
        <v>387</v>
      </c>
    </row>
    <row r="73" spans="1:14" ht="12">
      <c r="A73" s="1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5" ht="12.75">
      <c r="A74" s="14"/>
      <c r="B74" s="20"/>
      <c r="C74" s="6"/>
      <c r="G74" s="10" t="s">
        <v>9</v>
      </c>
      <c r="H74" s="10" t="s">
        <v>8</v>
      </c>
      <c r="I74" s="10" t="s">
        <v>10</v>
      </c>
      <c r="J74" s="10" t="s">
        <v>11</v>
      </c>
      <c r="K74" s="10" t="s">
        <v>12</v>
      </c>
      <c r="L74" s="10" t="s">
        <v>13</v>
      </c>
      <c r="M74" s="4"/>
      <c r="N74" s="4"/>
      <c r="O74" s="8"/>
    </row>
    <row r="75" spans="2:15" ht="12.75">
      <c r="B75" s="15" t="s">
        <v>33</v>
      </c>
      <c r="C75" s="15"/>
      <c r="D75" s="15"/>
      <c r="G75" s="25">
        <f>+J46</f>
        <v>2</v>
      </c>
      <c r="H75" s="25">
        <v>2</v>
      </c>
      <c r="I75" s="25">
        <v>0</v>
      </c>
      <c r="J75" s="25">
        <v>0</v>
      </c>
      <c r="K75" s="24">
        <f>+H75*2+I75*1</f>
        <v>4</v>
      </c>
      <c r="L75" s="25">
        <f>+N72</f>
        <v>387</v>
      </c>
      <c r="M75" s="4"/>
      <c r="N75" s="4"/>
      <c r="O75" s="8"/>
    </row>
    <row r="76" spans="2:15" ht="12.75">
      <c r="B76" s="15" t="s">
        <v>47</v>
      </c>
      <c r="C76" s="15"/>
      <c r="D76" s="15"/>
      <c r="G76" s="25">
        <f>+J46</f>
        <v>2</v>
      </c>
      <c r="H76" s="25">
        <v>2</v>
      </c>
      <c r="I76" s="25">
        <v>0</v>
      </c>
      <c r="J76" s="25">
        <v>0</v>
      </c>
      <c r="K76" s="24">
        <f>+H76*2+I76*1</f>
        <v>4</v>
      </c>
      <c r="L76" s="25">
        <f>+N68</f>
        <v>386</v>
      </c>
      <c r="M76" s="4"/>
      <c r="N76" s="4"/>
      <c r="O76" s="8"/>
    </row>
    <row r="77" spans="2:15" ht="12.75">
      <c r="B77" s="15" t="s">
        <v>31</v>
      </c>
      <c r="C77" s="15"/>
      <c r="D77" s="15"/>
      <c r="G77" s="25">
        <f>+J46</f>
        <v>2</v>
      </c>
      <c r="H77" s="25">
        <v>0</v>
      </c>
      <c r="I77" s="25">
        <v>0</v>
      </c>
      <c r="J77" s="25">
        <v>2</v>
      </c>
      <c r="K77" s="24">
        <f>+H77*2+I77*1</f>
        <v>0</v>
      </c>
      <c r="L77" s="25">
        <f>+N64</f>
        <v>383</v>
      </c>
      <c r="M77" s="4"/>
      <c r="N77" s="4"/>
      <c r="O77" s="8"/>
    </row>
    <row r="78" spans="1:15" ht="12.75">
      <c r="A78" s="14"/>
      <c r="B78" s="27" t="s">
        <v>30</v>
      </c>
      <c r="C78" s="26"/>
      <c r="D78" s="15"/>
      <c r="G78" s="25">
        <f>+J46</f>
        <v>2</v>
      </c>
      <c r="H78" s="25">
        <v>0</v>
      </c>
      <c r="I78" s="25">
        <v>0</v>
      </c>
      <c r="J78" s="25">
        <v>2</v>
      </c>
      <c r="K78" s="24">
        <f>+H78*2+I78*1</f>
        <v>0</v>
      </c>
      <c r="L78" s="25">
        <f>++N60</f>
        <v>369</v>
      </c>
      <c r="M78" s="4"/>
      <c r="N78" s="4"/>
      <c r="O78" s="8"/>
    </row>
    <row r="79" spans="1:15" ht="1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1" spans="1:15" ht="12">
      <c r="A81" s="14"/>
      <c r="M81" s="4"/>
      <c r="N81" s="4"/>
      <c r="O81" s="8"/>
    </row>
    <row r="83" ht="18">
      <c r="B83" s="18" t="s">
        <v>4</v>
      </c>
    </row>
    <row r="84" ht="12">
      <c r="E84" s="19" t="s">
        <v>5</v>
      </c>
    </row>
    <row r="85" ht="12.75">
      <c r="E85" s="16" t="s">
        <v>6</v>
      </c>
    </row>
    <row r="86" ht="12.75">
      <c r="F86" s="16" t="s">
        <v>16</v>
      </c>
    </row>
    <row r="87" spans="5:10" ht="12">
      <c r="E87" s="17" t="s">
        <v>15</v>
      </c>
      <c r="J87" s="7">
        <v>3</v>
      </c>
    </row>
    <row r="88" ht="12">
      <c r="G88" s="17"/>
    </row>
    <row r="89" spans="2:13" ht="16.5">
      <c r="B89" s="15" t="str">
        <f>+A99</f>
        <v>B. Wilton</v>
      </c>
      <c r="C89" s="15"/>
      <c r="D89" s="1"/>
      <c r="F89" s="4"/>
      <c r="G89" s="11"/>
      <c r="H89" s="4"/>
      <c r="J89" s="15" t="str">
        <f>+A103</f>
        <v>A Godden</v>
      </c>
      <c r="K89" s="15"/>
      <c r="L89" s="1"/>
      <c r="M89" s="11"/>
    </row>
    <row r="90" spans="2:14" ht="16.5">
      <c r="B90" s="15" t="str">
        <f>+A100</f>
        <v>M. Jones</v>
      </c>
      <c r="C90" s="15"/>
      <c r="D90" s="1"/>
      <c r="E90" s="11">
        <f>+F101</f>
        <v>185</v>
      </c>
      <c r="F90" s="4"/>
      <c r="G90" s="19" t="s">
        <v>46</v>
      </c>
      <c r="H90" s="4"/>
      <c r="I90" s="11"/>
      <c r="J90" s="15" t="str">
        <f>+A104</f>
        <v>G. Faulkner</v>
      </c>
      <c r="N90" s="11">
        <f>+F105</f>
        <v>187</v>
      </c>
    </row>
    <row r="91" spans="2:9" ht="16.5">
      <c r="B91" s="15"/>
      <c r="C91" s="15"/>
      <c r="D91" s="1"/>
      <c r="E91" s="11"/>
      <c r="F91" s="4"/>
      <c r="G91" s="11"/>
      <c r="H91" s="4"/>
      <c r="I91" s="11"/>
    </row>
    <row r="92" spans="2:10" ht="16.5">
      <c r="B92" s="15" t="str">
        <f>+A107</f>
        <v>G. Rogers</v>
      </c>
      <c r="C92" s="15"/>
      <c r="D92" s="1"/>
      <c r="E92" s="11"/>
      <c r="G92" s="4"/>
      <c r="H92" s="4"/>
      <c r="J92" s="15" t="str">
        <f>+A111</f>
        <v>Mrs.P. Major</v>
      </c>
    </row>
    <row r="93" spans="2:14" ht="17.25" customHeight="1">
      <c r="B93" s="15" t="str">
        <f>+A108</f>
        <v>Mrs.P. Rogers</v>
      </c>
      <c r="E93" s="11">
        <f>+F109</f>
        <v>194</v>
      </c>
      <c r="G93" s="19" t="s">
        <v>46</v>
      </c>
      <c r="H93" s="4"/>
      <c r="I93" s="11"/>
      <c r="J93" s="15" t="str">
        <f>+A112</f>
        <v>Miss.S. Alford</v>
      </c>
      <c r="N93" s="11">
        <f>+F113</f>
        <v>197</v>
      </c>
    </row>
    <row r="94" spans="6:8" ht="12">
      <c r="F94" s="4"/>
      <c r="G94" s="4"/>
      <c r="H94" s="4"/>
    </row>
    <row r="95" spans="2:14" ht="12">
      <c r="B95" s="15"/>
      <c r="E95" s="11"/>
      <c r="G95" s="19"/>
      <c r="H95" s="4"/>
      <c r="I95" s="11"/>
      <c r="J95" s="15"/>
      <c r="N95" s="11"/>
    </row>
    <row r="96" spans="2:4" ht="12">
      <c r="B96" s="3" t="s">
        <v>2</v>
      </c>
      <c r="C96" s="3" t="s">
        <v>7</v>
      </c>
      <c r="D96" s="2" t="s">
        <v>3</v>
      </c>
    </row>
    <row r="97" spans="1:15" ht="12">
      <c r="A97" s="2" t="s">
        <v>0</v>
      </c>
      <c r="B97" s="3" t="s">
        <v>1</v>
      </c>
      <c r="C97" s="3" t="s">
        <v>1</v>
      </c>
      <c r="D97" s="7">
        <v>1</v>
      </c>
      <c r="E97" s="7">
        <v>2</v>
      </c>
      <c r="F97" s="7">
        <v>3</v>
      </c>
      <c r="G97" s="7">
        <v>4</v>
      </c>
      <c r="H97" s="7">
        <v>5</v>
      </c>
      <c r="I97" s="7">
        <v>6</v>
      </c>
      <c r="J97" s="7">
        <v>7</v>
      </c>
      <c r="K97" s="7">
        <v>8</v>
      </c>
      <c r="L97" s="7">
        <v>9</v>
      </c>
      <c r="M97" s="7">
        <v>10</v>
      </c>
      <c r="N97" s="12" t="s">
        <v>13</v>
      </c>
      <c r="O97" s="12" t="s">
        <v>14</v>
      </c>
    </row>
    <row r="98" spans="1:15" ht="12">
      <c r="A98" s="23" t="s">
        <v>17</v>
      </c>
      <c r="B98" s="5"/>
      <c r="C98" s="5"/>
      <c r="D98" s="7"/>
      <c r="E98" s="7"/>
      <c r="F98" s="7"/>
      <c r="G98" s="7"/>
      <c r="H98" s="7"/>
      <c r="I98" s="2"/>
      <c r="J98" s="2"/>
      <c r="K98" s="2"/>
      <c r="L98" s="2"/>
      <c r="M98" s="2"/>
      <c r="N98" s="3"/>
      <c r="O98" s="3"/>
    </row>
    <row r="99" spans="1:15" ht="12">
      <c r="A99" s="14" t="s">
        <v>19</v>
      </c>
      <c r="B99" s="8">
        <v>96.1</v>
      </c>
      <c r="C99" s="6"/>
      <c r="D99" s="4">
        <v>88</v>
      </c>
      <c r="E99" s="4">
        <v>92</v>
      </c>
      <c r="F99" s="4">
        <v>92</v>
      </c>
      <c r="G99" s="4"/>
      <c r="H99" s="4"/>
      <c r="I99" s="4"/>
      <c r="J99" s="4"/>
      <c r="K99" s="4"/>
      <c r="L99" s="4"/>
      <c r="M99" s="4"/>
      <c r="N99" s="4">
        <f>SUM(D99+E99+F99+G99+H99+I99+J99+K99+L99+M99)</f>
        <v>272</v>
      </c>
      <c r="O99" s="8">
        <f>IF(COUNT(D99:M99),AVERAGE(D99:M99)," ")</f>
        <v>90.66666666666667</v>
      </c>
    </row>
    <row r="100" spans="1:15" ht="12">
      <c r="A100" s="14" t="s">
        <v>20</v>
      </c>
      <c r="B100" s="8">
        <v>96.4</v>
      </c>
      <c r="D100" s="4">
        <v>95</v>
      </c>
      <c r="E100" s="4">
        <v>94</v>
      </c>
      <c r="F100" s="4">
        <v>93</v>
      </c>
      <c r="G100" s="4"/>
      <c r="H100" s="4"/>
      <c r="I100" s="4"/>
      <c r="J100" s="4"/>
      <c r="K100" s="4"/>
      <c r="L100" s="4"/>
      <c r="M100" s="11"/>
      <c r="N100" s="4">
        <f>SUM(D100+E100+F100+G100+H100+I100+J100+K100+L100+M100)</f>
        <v>282</v>
      </c>
      <c r="O100" s="8">
        <f>IF(COUNT(D100:M100),AVERAGE(D100:M100)," ")</f>
        <v>94</v>
      </c>
    </row>
    <row r="101" spans="1:14" ht="12">
      <c r="A101" s="9"/>
      <c r="B101" s="6"/>
      <c r="C101" s="6">
        <f>+B99+B100</f>
        <v>192.5</v>
      </c>
      <c r="D101" s="4">
        <f>SUM(D99:D100)</f>
        <v>183</v>
      </c>
      <c r="E101" s="4">
        <f aca="true" t="shared" si="8" ref="E101:M101">SUM(E99:E100)</f>
        <v>186</v>
      </c>
      <c r="F101" s="4">
        <f t="shared" si="8"/>
        <v>185</v>
      </c>
      <c r="G101" s="4">
        <f t="shared" si="8"/>
        <v>0</v>
      </c>
      <c r="H101" s="4">
        <f t="shared" si="8"/>
        <v>0</v>
      </c>
      <c r="I101" s="4">
        <f t="shared" si="8"/>
        <v>0</v>
      </c>
      <c r="J101" s="4">
        <f t="shared" si="8"/>
        <v>0</v>
      </c>
      <c r="K101" s="4">
        <f t="shared" si="8"/>
        <v>0</v>
      </c>
      <c r="L101" s="4">
        <f t="shared" si="8"/>
        <v>0</v>
      </c>
      <c r="M101" s="4">
        <f t="shared" si="8"/>
        <v>0</v>
      </c>
      <c r="N101" s="4">
        <f>SUM(D101:M101)</f>
        <v>554</v>
      </c>
    </row>
    <row r="102" spans="1:15" ht="12">
      <c r="A102" s="23" t="s">
        <v>17</v>
      </c>
      <c r="B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8"/>
    </row>
    <row r="103" spans="1:15" ht="12">
      <c r="A103" s="14" t="s">
        <v>18</v>
      </c>
      <c r="B103" s="8">
        <v>97</v>
      </c>
      <c r="C103" s="5"/>
      <c r="D103" s="4">
        <v>99</v>
      </c>
      <c r="E103" s="4">
        <v>97</v>
      </c>
      <c r="F103" s="4">
        <v>98</v>
      </c>
      <c r="G103" s="4"/>
      <c r="H103" s="11"/>
      <c r="I103" s="4"/>
      <c r="J103" s="4"/>
      <c r="K103" s="4"/>
      <c r="L103" s="4"/>
      <c r="M103" s="4"/>
      <c r="N103" s="4">
        <f>SUM(D103+E103+F103+G103+H103+I103+J103+K103+L103+M103)</f>
        <v>294</v>
      </c>
      <c r="O103" s="8">
        <f>IF(COUNT(D103:M103),AVERAGE(D103:M103)," ")</f>
        <v>98</v>
      </c>
    </row>
    <row r="104" spans="1:15" ht="12">
      <c r="A104" s="14" t="s">
        <v>32</v>
      </c>
      <c r="B104" s="8">
        <v>93.8</v>
      </c>
      <c r="D104" s="4">
        <v>93</v>
      </c>
      <c r="E104" s="4">
        <v>94</v>
      </c>
      <c r="F104" s="4">
        <v>89</v>
      </c>
      <c r="N104" s="4">
        <f>SUM(D104+E104+F104+G104+H104+I104+J104+K104+L104+M104)</f>
        <v>276</v>
      </c>
      <c r="O104" s="8">
        <f>IF(COUNT(D104:M104),AVERAGE(D104:M104)," ")</f>
        <v>92</v>
      </c>
    </row>
    <row r="105" spans="1:15" ht="12">
      <c r="A105" s="9"/>
      <c r="B105" s="6"/>
      <c r="C105" s="6">
        <f>+B103+B104</f>
        <v>190.8</v>
      </c>
      <c r="D105" s="4">
        <f>SUM(D103:D104)</f>
        <v>192</v>
      </c>
      <c r="E105" s="4">
        <f aca="true" t="shared" si="9" ref="E105:M105">SUM(E103:E104)</f>
        <v>191</v>
      </c>
      <c r="F105" s="4">
        <f t="shared" si="9"/>
        <v>187</v>
      </c>
      <c r="G105" s="4">
        <f t="shared" si="9"/>
        <v>0</v>
      </c>
      <c r="H105" s="4">
        <f t="shared" si="9"/>
        <v>0</v>
      </c>
      <c r="I105" s="4">
        <f t="shared" si="9"/>
        <v>0</v>
      </c>
      <c r="J105" s="4">
        <f t="shared" si="9"/>
        <v>0</v>
      </c>
      <c r="K105" s="4">
        <f t="shared" si="9"/>
        <v>0</v>
      </c>
      <c r="L105" s="4">
        <f t="shared" si="9"/>
        <v>0</v>
      </c>
      <c r="M105" s="4">
        <f t="shared" si="9"/>
        <v>0</v>
      </c>
      <c r="N105" s="4">
        <f>SUM(D105:M105)</f>
        <v>570</v>
      </c>
      <c r="O105" s="8"/>
    </row>
    <row r="106" spans="1:15" ht="12">
      <c r="A106" s="15" t="s">
        <v>39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8"/>
    </row>
    <row r="107" spans="1:15" ht="12">
      <c r="A107" s="28" t="s">
        <v>40</v>
      </c>
      <c r="B107">
        <v>96.1</v>
      </c>
      <c r="D107" s="4">
        <v>97</v>
      </c>
      <c r="E107" s="4">
        <v>97</v>
      </c>
      <c r="F107" s="4">
        <v>99</v>
      </c>
      <c r="G107" s="4"/>
      <c r="H107" s="4"/>
      <c r="I107" s="4"/>
      <c r="J107" s="4"/>
      <c r="K107" s="4"/>
      <c r="L107" s="4"/>
      <c r="M107" s="4"/>
      <c r="N107" s="4">
        <f>SUM(D107+E107+F107+G107+H107+I107+J107+K107+L107+M107)</f>
        <v>293</v>
      </c>
      <c r="O107" s="8">
        <f>IF(COUNT(D107:M107),AVERAGE(D107:M107)," ")</f>
        <v>97.66666666666667</v>
      </c>
    </row>
    <row r="108" spans="1:15" ht="12">
      <c r="A108" s="28" t="s">
        <v>41</v>
      </c>
      <c r="B108" s="29">
        <v>94</v>
      </c>
      <c r="D108" s="4">
        <v>97</v>
      </c>
      <c r="E108" s="4">
        <v>95</v>
      </c>
      <c r="F108" s="4">
        <v>95</v>
      </c>
      <c r="G108" s="22"/>
      <c r="H108" s="4"/>
      <c r="I108" s="4"/>
      <c r="J108" s="4"/>
      <c r="K108" s="4"/>
      <c r="L108" s="4"/>
      <c r="M108" s="4"/>
      <c r="N108" s="4">
        <f>SUM(D108+E108+F108+G108+H108+I108+J108+K108+L108+M108)</f>
        <v>287</v>
      </c>
      <c r="O108" s="8">
        <f>IF(COUNT(D108:M108),AVERAGE(D108:M108)," ")</f>
        <v>95.66666666666667</v>
      </c>
    </row>
    <row r="109" spans="3:15" ht="12">
      <c r="C109" s="6">
        <f>+B107+B108</f>
        <v>190.1</v>
      </c>
      <c r="D109" s="4">
        <f aca="true" t="shared" si="10" ref="D109:M109">SUM(D107:D108)</f>
        <v>194</v>
      </c>
      <c r="E109" s="4">
        <f t="shared" si="10"/>
        <v>192</v>
      </c>
      <c r="F109" s="4">
        <f t="shared" si="10"/>
        <v>194</v>
      </c>
      <c r="G109" s="4">
        <f t="shared" si="10"/>
        <v>0</v>
      </c>
      <c r="H109" s="4">
        <f t="shared" si="10"/>
        <v>0</v>
      </c>
      <c r="I109" s="4">
        <f t="shared" si="10"/>
        <v>0</v>
      </c>
      <c r="J109" s="4">
        <f t="shared" si="10"/>
        <v>0</v>
      </c>
      <c r="K109" s="4">
        <f t="shared" si="10"/>
        <v>0</v>
      </c>
      <c r="L109" s="4">
        <f t="shared" si="10"/>
        <v>0</v>
      </c>
      <c r="M109" s="4">
        <f t="shared" si="10"/>
        <v>0</v>
      </c>
      <c r="N109" s="4">
        <f>SUM(D109:M109)</f>
        <v>580</v>
      </c>
      <c r="O109" s="8"/>
    </row>
    <row r="110" spans="1:14" ht="12">
      <c r="A110" s="21" t="s">
        <v>21</v>
      </c>
      <c r="B110" s="4"/>
      <c r="C110" s="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5" ht="12">
      <c r="A111" s="14" t="s">
        <v>22</v>
      </c>
      <c r="B111" s="8">
        <v>95.5</v>
      </c>
      <c r="C111" s="5"/>
      <c r="D111" s="4">
        <v>97</v>
      </c>
      <c r="E111" s="4">
        <v>97</v>
      </c>
      <c r="F111" s="32">
        <v>100</v>
      </c>
      <c r="G111" s="4"/>
      <c r="H111" s="4"/>
      <c r="I111" s="4"/>
      <c r="J111" s="4"/>
      <c r="K111" s="4"/>
      <c r="L111" s="4"/>
      <c r="M111" s="4"/>
      <c r="N111" s="4">
        <f>SUM(D111+E111+F111+G111+H111+I111+J111+K111+L111+M111)</f>
        <v>294</v>
      </c>
      <c r="O111" s="8">
        <f>IF(COUNT(D111:M111),AVERAGE(D111:M111)," ")</f>
        <v>98</v>
      </c>
    </row>
    <row r="112" spans="1:15" ht="12">
      <c r="A112" s="14" t="s">
        <v>23</v>
      </c>
      <c r="B112" s="8">
        <v>93.7</v>
      </c>
      <c r="D112" s="4">
        <v>98</v>
      </c>
      <c r="E112" s="4">
        <v>95</v>
      </c>
      <c r="F112" s="4">
        <v>97</v>
      </c>
      <c r="G112" s="4"/>
      <c r="H112" s="4"/>
      <c r="I112" s="4"/>
      <c r="J112" s="4"/>
      <c r="K112" s="4"/>
      <c r="L112" s="4"/>
      <c r="M112" s="4"/>
      <c r="N112" s="4">
        <f>SUM(D112+E112+F112+G112+H112+I112+J112+K112+L112+M112)</f>
        <v>290</v>
      </c>
      <c r="O112" s="8">
        <f>IF(COUNT(D112:M112),AVERAGE(D112:M112)," ")</f>
        <v>96.66666666666667</v>
      </c>
    </row>
    <row r="113" spans="1:14" ht="12">
      <c r="A113" s="9"/>
      <c r="B113" s="6"/>
      <c r="C113" s="6">
        <f>+B111+B112</f>
        <v>189.2</v>
      </c>
      <c r="D113" s="4">
        <f aca="true" t="shared" si="11" ref="D113:M113">SUM(D111:D112)</f>
        <v>195</v>
      </c>
      <c r="E113" s="4">
        <f t="shared" si="11"/>
        <v>192</v>
      </c>
      <c r="F113" s="4">
        <f t="shared" si="11"/>
        <v>197</v>
      </c>
      <c r="G113" s="4">
        <f t="shared" si="11"/>
        <v>0</v>
      </c>
      <c r="H113" s="4">
        <f t="shared" si="11"/>
        <v>0</v>
      </c>
      <c r="I113" s="4">
        <f t="shared" si="11"/>
        <v>0</v>
      </c>
      <c r="J113" s="4">
        <f t="shared" si="11"/>
        <v>0</v>
      </c>
      <c r="K113" s="4">
        <f t="shared" si="11"/>
        <v>0</v>
      </c>
      <c r="L113" s="4">
        <f t="shared" si="11"/>
        <v>0</v>
      </c>
      <c r="M113" s="4">
        <f t="shared" si="11"/>
        <v>0</v>
      </c>
      <c r="N113" s="4">
        <f>SUM(D113:M113)</f>
        <v>584</v>
      </c>
    </row>
    <row r="114" spans="1:14" ht="12">
      <c r="A114" s="1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5" ht="12.75">
      <c r="A115" s="14"/>
      <c r="B115" s="20"/>
      <c r="C115" s="6"/>
      <c r="G115" s="10" t="s">
        <v>9</v>
      </c>
      <c r="H115" s="10" t="s">
        <v>8</v>
      </c>
      <c r="I115" s="10" t="s">
        <v>10</v>
      </c>
      <c r="J115" s="10" t="s">
        <v>11</v>
      </c>
      <c r="K115" s="10" t="s">
        <v>12</v>
      </c>
      <c r="L115" s="10" t="s">
        <v>13</v>
      </c>
      <c r="M115" s="4"/>
      <c r="N115" s="4"/>
      <c r="O115" s="8"/>
    </row>
    <row r="116" spans="2:15" ht="12.75">
      <c r="B116" s="15" t="s">
        <v>33</v>
      </c>
      <c r="C116" s="15"/>
      <c r="D116" s="15"/>
      <c r="G116" s="25">
        <f>+J87</f>
        <v>3</v>
      </c>
      <c r="H116" s="25">
        <v>3</v>
      </c>
      <c r="I116" s="25">
        <v>0</v>
      </c>
      <c r="J116" s="25">
        <v>0</v>
      </c>
      <c r="K116" s="24">
        <f>+H116*2+I116*1</f>
        <v>6</v>
      </c>
      <c r="L116" s="25">
        <f>+N113</f>
        <v>584</v>
      </c>
      <c r="M116" s="4"/>
      <c r="N116" s="4"/>
      <c r="O116" s="8"/>
    </row>
    <row r="117" spans="2:15" ht="12.75">
      <c r="B117" s="15" t="s">
        <v>47</v>
      </c>
      <c r="C117" s="15"/>
      <c r="D117" s="15"/>
      <c r="G117" s="25">
        <f>+J87</f>
        <v>3</v>
      </c>
      <c r="H117" s="25">
        <v>2</v>
      </c>
      <c r="I117" s="25">
        <v>0</v>
      </c>
      <c r="J117" s="25">
        <v>1</v>
      </c>
      <c r="K117" s="24">
        <f>+H117*2+I117*1</f>
        <v>4</v>
      </c>
      <c r="L117" s="25">
        <f>+N109</f>
        <v>580</v>
      </c>
      <c r="M117" s="4"/>
      <c r="N117" s="4"/>
      <c r="O117" s="8"/>
    </row>
    <row r="118" spans="2:15" ht="12.75">
      <c r="B118" s="15" t="s">
        <v>31</v>
      </c>
      <c r="C118" s="15"/>
      <c r="D118" s="15"/>
      <c r="G118" s="25">
        <f>+J87</f>
        <v>3</v>
      </c>
      <c r="H118" s="25">
        <v>1</v>
      </c>
      <c r="I118" s="25">
        <v>0</v>
      </c>
      <c r="J118" s="25">
        <v>2</v>
      </c>
      <c r="K118" s="24">
        <f>+H118*2+I118*1</f>
        <v>2</v>
      </c>
      <c r="L118" s="25">
        <f>+N105</f>
        <v>570</v>
      </c>
      <c r="M118" s="4"/>
      <c r="N118" s="4"/>
      <c r="O118" s="8"/>
    </row>
    <row r="119" spans="1:15" ht="12.75">
      <c r="A119" s="14"/>
      <c r="B119" s="27" t="s">
        <v>30</v>
      </c>
      <c r="C119" s="26"/>
      <c r="D119" s="15"/>
      <c r="G119" s="25">
        <f>+J87</f>
        <v>3</v>
      </c>
      <c r="H119" s="25">
        <v>0</v>
      </c>
      <c r="I119" s="25">
        <v>0</v>
      </c>
      <c r="J119" s="25">
        <v>3</v>
      </c>
      <c r="K119" s="24">
        <f>+H119*2+I119*1</f>
        <v>0</v>
      </c>
      <c r="L119" s="25">
        <f>++N101</f>
        <v>554</v>
      </c>
      <c r="M119" s="4"/>
      <c r="N119" s="4"/>
      <c r="O119" s="8"/>
    </row>
    <row r="123" ht="18">
      <c r="B123" s="18" t="s">
        <v>4</v>
      </c>
    </row>
    <row r="124" ht="12">
      <c r="E124" s="19" t="s">
        <v>5</v>
      </c>
    </row>
    <row r="125" ht="12.75">
      <c r="E125" s="16" t="s">
        <v>6</v>
      </c>
    </row>
    <row r="126" ht="12.75">
      <c r="F126" s="16" t="s">
        <v>16</v>
      </c>
    </row>
    <row r="127" spans="5:10" ht="12">
      <c r="E127" s="17" t="s">
        <v>15</v>
      </c>
      <c r="J127" s="7">
        <v>4</v>
      </c>
    </row>
    <row r="128" ht="12">
      <c r="G128" s="17"/>
    </row>
    <row r="129" spans="2:10" ht="16.5">
      <c r="B129" s="15" t="str">
        <f>+A139</f>
        <v>B. Wilton</v>
      </c>
      <c r="C129" s="15"/>
      <c r="D129" s="1"/>
      <c r="F129" s="4"/>
      <c r="G129" s="11"/>
      <c r="H129" s="4"/>
      <c r="J129" s="15" t="str">
        <f>+A151</f>
        <v>Mrs.P. Major</v>
      </c>
    </row>
    <row r="130" spans="2:14" ht="16.5">
      <c r="B130" s="15" t="str">
        <f>+A140</f>
        <v>M. Jones</v>
      </c>
      <c r="C130" s="15"/>
      <c r="D130" s="1"/>
      <c r="E130" s="11">
        <f>+G141</f>
        <v>188</v>
      </c>
      <c r="F130" s="4"/>
      <c r="G130" s="19" t="s">
        <v>46</v>
      </c>
      <c r="H130" s="4"/>
      <c r="I130" s="11"/>
      <c r="J130" s="15" t="str">
        <f>+A152</f>
        <v>Miss.S. Alford</v>
      </c>
      <c r="N130" s="11">
        <f>+G153</f>
        <v>189</v>
      </c>
    </row>
    <row r="131" spans="2:9" ht="16.5">
      <c r="B131" s="15"/>
      <c r="C131" s="15"/>
      <c r="D131" s="1"/>
      <c r="E131" s="11"/>
      <c r="F131" s="4"/>
      <c r="G131" s="11"/>
      <c r="H131" s="4"/>
      <c r="I131" s="11"/>
    </row>
    <row r="132" spans="2:13" ht="16.5">
      <c r="B132" s="15" t="str">
        <f>+A143</f>
        <v>A Godden</v>
      </c>
      <c r="C132" s="15"/>
      <c r="D132" s="1"/>
      <c r="E132" s="11"/>
      <c r="G132" s="4"/>
      <c r="H132" s="4"/>
      <c r="J132" s="15" t="str">
        <f>+A147</f>
        <v>G. Rogers</v>
      </c>
      <c r="K132" s="15"/>
      <c r="L132" s="1"/>
      <c r="M132" s="11"/>
    </row>
    <row r="133" spans="2:14" ht="18" customHeight="1">
      <c r="B133" s="15" t="str">
        <f>+A144</f>
        <v>G. Faulkner</v>
      </c>
      <c r="E133" s="11">
        <f>+G145</f>
        <v>189</v>
      </c>
      <c r="G133" s="19" t="s">
        <v>46</v>
      </c>
      <c r="H133" s="4"/>
      <c r="I133" s="11"/>
      <c r="J133" s="15" t="str">
        <f>+A148</f>
        <v>Mrs.P. Rogers</v>
      </c>
      <c r="N133" s="11">
        <f>+G149</f>
        <v>193</v>
      </c>
    </row>
    <row r="134" spans="6:8" ht="12">
      <c r="F134" s="4"/>
      <c r="G134" s="4"/>
      <c r="H134" s="4"/>
    </row>
    <row r="135" spans="2:14" ht="12">
      <c r="B135" s="15"/>
      <c r="E135" s="11"/>
      <c r="G135" s="19"/>
      <c r="H135" s="4"/>
      <c r="I135" s="11"/>
      <c r="J135" s="15"/>
      <c r="N135" s="11"/>
    </row>
    <row r="136" spans="2:4" ht="12">
      <c r="B136" s="3" t="s">
        <v>2</v>
      </c>
      <c r="C136" s="3" t="s">
        <v>7</v>
      </c>
      <c r="D136" s="2" t="s">
        <v>3</v>
      </c>
    </row>
    <row r="137" spans="1:15" ht="12">
      <c r="A137" s="2" t="s">
        <v>0</v>
      </c>
      <c r="B137" s="3" t="s">
        <v>1</v>
      </c>
      <c r="C137" s="3" t="s">
        <v>1</v>
      </c>
      <c r="D137" s="7">
        <v>1</v>
      </c>
      <c r="E137" s="7">
        <v>2</v>
      </c>
      <c r="F137" s="7">
        <v>3</v>
      </c>
      <c r="G137" s="7">
        <v>4</v>
      </c>
      <c r="H137" s="7">
        <v>5</v>
      </c>
      <c r="I137" s="7">
        <v>6</v>
      </c>
      <c r="J137" s="7">
        <v>7</v>
      </c>
      <c r="K137" s="7">
        <v>8</v>
      </c>
      <c r="L137" s="7">
        <v>9</v>
      </c>
      <c r="M137" s="7">
        <v>10</v>
      </c>
      <c r="N137" s="12" t="s">
        <v>13</v>
      </c>
      <c r="O137" s="12" t="s">
        <v>14</v>
      </c>
    </row>
    <row r="138" spans="1:15" ht="12">
      <c r="A138" s="23" t="s">
        <v>17</v>
      </c>
      <c r="B138" s="5"/>
      <c r="C138" s="5"/>
      <c r="D138" s="7"/>
      <c r="E138" s="7"/>
      <c r="F138" s="7"/>
      <c r="G138" s="7"/>
      <c r="H138" s="7"/>
      <c r="I138" s="2"/>
      <c r="J138" s="2"/>
      <c r="K138" s="2"/>
      <c r="L138" s="2"/>
      <c r="M138" s="2"/>
      <c r="N138" s="3"/>
      <c r="O138" s="3"/>
    </row>
    <row r="139" spans="1:15" ht="12">
      <c r="A139" s="14" t="s">
        <v>19</v>
      </c>
      <c r="B139" s="8">
        <v>96.1</v>
      </c>
      <c r="C139" s="6"/>
      <c r="D139" s="4">
        <v>88</v>
      </c>
      <c r="E139" s="4">
        <v>92</v>
      </c>
      <c r="F139" s="4">
        <v>92</v>
      </c>
      <c r="G139" s="4">
        <v>97</v>
      </c>
      <c r="H139" s="4"/>
      <c r="I139" s="4"/>
      <c r="J139" s="4"/>
      <c r="K139" s="4"/>
      <c r="L139" s="4"/>
      <c r="M139" s="4"/>
      <c r="N139" s="4">
        <f>SUM(D139+E139+F139+G139+H139+I139+J139+K139+L139+M139)</f>
        <v>369</v>
      </c>
      <c r="O139" s="8">
        <f>IF(COUNT(D139:M139),AVERAGE(D139:M139)," ")</f>
        <v>92.25</v>
      </c>
    </row>
    <row r="140" spans="1:15" ht="12">
      <c r="A140" s="14" t="s">
        <v>20</v>
      </c>
      <c r="B140" s="8">
        <v>96.4</v>
      </c>
      <c r="D140" s="4">
        <v>95</v>
      </c>
      <c r="E140" s="4">
        <v>94</v>
      </c>
      <c r="F140" s="4">
        <v>93</v>
      </c>
      <c r="G140" s="4">
        <v>91</v>
      </c>
      <c r="H140" s="4"/>
      <c r="I140" s="4"/>
      <c r="J140" s="4"/>
      <c r="K140" s="4"/>
      <c r="L140" s="4"/>
      <c r="M140" s="11"/>
      <c r="N140" s="4">
        <f>SUM(D140+E140+F140+G140+H140+I140+J140+K140+L140+M140)</f>
        <v>373</v>
      </c>
      <c r="O140" s="8">
        <f>IF(COUNT(D140:M140),AVERAGE(D140:M140)," ")</f>
        <v>93.25</v>
      </c>
    </row>
    <row r="141" spans="1:14" ht="12">
      <c r="A141" s="9"/>
      <c r="B141" s="6"/>
      <c r="C141" s="6">
        <f>+B139+B140</f>
        <v>192.5</v>
      </c>
      <c r="D141" s="4">
        <f>SUM(D139:D140)</f>
        <v>183</v>
      </c>
      <c r="E141" s="4">
        <f aca="true" t="shared" si="12" ref="E141:M141">SUM(E139:E140)</f>
        <v>186</v>
      </c>
      <c r="F141" s="4">
        <f t="shared" si="12"/>
        <v>185</v>
      </c>
      <c r="G141" s="4">
        <f t="shared" si="12"/>
        <v>188</v>
      </c>
      <c r="H141" s="4">
        <f t="shared" si="12"/>
        <v>0</v>
      </c>
      <c r="I141" s="4">
        <f t="shared" si="12"/>
        <v>0</v>
      </c>
      <c r="J141" s="4">
        <f t="shared" si="12"/>
        <v>0</v>
      </c>
      <c r="K141" s="4">
        <f t="shared" si="12"/>
        <v>0</v>
      </c>
      <c r="L141" s="4">
        <f t="shared" si="12"/>
        <v>0</v>
      </c>
      <c r="M141" s="4">
        <f t="shared" si="12"/>
        <v>0</v>
      </c>
      <c r="N141" s="4">
        <f>SUM(D141:M141)</f>
        <v>742</v>
      </c>
    </row>
    <row r="142" spans="1:15" ht="12">
      <c r="A142" s="23" t="s">
        <v>17</v>
      </c>
      <c r="B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8"/>
    </row>
    <row r="143" spans="1:15" ht="12">
      <c r="A143" s="14" t="s">
        <v>18</v>
      </c>
      <c r="B143" s="8">
        <v>97</v>
      </c>
      <c r="C143" s="5"/>
      <c r="D143" s="4">
        <v>99</v>
      </c>
      <c r="E143" s="4">
        <v>97</v>
      </c>
      <c r="F143" s="4">
        <v>98</v>
      </c>
      <c r="G143" s="4">
        <v>96</v>
      </c>
      <c r="H143" s="11"/>
      <c r="I143" s="4"/>
      <c r="J143" s="4"/>
      <c r="K143" s="4"/>
      <c r="L143" s="4"/>
      <c r="M143" s="4"/>
      <c r="N143" s="4">
        <f>SUM(D143+E143+F143+G143+H143+I143+J143+K143+L143+M143)</f>
        <v>390</v>
      </c>
      <c r="O143" s="8">
        <f>IF(COUNT(D143:M143),AVERAGE(D143:M143)," ")</f>
        <v>97.5</v>
      </c>
    </row>
    <row r="144" spans="1:15" ht="12">
      <c r="A144" s="14" t="s">
        <v>32</v>
      </c>
      <c r="B144" s="8">
        <v>93.8</v>
      </c>
      <c r="D144" s="4">
        <v>93</v>
      </c>
      <c r="E144" s="4">
        <v>94</v>
      </c>
      <c r="F144" s="4">
        <v>89</v>
      </c>
      <c r="G144" s="4">
        <v>93</v>
      </c>
      <c r="N144" s="4">
        <f>SUM(D144+E144+F144+G144+H144+I144+J144+K144+L144+M144)</f>
        <v>369</v>
      </c>
      <c r="O144" s="8">
        <f>IF(COUNT(D144:M144),AVERAGE(D144:M144)," ")</f>
        <v>92.25</v>
      </c>
    </row>
    <row r="145" spans="1:15" ht="12">
      <c r="A145" s="9"/>
      <c r="B145" s="6"/>
      <c r="C145" s="6">
        <f>+B143+B144</f>
        <v>190.8</v>
      </c>
      <c r="D145" s="4">
        <f>SUM(D143:D144)</f>
        <v>192</v>
      </c>
      <c r="E145" s="4">
        <f aca="true" t="shared" si="13" ref="E145:M145">SUM(E143:E144)</f>
        <v>191</v>
      </c>
      <c r="F145" s="4">
        <f t="shared" si="13"/>
        <v>187</v>
      </c>
      <c r="G145" s="4">
        <f t="shared" si="13"/>
        <v>189</v>
      </c>
      <c r="H145" s="4">
        <f t="shared" si="13"/>
        <v>0</v>
      </c>
      <c r="I145" s="4">
        <f t="shared" si="13"/>
        <v>0</v>
      </c>
      <c r="J145" s="4">
        <f t="shared" si="13"/>
        <v>0</v>
      </c>
      <c r="K145" s="4">
        <f t="shared" si="13"/>
        <v>0</v>
      </c>
      <c r="L145" s="4">
        <f t="shared" si="13"/>
        <v>0</v>
      </c>
      <c r="M145" s="4">
        <f t="shared" si="13"/>
        <v>0</v>
      </c>
      <c r="N145" s="4">
        <f>SUM(D145:M145)</f>
        <v>759</v>
      </c>
      <c r="O145" s="8"/>
    </row>
    <row r="146" spans="1:15" ht="12">
      <c r="A146" s="15" t="s">
        <v>39</v>
      </c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8"/>
    </row>
    <row r="147" spans="1:15" ht="12">
      <c r="A147" s="28" t="s">
        <v>40</v>
      </c>
      <c r="B147">
        <v>96.1</v>
      </c>
      <c r="D147" s="4">
        <v>97</v>
      </c>
      <c r="E147" s="4">
        <v>97</v>
      </c>
      <c r="F147" s="4">
        <v>99</v>
      </c>
      <c r="G147" s="4">
        <v>97</v>
      </c>
      <c r="H147" s="4"/>
      <c r="I147" s="4"/>
      <c r="J147" s="4"/>
      <c r="K147" s="4"/>
      <c r="L147" s="4"/>
      <c r="M147" s="4"/>
      <c r="N147" s="4">
        <f>SUM(D147+E147+F147+G147+H147+I147+J147+K147+L147+M147)</f>
        <v>390</v>
      </c>
      <c r="O147" s="8">
        <f>IF(COUNT(D147:M147),AVERAGE(D147:M147)," ")</f>
        <v>97.5</v>
      </c>
    </row>
    <row r="148" spans="1:15" ht="12">
      <c r="A148" s="28" t="s">
        <v>41</v>
      </c>
      <c r="B148" s="29">
        <v>94</v>
      </c>
      <c r="D148" s="4">
        <v>97</v>
      </c>
      <c r="E148" s="4">
        <v>95</v>
      </c>
      <c r="F148" s="4">
        <v>95</v>
      </c>
      <c r="G148" s="22">
        <v>96</v>
      </c>
      <c r="H148" s="4"/>
      <c r="I148" s="4"/>
      <c r="J148" s="4"/>
      <c r="K148" s="4"/>
      <c r="L148" s="4"/>
      <c r="M148" s="4"/>
      <c r="N148" s="4">
        <f>SUM(D148+E148+F148+G148+H148+I148+J148+K148+L148+M148)</f>
        <v>383</v>
      </c>
      <c r="O148" s="8">
        <f>IF(COUNT(D148:M148),AVERAGE(D148:M148)," ")</f>
        <v>95.75</v>
      </c>
    </row>
    <row r="149" spans="3:15" ht="12">
      <c r="C149" s="6">
        <f>+B147+B148</f>
        <v>190.1</v>
      </c>
      <c r="D149" s="4">
        <f aca="true" t="shared" si="14" ref="D149:M149">SUM(D147:D148)</f>
        <v>194</v>
      </c>
      <c r="E149" s="4">
        <f t="shared" si="14"/>
        <v>192</v>
      </c>
      <c r="F149" s="4">
        <f t="shared" si="14"/>
        <v>194</v>
      </c>
      <c r="G149" s="4">
        <f t="shared" si="14"/>
        <v>193</v>
      </c>
      <c r="H149" s="4">
        <f t="shared" si="14"/>
        <v>0</v>
      </c>
      <c r="I149" s="4">
        <f t="shared" si="14"/>
        <v>0</v>
      </c>
      <c r="J149" s="4">
        <f t="shared" si="14"/>
        <v>0</v>
      </c>
      <c r="K149" s="4">
        <f t="shared" si="14"/>
        <v>0</v>
      </c>
      <c r="L149" s="4">
        <f t="shared" si="14"/>
        <v>0</v>
      </c>
      <c r="M149" s="4">
        <f t="shared" si="14"/>
        <v>0</v>
      </c>
      <c r="N149" s="4">
        <f>SUM(D149:M149)</f>
        <v>773</v>
      </c>
      <c r="O149" s="8"/>
    </row>
    <row r="150" spans="1:14" ht="12">
      <c r="A150" s="21" t="s">
        <v>21</v>
      </c>
      <c r="B150" s="4"/>
      <c r="C150" s="5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5" ht="12">
      <c r="A151" s="14" t="s">
        <v>22</v>
      </c>
      <c r="B151" s="8">
        <v>95.5</v>
      </c>
      <c r="C151" s="5"/>
      <c r="D151" s="4">
        <v>97</v>
      </c>
      <c r="E151" s="4">
        <v>97</v>
      </c>
      <c r="F151" s="32">
        <v>100</v>
      </c>
      <c r="G151" s="4">
        <v>96</v>
      </c>
      <c r="H151" s="4"/>
      <c r="I151" s="4"/>
      <c r="J151" s="4"/>
      <c r="K151" s="4"/>
      <c r="L151" s="4"/>
      <c r="M151" s="4"/>
      <c r="N151" s="4">
        <f>SUM(D151+E151+F151+G151+H151+I151+J151+K151+L151+M151)</f>
        <v>390</v>
      </c>
      <c r="O151" s="8">
        <f>IF(COUNT(D151:M151),AVERAGE(D151:M151)," ")</f>
        <v>97.5</v>
      </c>
    </row>
    <row r="152" spans="1:15" ht="12">
      <c r="A152" s="14" t="s">
        <v>23</v>
      </c>
      <c r="B152" s="8">
        <v>93.7</v>
      </c>
      <c r="D152" s="4">
        <v>98</v>
      </c>
      <c r="E152" s="4">
        <v>95</v>
      </c>
      <c r="F152" s="4">
        <v>97</v>
      </c>
      <c r="G152" s="4">
        <v>93</v>
      </c>
      <c r="H152" s="4"/>
      <c r="I152" s="4"/>
      <c r="J152" s="4"/>
      <c r="K152" s="4"/>
      <c r="L152" s="4"/>
      <c r="M152" s="4"/>
      <c r="N152" s="4">
        <f>SUM(D152+E152+F152+G152+H152+I152+J152+K152+L152+M152)</f>
        <v>383</v>
      </c>
      <c r="O152" s="8">
        <f>IF(COUNT(D152:M152),AVERAGE(D152:M152)," ")</f>
        <v>95.75</v>
      </c>
    </row>
    <row r="153" spans="1:14" ht="12">
      <c r="A153" s="9"/>
      <c r="B153" s="6"/>
      <c r="C153" s="6">
        <f>+B151+B152</f>
        <v>189.2</v>
      </c>
      <c r="D153" s="4">
        <f aca="true" t="shared" si="15" ref="D153:M153">SUM(D151:D152)</f>
        <v>195</v>
      </c>
      <c r="E153" s="4">
        <f t="shared" si="15"/>
        <v>192</v>
      </c>
      <c r="F153" s="4">
        <f t="shared" si="15"/>
        <v>197</v>
      </c>
      <c r="G153" s="4">
        <f t="shared" si="15"/>
        <v>189</v>
      </c>
      <c r="H153" s="4">
        <f t="shared" si="15"/>
        <v>0</v>
      </c>
      <c r="I153" s="4">
        <f t="shared" si="15"/>
        <v>0</v>
      </c>
      <c r="J153" s="4">
        <f t="shared" si="15"/>
        <v>0</v>
      </c>
      <c r="K153" s="4">
        <f t="shared" si="15"/>
        <v>0</v>
      </c>
      <c r="L153" s="4">
        <f t="shared" si="15"/>
        <v>0</v>
      </c>
      <c r="M153" s="4">
        <f t="shared" si="15"/>
        <v>0</v>
      </c>
      <c r="N153" s="4">
        <f>SUM(D153:M153)</f>
        <v>773</v>
      </c>
    </row>
    <row r="154" spans="1:14" ht="12">
      <c r="A154" s="15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2">
      <c r="A155" s="1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5" ht="12.75">
      <c r="A156" s="14"/>
      <c r="B156" s="20"/>
      <c r="C156" s="6"/>
      <c r="G156" s="10" t="s">
        <v>9</v>
      </c>
      <c r="H156" s="10" t="s">
        <v>8</v>
      </c>
      <c r="I156" s="10" t="s">
        <v>10</v>
      </c>
      <c r="J156" s="10" t="s">
        <v>11</v>
      </c>
      <c r="K156" s="10" t="s">
        <v>12</v>
      </c>
      <c r="L156" s="10" t="s">
        <v>13</v>
      </c>
      <c r="M156" s="4"/>
      <c r="N156" s="4"/>
      <c r="O156" s="8"/>
    </row>
    <row r="157" spans="2:15" ht="12.75">
      <c r="B157" s="15" t="s">
        <v>33</v>
      </c>
      <c r="C157" s="15"/>
      <c r="D157" s="15"/>
      <c r="G157" s="25">
        <f>+J127</f>
        <v>4</v>
      </c>
      <c r="H157" s="25">
        <v>4</v>
      </c>
      <c r="I157" s="25">
        <v>0</v>
      </c>
      <c r="J157" s="25">
        <v>0</v>
      </c>
      <c r="K157" s="24">
        <f>+H157*2+I157*1</f>
        <v>8</v>
      </c>
      <c r="L157" s="25">
        <f>+N153</f>
        <v>773</v>
      </c>
      <c r="M157" s="4"/>
      <c r="N157" s="4"/>
      <c r="O157" s="8"/>
    </row>
    <row r="158" spans="2:15" ht="12.75">
      <c r="B158" s="15" t="s">
        <v>47</v>
      </c>
      <c r="C158" s="15"/>
      <c r="D158" s="15"/>
      <c r="G158" s="25">
        <f>+J127</f>
        <v>4</v>
      </c>
      <c r="H158" s="25">
        <v>3</v>
      </c>
      <c r="I158" s="25">
        <v>0</v>
      </c>
      <c r="J158" s="25">
        <v>1</v>
      </c>
      <c r="K158" s="24">
        <f>+H158*2+I158*1</f>
        <v>6</v>
      </c>
      <c r="L158" s="25">
        <f>+N149</f>
        <v>773</v>
      </c>
      <c r="M158" s="4"/>
      <c r="N158" s="4"/>
      <c r="O158" s="8"/>
    </row>
    <row r="159" spans="2:15" ht="12.75">
      <c r="B159" s="15" t="s">
        <v>31</v>
      </c>
      <c r="C159" s="15"/>
      <c r="D159" s="15"/>
      <c r="G159" s="25">
        <f>+J127</f>
        <v>4</v>
      </c>
      <c r="H159" s="25">
        <v>1</v>
      </c>
      <c r="I159" s="25">
        <v>0</v>
      </c>
      <c r="J159" s="25">
        <v>3</v>
      </c>
      <c r="K159" s="24">
        <f>+H159*2+I159*1</f>
        <v>2</v>
      </c>
      <c r="L159" s="25">
        <f>+N145</f>
        <v>759</v>
      </c>
      <c r="M159" s="4"/>
      <c r="N159" s="4"/>
      <c r="O159" s="8"/>
    </row>
    <row r="160" spans="1:15" ht="12.75">
      <c r="A160" s="14"/>
      <c r="B160" s="27" t="s">
        <v>30</v>
      </c>
      <c r="C160" s="26"/>
      <c r="D160" s="15"/>
      <c r="G160" s="25">
        <f>+J127</f>
        <v>4</v>
      </c>
      <c r="H160" s="25">
        <v>0</v>
      </c>
      <c r="I160" s="25">
        <v>0</v>
      </c>
      <c r="J160" s="25">
        <v>4</v>
      </c>
      <c r="K160" s="24">
        <f>+H160*2+I160*1</f>
        <v>0</v>
      </c>
      <c r="L160" s="25">
        <f>++N141</f>
        <v>742</v>
      </c>
      <c r="M160" s="4"/>
      <c r="N160" s="4"/>
      <c r="O160" s="8"/>
    </row>
    <row r="163" ht="18">
      <c r="B163" s="18" t="s">
        <v>4</v>
      </c>
    </row>
    <row r="164" ht="12">
      <c r="E164" s="19" t="s">
        <v>5</v>
      </c>
    </row>
    <row r="165" ht="12.75">
      <c r="E165" s="16" t="s">
        <v>6</v>
      </c>
    </row>
    <row r="166" ht="12.75">
      <c r="F166" s="16" t="s">
        <v>16</v>
      </c>
    </row>
    <row r="167" spans="5:10" ht="12">
      <c r="E167" s="17" t="s">
        <v>15</v>
      </c>
      <c r="J167" s="7">
        <v>5</v>
      </c>
    </row>
    <row r="168" ht="12">
      <c r="G168" s="17"/>
    </row>
    <row r="169" spans="2:13" ht="16.5">
      <c r="B169" s="15" t="str">
        <f>+A179</f>
        <v>B. Wilton</v>
      </c>
      <c r="C169" s="15"/>
      <c r="D169" s="1"/>
      <c r="F169" s="4"/>
      <c r="G169" s="11"/>
      <c r="H169" s="4"/>
      <c r="J169" s="15" t="str">
        <f>+A187</f>
        <v>G. Rogers</v>
      </c>
      <c r="K169" s="15"/>
      <c r="L169" s="1"/>
      <c r="M169" s="11"/>
    </row>
    <row r="170" spans="2:14" ht="16.5">
      <c r="B170" s="15" t="str">
        <f>+A180</f>
        <v>M. Jones</v>
      </c>
      <c r="C170" s="15"/>
      <c r="D170" s="1"/>
      <c r="E170" s="11">
        <f>+H181</f>
        <v>190</v>
      </c>
      <c r="F170" s="4"/>
      <c r="G170" s="19" t="s">
        <v>48</v>
      </c>
      <c r="H170" s="4"/>
      <c r="I170" s="11"/>
      <c r="J170" s="15" t="str">
        <f>+A188</f>
        <v>Mrs.P. Rogers</v>
      </c>
      <c r="N170" s="11">
        <f>+H189</f>
        <v>186</v>
      </c>
    </row>
    <row r="171" spans="2:9" ht="16.5">
      <c r="B171" s="15"/>
      <c r="C171" s="15"/>
      <c r="D171" s="1"/>
      <c r="E171" s="11"/>
      <c r="F171" s="4"/>
      <c r="G171" s="11"/>
      <c r="H171" s="4"/>
      <c r="I171" s="11"/>
    </row>
    <row r="172" spans="2:10" ht="16.5">
      <c r="B172" s="15" t="str">
        <f>+A183</f>
        <v>A Godden</v>
      </c>
      <c r="C172" s="15"/>
      <c r="D172" s="1"/>
      <c r="E172" s="11"/>
      <c r="G172" s="4"/>
      <c r="H172" s="4"/>
      <c r="J172" s="15" t="str">
        <f>+A191</f>
        <v>Mrs.P. Major</v>
      </c>
    </row>
    <row r="173" spans="2:14" ht="18" customHeight="1">
      <c r="B173" s="15" t="str">
        <f>+A184</f>
        <v>G. Faulkner</v>
      </c>
      <c r="E173" s="11">
        <f>+H185</f>
        <v>190</v>
      </c>
      <c r="G173" s="19" t="s">
        <v>48</v>
      </c>
      <c r="H173" s="4"/>
      <c r="I173" s="11"/>
      <c r="J173" s="15" t="str">
        <f>+A192</f>
        <v>Miss.S. Alford</v>
      </c>
      <c r="N173" s="11">
        <f>+H193</f>
        <v>188</v>
      </c>
    </row>
    <row r="174" spans="6:8" ht="12">
      <c r="F174" s="4"/>
      <c r="G174" s="4"/>
      <c r="H174" s="4"/>
    </row>
    <row r="175" spans="2:14" ht="12">
      <c r="B175" s="15"/>
      <c r="E175" s="11"/>
      <c r="G175" s="19"/>
      <c r="H175" s="4"/>
      <c r="I175" s="11"/>
      <c r="J175" s="15"/>
      <c r="N175" s="11"/>
    </row>
    <row r="176" spans="2:4" ht="12">
      <c r="B176" s="3" t="s">
        <v>2</v>
      </c>
      <c r="C176" s="3" t="s">
        <v>7</v>
      </c>
      <c r="D176" s="2" t="s">
        <v>3</v>
      </c>
    </row>
    <row r="177" spans="1:15" ht="12">
      <c r="A177" s="2" t="s">
        <v>0</v>
      </c>
      <c r="B177" s="3" t="s">
        <v>1</v>
      </c>
      <c r="C177" s="3" t="s">
        <v>1</v>
      </c>
      <c r="D177" s="7">
        <v>1</v>
      </c>
      <c r="E177" s="7">
        <v>2</v>
      </c>
      <c r="F177" s="7">
        <v>3</v>
      </c>
      <c r="G177" s="7">
        <v>4</v>
      </c>
      <c r="H177" s="7">
        <v>5</v>
      </c>
      <c r="I177" s="7">
        <v>6</v>
      </c>
      <c r="J177" s="7">
        <v>7</v>
      </c>
      <c r="K177" s="7">
        <v>8</v>
      </c>
      <c r="L177" s="7">
        <v>9</v>
      </c>
      <c r="M177" s="7">
        <v>10</v>
      </c>
      <c r="N177" s="12" t="s">
        <v>13</v>
      </c>
      <c r="O177" s="12" t="s">
        <v>14</v>
      </c>
    </row>
    <row r="178" spans="1:15" ht="12">
      <c r="A178" s="23" t="s">
        <v>17</v>
      </c>
      <c r="B178" s="5"/>
      <c r="C178" s="5"/>
      <c r="D178" s="7"/>
      <c r="E178" s="7"/>
      <c r="F178" s="7"/>
      <c r="G178" s="7"/>
      <c r="H178" s="7"/>
      <c r="I178" s="2"/>
      <c r="J178" s="2"/>
      <c r="K178" s="2"/>
      <c r="L178" s="2"/>
      <c r="M178" s="2"/>
      <c r="N178" s="3"/>
      <c r="O178" s="3"/>
    </row>
    <row r="179" spans="1:15" ht="12">
      <c r="A179" s="14" t="s">
        <v>19</v>
      </c>
      <c r="B179" s="8">
        <v>96.1</v>
      </c>
      <c r="C179" s="6"/>
      <c r="D179" s="4">
        <v>88</v>
      </c>
      <c r="E179" s="4">
        <v>92</v>
      </c>
      <c r="F179" s="4">
        <v>92</v>
      </c>
      <c r="G179" s="4">
        <v>97</v>
      </c>
      <c r="H179" s="4">
        <v>94</v>
      </c>
      <c r="I179" s="4"/>
      <c r="J179" s="4"/>
      <c r="K179" s="4"/>
      <c r="L179" s="4"/>
      <c r="M179" s="4"/>
      <c r="N179" s="4">
        <f>SUM(D179+E179+F179+G179+H179+I179+J179+K179+L179+M179)</f>
        <v>463</v>
      </c>
      <c r="O179" s="8">
        <f>IF(COUNT(D179:M179),AVERAGE(D179:M179)," ")</f>
        <v>92.6</v>
      </c>
    </row>
    <row r="180" spans="1:15" ht="12">
      <c r="A180" s="14" t="s">
        <v>20</v>
      </c>
      <c r="B180" s="8">
        <v>96.4</v>
      </c>
      <c r="D180" s="4">
        <v>95</v>
      </c>
      <c r="E180" s="4">
        <v>94</v>
      </c>
      <c r="F180" s="4">
        <v>93</v>
      </c>
      <c r="G180" s="4">
        <v>91</v>
      </c>
      <c r="H180" s="4">
        <v>96</v>
      </c>
      <c r="I180" s="4"/>
      <c r="J180" s="4"/>
      <c r="K180" s="4"/>
      <c r="L180" s="4"/>
      <c r="M180" s="11"/>
      <c r="N180" s="4">
        <f>SUM(D180+E180+F180+G180+H180+I180+J180+K180+L180+M180)</f>
        <v>469</v>
      </c>
      <c r="O180" s="8">
        <f>IF(COUNT(D180:M180),AVERAGE(D180:M180)," ")</f>
        <v>93.8</v>
      </c>
    </row>
    <row r="181" spans="1:14" ht="12">
      <c r="A181" s="9"/>
      <c r="B181" s="6"/>
      <c r="C181" s="6">
        <f>+B179+B180</f>
        <v>192.5</v>
      </c>
      <c r="D181" s="4">
        <f>SUM(D179:D180)</f>
        <v>183</v>
      </c>
      <c r="E181" s="4">
        <f aca="true" t="shared" si="16" ref="E181:M181">SUM(E179:E180)</f>
        <v>186</v>
      </c>
      <c r="F181" s="4">
        <f t="shared" si="16"/>
        <v>185</v>
      </c>
      <c r="G181" s="4">
        <f t="shared" si="16"/>
        <v>188</v>
      </c>
      <c r="H181" s="4">
        <f t="shared" si="16"/>
        <v>190</v>
      </c>
      <c r="I181" s="4">
        <f t="shared" si="16"/>
        <v>0</v>
      </c>
      <c r="J181" s="4">
        <f t="shared" si="16"/>
        <v>0</v>
      </c>
      <c r="K181" s="4">
        <f t="shared" si="16"/>
        <v>0</v>
      </c>
      <c r="L181" s="4">
        <f t="shared" si="16"/>
        <v>0</v>
      </c>
      <c r="M181" s="4">
        <f t="shared" si="16"/>
        <v>0</v>
      </c>
      <c r="N181" s="4">
        <f>SUM(D181:M181)</f>
        <v>932</v>
      </c>
    </row>
    <row r="182" spans="1:15" ht="12">
      <c r="A182" s="23" t="s">
        <v>17</v>
      </c>
      <c r="B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8"/>
    </row>
    <row r="183" spans="1:15" ht="12">
      <c r="A183" s="14" t="s">
        <v>18</v>
      </c>
      <c r="B183" s="8">
        <v>97</v>
      </c>
      <c r="C183" s="5"/>
      <c r="D183" s="4">
        <v>99</v>
      </c>
      <c r="E183" s="4">
        <v>97</v>
      </c>
      <c r="F183" s="4">
        <v>98</v>
      </c>
      <c r="G183" s="4">
        <v>96</v>
      </c>
      <c r="H183" s="11">
        <v>95</v>
      </c>
      <c r="I183" s="4"/>
      <c r="J183" s="4"/>
      <c r="K183" s="4"/>
      <c r="L183" s="4"/>
      <c r="M183" s="4"/>
      <c r="N183" s="4">
        <f>SUM(D183+E183+F183+G183+H183+I183+J183+K183+L183+M183)</f>
        <v>485</v>
      </c>
      <c r="O183" s="8">
        <f>IF(COUNT(D183:M183),AVERAGE(D183:M183)," ")</f>
        <v>97</v>
      </c>
    </row>
    <row r="184" spans="1:15" ht="12">
      <c r="A184" s="14" t="s">
        <v>32</v>
      </c>
      <c r="B184" s="8">
        <v>93.8</v>
      </c>
      <c r="D184" s="4">
        <v>93</v>
      </c>
      <c r="E184" s="4">
        <v>94</v>
      </c>
      <c r="F184" s="4">
        <v>89</v>
      </c>
      <c r="G184" s="4">
        <v>93</v>
      </c>
      <c r="H184" s="4">
        <v>95</v>
      </c>
      <c r="N184" s="4">
        <f>SUM(D184+E184+F184+G184+H184+I184+J184+K184+L184+M184)</f>
        <v>464</v>
      </c>
      <c r="O184" s="8">
        <f>IF(COUNT(D184:M184),AVERAGE(D184:M184)," ")</f>
        <v>92.8</v>
      </c>
    </row>
    <row r="185" spans="1:15" ht="12">
      <c r="A185" s="9"/>
      <c r="B185" s="6"/>
      <c r="C185" s="6">
        <f>+B183+B184</f>
        <v>190.8</v>
      </c>
      <c r="D185" s="4">
        <f>SUM(D183:D184)</f>
        <v>192</v>
      </c>
      <c r="E185" s="4">
        <f aca="true" t="shared" si="17" ref="E185:M185">SUM(E183:E184)</f>
        <v>191</v>
      </c>
      <c r="F185" s="4">
        <f t="shared" si="17"/>
        <v>187</v>
      </c>
      <c r="G185" s="4">
        <f t="shared" si="17"/>
        <v>189</v>
      </c>
      <c r="H185" s="4">
        <f t="shared" si="17"/>
        <v>190</v>
      </c>
      <c r="I185" s="4">
        <f t="shared" si="17"/>
        <v>0</v>
      </c>
      <c r="J185" s="4">
        <f t="shared" si="17"/>
        <v>0</v>
      </c>
      <c r="K185" s="4">
        <f t="shared" si="17"/>
        <v>0</v>
      </c>
      <c r="L185" s="4">
        <f t="shared" si="17"/>
        <v>0</v>
      </c>
      <c r="M185" s="4">
        <f t="shared" si="17"/>
        <v>0</v>
      </c>
      <c r="N185" s="4">
        <f>SUM(D185:M185)</f>
        <v>949</v>
      </c>
      <c r="O185" s="8"/>
    </row>
    <row r="186" spans="1:15" ht="12">
      <c r="A186" s="15" t="s">
        <v>39</v>
      </c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8"/>
    </row>
    <row r="187" spans="1:15" ht="12">
      <c r="A187" s="28" t="s">
        <v>40</v>
      </c>
      <c r="B187">
        <v>96.1</v>
      </c>
      <c r="D187" s="4">
        <v>97</v>
      </c>
      <c r="E187" s="4">
        <v>97</v>
      </c>
      <c r="F187" s="4">
        <v>99</v>
      </c>
      <c r="G187" s="4">
        <v>97</v>
      </c>
      <c r="H187" s="4">
        <v>96</v>
      </c>
      <c r="I187" s="4"/>
      <c r="J187" s="4"/>
      <c r="K187" s="4"/>
      <c r="L187" s="4"/>
      <c r="M187" s="4"/>
      <c r="N187" s="4">
        <f>SUM(D187+E187+F187+G187+H187+I187+J187+K187+L187+M187)</f>
        <v>486</v>
      </c>
      <c r="O187" s="8">
        <f>IF(COUNT(D187:M187),AVERAGE(D187:M187)," ")</f>
        <v>97.2</v>
      </c>
    </row>
    <row r="188" spans="1:15" ht="12">
      <c r="A188" s="28" t="s">
        <v>41</v>
      </c>
      <c r="B188" s="29">
        <v>94</v>
      </c>
      <c r="D188" s="4">
        <v>97</v>
      </c>
      <c r="E188" s="4">
        <v>95</v>
      </c>
      <c r="F188" s="4">
        <v>95</v>
      </c>
      <c r="G188" s="22">
        <v>96</v>
      </c>
      <c r="H188" s="4">
        <v>90</v>
      </c>
      <c r="I188" s="4"/>
      <c r="J188" s="4"/>
      <c r="K188" s="4"/>
      <c r="L188" s="4"/>
      <c r="M188" s="4"/>
      <c r="N188" s="4">
        <f>SUM(D188+E188+F188+G188+H188+I188+J188+K188+L188+M188)</f>
        <v>473</v>
      </c>
      <c r="O188" s="8">
        <f>IF(COUNT(D188:M188),AVERAGE(D188:M188)," ")</f>
        <v>94.6</v>
      </c>
    </row>
    <row r="189" spans="3:15" ht="12">
      <c r="C189" s="6">
        <f>+B187+B188</f>
        <v>190.1</v>
      </c>
      <c r="D189" s="4">
        <f aca="true" t="shared" si="18" ref="D189:M189">SUM(D187:D188)</f>
        <v>194</v>
      </c>
      <c r="E189" s="4">
        <f t="shared" si="18"/>
        <v>192</v>
      </c>
      <c r="F189" s="4">
        <f t="shared" si="18"/>
        <v>194</v>
      </c>
      <c r="G189" s="4">
        <f t="shared" si="18"/>
        <v>193</v>
      </c>
      <c r="H189" s="4">
        <f t="shared" si="18"/>
        <v>186</v>
      </c>
      <c r="I189" s="4">
        <f t="shared" si="18"/>
        <v>0</v>
      </c>
      <c r="J189" s="4">
        <f t="shared" si="18"/>
        <v>0</v>
      </c>
      <c r="K189" s="4">
        <f t="shared" si="18"/>
        <v>0</v>
      </c>
      <c r="L189" s="4">
        <f t="shared" si="18"/>
        <v>0</v>
      </c>
      <c r="M189" s="4">
        <f t="shared" si="18"/>
        <v>0</v>
      </c>
      <c r="N189" s="4">
        <f>SUM(D189:M189)</f>
        <v>959</v>
      </c>
      <c r="O189" s="8"/>
    </row>
    <row r="190" spans="1:14" ht="12">
      <c r="A190" s="21" t="s">
        <v>21</v>
      </c>
      <c r="B190" s="4"/>
      <c r="C190" s="5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5" ht="12">
      <c r="A191" s="14" t="s">
        <v>22</v>
      </c>
      <c r="B191" s="8">
        <v>95.5</v>
      </c>
      <c r="C191" s="5"/>
      <c r="D191" s="4">
        <v>97</v>
      </c>
      <c r="E191" s="4">
        <v>97</v>
      </c>
      <c r="F191" s="32">
        <v>100</v>
      </c>
      <c r="G191" s="4">
        <v>96</v>
      </c>
      <c r="H191" s="4">
        <v>96</v>
      </c>
      <c r="I191" s="4"/>
      <c r="J191" s="4"/>
      <c r="K191" s="4"/>
      <c r="L191" s="4"/>
      <c r="M191" s="4"/>
      <c r="N191" s="4">
        <f>SUM(D191+E191+F191+G191+H191+I191+J191+K191+L191+M191)</f>
        <v>486</v>
      </c>
      <c r="O191" s="8">
        <f>IF(COUNT(D191:M191),AVERAGE(D191:M191)," ")</f>
        <v>97.2</v>
      </c>
    </row>
    <row r="192" spans="1:15" ht="12">
      <c r="A192" s="14" t="s">
        <v>23</v>
      </c>
      <c r="B192" s="8">
        <v>93.7</v>
      </c>
      <c r="D192" s="4">
        <v>98</v>
      </c>
      <c r="E192" s="4">
        <v>95</v>
      </c>
      <c r="F192" s="4">
        <v>97</v>
      </c>
      <c r="G192" s="4">
        <v>93</v>
      </c>
      <c r="H192" s="4">
        <v>92</v>
      </c>
      <c r="I192" s="4"/>
      <c r="J192" s="4"/>
      <c r="K192" s="4"/>
      <c r="L192" s="4"/>
      <c r="M192" s="4"/>
      <c r="N192" s="4">
        <f>SUM(D192+E192+F192+G192+H192+I192+J192+K192+L192+M192)</f>
        <v>475</v>
      </c>
      <c r="O192" s="8">
        <f>IF(COUNT(D192:M192),AVERAGE(D192:M192)," ")</f>
        <v>95</v>
      </c>
    </row>
    <row r="193" spans="1:14" ht="12">
      <c r="A193" s="9"/>
      <c r="B193" s="6"/>
      <c r="C193" s="6">
        <f>+B191+B192</f>
        <v>189.2</v>
      </c>
      <c r="D193" s="4">
        <f aca="true" t="shared" si="19" ref="D193:M193">SUM(D191:D192)</f>
        <v>195</v>
      </c>
      <c r="E193" s="4">
        <f t="shared" si="19"/>
        <v>192</v>
      </c>
      <c r="F193" s="4">
        <f t="shared" si="19"/>
        <v>197</v>
      </c>
      <c r="G193" s="4">
        <f t="shared" si="19"/>
        <v>189</v>
      </c>
      <c r="H193" s="4">
        <f t="shared" si="19"/>
        <v>188</v>
      </c>
      <c r="I193" s="4">
        <f t="shared" si="19"/>
        <v>0</v>
      </c>
      <c r="J193" s="4">
        <f t="shared" si="19"/>
        <v>0</v>
      </c>
      <c r="K193" s="4">
        <f t="shared" si="19"/>
        <v>0</v>
      </c>
      <c r="L193" s="4">
        <f t="shared" si="19"/>
        <v>0</v>
      </c>
      <c r="M193" s="4">
        <f t="shared" si="19"/>
        <v>0</v>
      </c>
      <c r="N193" s="4">
        <f>SUM(D193:M193)</f>
        <v>961</v>
      </c>
    </row>
    <row r="194" spans="1:14" ht="12">
      <c r="A194" s="15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2">
      <c r="A195" s="1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5" ht="12.75">
      <c r="A196" s="14"/>
      <c r="B196" s="20"/>
      <c r="C196" s="6"/>
      <c r="G196" s="10" t="s">
        <v>9</v>
      </c>
      <c r="H196" s="10" t="s">
        <v>8</v>
      </c>
      <c r="I196" s="10" t="s">
        <v>10</v>
      </c>
      <c r="J196" s="10" t="s">
        <v>11</v>
      </c>
      <c r="K196" s="10" t="s">
        <v>12</v>
      </c>
      <c r="L196" s="10" t="s">
        <v>13</v>
      </c>
      <c r="M196" s="4"/>
      <c r="N196" s="4"/>
      <c r="O196" s="8"/>
    </row>
    <row r="197" spans="2:15" ht="12.75">
      <c r="B197" s="15" t="s">
        <v>33</v>
      </c>
      <c r="C197" s="15"/>
      <c r="D197" s="15"/>
      <c r="G197" s="25">
        <f>+J167</f>
        <v>5</v>
      </c>
      <c r="H197" s="25">
        <v>4</v>
      </c>
      <c r="I197" s="25">
        <v>0</v>
      </c>
      <c r="J197" s="25">
        <v>1</v>
      </c>
      <c r="K197" s="24">
        <f>+H197*2+I197*1</f>
        <v>8</v>
      </c>
      <c r="L197" s="25">
        <f>+N193</f>
        <v>961</v>
      </c>
      <c r="M197" s="4"/>
      <c r="N197" s="4"/>
      <c r="O197" s="8"/>
    </row>
    <row r="198" spans="2:15" ht="12.75">
      <c r="B198" s="15" t="s">
        <v>47</v>
      </c>
      <c r="C198" s="15"/>
      <c r="D198" s="15"/>
      <c r="G198" s="25">
        <f>+J167</f>
        <v>5</v>
      </c>
      <c r="H198" s="25">
        <v>3</v>
      </c>
      <c r="I198" s="25">
        <v>0</v>
      </c>
      <c r="J198" s="25">
        <v>2</v>
      </c>
      <c r="K198" s="24">
        <f>+H198*2+I198*1</f>
        <v>6</v>
      </c>
      <c r="L198" s="25">
        <f>+N189</f>
        <v>959</v>
      </c>
      <c r="M198" s="4"/>
      <c r="N198" s="4"/>
      <c r="O198" s="8"/>
    </row>
    <row r="199" spans="2:15" ht="12.75">
      <c r="B199" s="15" t="s">
        <v>31</v>
      </c>
      <c r="C199" s="15"/>
      <c r="D199" s="15"/>
      <c r="G199" s="25">
        <f>+J167</f>
        <v>5</v>
      </c>
      <c r="H199" s="25">
        <v>2</v>
      </c>
      <c r="I199" s="25">
        <v>0</v>
      </c>
      <c r="J199" s="25">
        <v>3</v>
      </c>
      <c r="K199" s="24">
        <f>+H199*2+I199*1</f>
        <v>4</v>
      </c>
      <c r="L199" s="25">
        <f>+N185</f>
        <v>949</v>
      </c>
      <c r="M199" s="4"/>
      <c r="N199" s="4"/>
      <c r="O199" s="8"/>
    </row>
    <row r="200" spans="1:15" ht="12.75">
      <c r="A200" s="14"/>
      <c r="B200" s="27" t="s">
        <v>30</v>
      </c>
      <c r="C200" s="26"/>
      <c r="D200" s="15"/>
      <c r="G200" s="25">
        <f>+J167</f>
        <v>5</v>
      </c>
      <c r="H200" s="25">
        <v>1</v>
      </c>
      <c r="I200" s="25">
        <v>0</v>
      </c>
      <c r="J200" s="25">
        <v>4</v>
      </c>
      <c r="K200" s="24">
        <f>+H200*2+I200*1</f>
        <v>2</v>
      </c>
      <c r="L200" s="25">
        <f>++N181</f>
        <v>932</v>
      </c>
      <c r="M200" s="4"/>
      <c r="N200" s="4"/>
      <c r="O200" s="8"/>
    </row>
    <row r="203" ht="18">
      <c r="B203" s="18" t="s">
        <v>4</v>
      </c>
    </row>
    <row r="204" ht="12">
      <c r="E204" s="19" t="s">
        <v>5</v>
      </c>
    </row>
    <row r="205" ht="12.75">
      <c r="E205" s="16" t="s">
        <v>6</v>
      </c>
    </row>
    <row r="206" ht="12.75">
      <c r="F206" s="16" t="s">
        <v>16</v>
      </c>
    </row>
    <row r="207" spans="5:10" ht="12">
      <c r="E207" s="17" t="s">
        <v>15</v>
      </c>
      <c r="J207" s="7">
        <v>6</v>
      </c>
    </row>
    <row r="208" ht="12">
      <c r="G208" s="17"/>
    </row>
    <row r="209" spans="2:13" ht="16.5">
      <c r="B209" s="15" t="str">
        <f>+A219</f>
        <v>B. Wilton</v>
      </c>
      <c r="C209" s="15"/>
      <c r="D209" s="1"/>
      <c r="F209" s="4"/>
      <c r="G209" s="11"/>
      <c r="H209" s="4"/>
      <c r="J209" s="15" t="str">
        <f>+A223</f>
        <v>A Godden</v>
      </c>
      <c r="K209" s="15"/>
      <c r="L209" s="1"/>
      <c r="M209" s="11"/>
    </row>
    <row r="210" spans="2:14" ht="16.5">
      <c r="B210" s="15" t="str">
        <f>+A220</f>
        <v>M. Jones</v>
      </c>
      <c r="C210" s="15"/>
      <c r="D210" s="1"/>
      <c r="E210" s="11">
        <f>+I221</f>
        <v>190</v>
      </c>
      <c r="F210" s="4"/>
      <c r="G210" s="19" t="s">
        <v>48</v>
      </c>
      <c r="H210" s="4"/>
      <c r="I210" s="11"/>
      <c r="J210" s="15" t="str">
        <f>+A224</f>
        <v>G. Faulkner</v>
      </c>
      <c r="N210" s="11">
        <f>+I225</f>
        <v>187</v>
      </c>
    </row>
    <row r="211" spans="2:9" ht="16.5">
      <c r="B211" s="15"/>
      <c r="C211" s="15"/>
      <c r="D211" s="1"/>
      <c r="E211" s="11"/>
      <c r="F211" s="4"/>
      <c r="G211" s="11"/>
      <c r="H211" s="4"/>
      <c r="I211" s="11"/>
    </row>
    <row r="212" spans="2:10" ht="16.5">
      <c r="B212" s="15" t="str">
        <f>+A227</f>
        <v>G. Rogers</v>
      </c>
      <c r="C212" s="15"/>
      <c r="D212" s="1"/>
      <c r="E212" s="11"/>
      <c r="G212" s="4"/>
      <c r="H212" s="4"/>
      <c r="J212" s="15" t="str">
        <f>+A231</f>
        <v>Mrs.P. Major</v>
      </c>
    </row>
    <row r="213" spans="2:14" ht="18" customHeight="1">
      <c r="B213" s="15" t="str">
        <f>+A228</f>
        <v>Mrs.P. Rogers</v>
      </c>
      <c r="E213" s="11">
        <f>+I229</f>
        <v>192</v>
      </c>
      <c r="G213" s="19" t="s">
        <v>46</v>
      </c>
      <c r="H213" s="4"/>
      <c r="I213" s="11"/>
      <c r="J213" s="15" t="str">
        <f>+A232</f>
        <v>Miss.S. Alford</v>
      </c>
      <c r="N213" s="11">
        <f>+I233</f>
        <v>193</v>
      </c>
    </row>
    <row r="214" spans="6:8" ht="12">
      <c r="F214" s="4"/>
      <c r="G214" s="4"/>
      <c r="H214" s="4"/>
    </row>
    <row r="215" spans="2:14" ht="12">
      <c r="B215" s="15"/>
      <c r="E215" s="11"/>
      <c r="G215" s="19"/>
      <c r="H215" s="4"/>
      <c r="I215" s="11"/>
      <c r="J215" s="15"/>
      <c r="N215" s="11"/>
    </row>
    <row r="216" spans="2:4" ht="12">
      <c r="B216" s="3" t="s">
        <v>2</v>
      </c>
      <c r="C216" s="3" t="s">
        <v>7</v>
      </c>
      <c r="D216" s="2" t="s">
        <v>3</v>
      </c>
    </row>
    <row r="217" spans="1:15" ht="12">
      <c r="A217" s="2" t="s">
        <v>0</v>
      </c>
      <c r="B217" s="3" t="s">
        <v>1</v>
      </c>
      <c r="C217" s="3" t="s">
        <v>1</v>
      </c>
      <c r="D217" s="7">
        <v>1</v>
      </c>
      <c r="E217" s="7">
        <v>2</v>
      </c>
      <c r="F217" s="7">
        <v>3</v>
      </c>
      <c r="G217" s="7">
        <v>4</v>
      </c>
      <c r="H217" s="7">
        <v>5</v>
      </c>
      <c r="I217" s="7">
        <v>6</v>
      </c>
      <c r="J217" s="7">
        <v>7</v>
      </c>
      <c r="K217" s="7">
        <v>8</v>
      </c>
      <c r="L217" s="7">
        <v>9</v>
      </c>
      <c r="M217" s="7">
        <v>10</v>
      </c>
      <c r="N217" s="12" t="s">
        <v>13</v>
      </c>
      <c r="O217" s="12" t="s">
        <v>14</v>
      </c>
    </row>
    <row r="218" spans="1:15" ht="12">
      <c r="A218" s="23" t="s">
        <v>17</v>
      </c>
      <c r="B218" s="5"/>
      <c r="C218" s="5"/>
      <c r="D218" s="7"/>
      <c r="E218" s="7"/>
      <c r="F218" s="7"/>
      <c r="G218" s="7"/>
      <c r="H218" s="7"/>
      <c r="I218" s="2"/>
      <c r="J218" s="2"/>
      <c r="K218" s="2"/>
      <c r="L218" s="2"/>
      <c r="M218" s="2"/>
      <c r="N218" s="3"/>
      <c r="O218" s="3"/>
    </row>
    <row r="219" spans="1:15" ht="12">
      <c r="A219" s="14" t="s">
        <v>19</v>
      </c>
      <c r="B219" s="8">
        <v>96.1</v>
      </c>
      <c r="C219" s="6"/>
      <c r="D219" s="4">
        <v>88</v>
      </c>
      <c r="E219" s="4">
        <v>92</v>
      </c>
      <c r="F219" s="4">
        <v>92</v>
      </c>
      <c r="G219" s="4">
        <v>97</v>
      </c>
      <c r="H219" s="4">
        <v>94</v>
      </c>
      <c r="I219" s="4">
        <v>96</v>
      </c>
      <c r="J219" s="4"/>
      <c r="K219" s="4"/>
      <c r="L219" s="4"/>
      <c r="M219" s="4"/>
      <c r="N219" s="4">
        <f>SUM(D219+E219+F219+G219+H219+I219+J219+K219+L219+M219)</f>
        <v>559</v>
      </c>
      <c r="O219" s="8">
        <f>IF(COUNT(D219:M219),AVERAGE(D219:M219)," ")</f>
        <v>93.16666666666667</v>
      </c>
    </row>
    <row r="220" spans="1:15" ht="12">
      <c r="A220" s="14" t="s">
        <v>20</v>
      </c>
      <c r="B220" s="8">
        <v>96.4</v>
      </c>
      <c r="D220" s="4">
        <v>95</v>
      </c>
      <c r="E220" s="4">
        <v>94</v>
      </c>
      <c r="F220" s="4">
        <v>93</v>
      </c>
      <c r="G220" s="4">
        <v>91</v>
      </c>
      <c r="H220" s="4">
        <v>96</v>
      </c>
      <c r="I220" s="4">
        <v>94</v>
      </c>
      <c r="J220" s="4"/>
      <c r="K220" s="4"/>
      <c r="L220" s="4"/>
      <c r="M220" s="11"/>
      <c r="N220" s="4">
        <f>SUM(D220+E220+F220+G220+H220+I220+J220+K220+L220+M220)</f>
        <v>563</v>
      </c>
      <c r="O220" s="8">
        <f>IF(COUNT(D220:M220),AVERAGE(D220:M220)," ")</f>
        <v>93.83333333333333</v>
      </c>
    </row>
    <row r="221" spans="1:14" ht="12">
      <c r="A221" s="9"/>
      <c r="B221" s="6"/>
      <c r="C221" s="6">
        <f>+B219+B220</f>
        <v>192.5</v>
      </c>
      <c r="D221" s="4">
        <f>SUM(D219:D220)</f>
        <v>183</v>
      </c>
      <c r="E221" s="4">
        <f aca="true" t="shared" si="20" ref="E221:M221">SUM(E219:E220)</f>
        <v>186</v>
      </c>
      <c r="F221" s="4">
        <f t="shared" si="20"/>
        <v>185</v>
      </c>
      <c r="G221" s="4">
        <f t="shared" si="20"/>
        <v>188</v>
      </c>
      <c r="H221" s="4">
        <f t="shared" si="20"/>
        <v>190</v>
      </c>
      <c r="I221" s="4">
        <f t="shared" si="20"/>
        <v>190</v>
      </c>
      <c r="J221" s="4">
        <f t="shared" si="20"/>
        <v>0</v>
      </c>
      <c r="K221" s="4">
        <f t="shared" si="20"/>
        <v>0</v>
      </c>
      <c r="L221" s="4">
        <f t="shared" si="20"/>
        <v>0</v>
      </c>
      <c r="M221" s="4">
        <f t="shared" si="20"/>
        <v>0</v>
      </c>
      <c r="N221" s="4">
        <f>SUM(D221:M221)</f>
        <v>1122</v>
      </c>
    </row>
    <row r="222" spans="1:15" ht="12">
      <c r="A222" s="23" t="s">
        <v>17</v>
      </c>
      <c r="B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8"/>
    </row>
    <row r="223" spans="1:15" ht="12">
      <c r="A223" s="14" t="s">
        <v>18</v>
      </c>
      <c r="B223" s="8">
        <v>97</v>
      </c>
      <c r="C223" s="5"/>
      <c r="D223" s="4">
        <v>99</v>
      </c>
      <c r="E223" s="4">
        <v>97</v>
      </c>
      <c r="F223" s="4">
        <v>98</v>
      </c>
      <c r="G223" s="4">
        <v>96</v>
      </c>
      <c r="H223" s="33">
        <v>95</v>
      </c>
      <c r="I223" s="4">
        <v>94</v>
      </c>
      <c r="J223" s="4"/>
      <c r="K223" s="4"/>
      <c r="L223" s="4"/>
      <c r="M223" s="4"/>
      <c r="N223" s="4">
        <f>SUM(D223+E223+F223+G223+H223+I223+J223+K223+L223+M223)</f>
        <v>579</v>
      </c>
      <c r="O223" s="8">
        <f>IF(COUNT(D223:M223),AVERAGE(D223:M223)," ")</f>
        <v>96.5</v>
      </c>
    </row>
    <row r="224" spans="1:15" ht="12">
      <c r="A224" s="14" t="s">
        <v>32</v>
      </c>
      <c r="B224" s="8">
        <v>93.8</v>
      </c>
      <c r="D224" s="4">
        <v>93</v>
      </c>
      <c r="E224" s="4">
        <v>94</v>
      </c>
      <c r="F224" s="4">
        <v>89</v>
      </c>
      <c r="G224" s="4">
        <v>93</v>
      </c>
      <c r="H224" s="4">
        <v>95</v>
      </c>
      <c r="I224" s="4">
        <v>93</v>
      </c>
      <c r="N224" s="4">
        <f>SUM(D224+E224+F224+G224+H224+I224+J224+K224+L224+M224)</f>
        <v>557</v>
      </c>
      <c r="O224" s="8">
        <f>IF(COUNT(D224:M224),AVERAGE(D224:M224)," ")</f>
        <v>92.83333333333333</v>
      </c>
    </row>
    <row r="225" spans="1:15" ht="12">
      <c r="A225" s="9"/>
      <c r="B225" s="6"/>
      <c r="C225" s="6">
        <f>+B223+B224</f>
        <v>190.8</v>
      </c>
      <c r="D225" s="4">
        <f>SUM(D223:D224)</f>
        <v>192</v>
      </c>
      <c r="E225" s="4">
        <f aca="true" t="shared" si="21" ref="E225:M225">SUM(E223:E224)</f>
        <v>191</v>
      </c>
      <c r="F225" s="4">
        <f t="shared" si="21"/>
        <v>187</v>
      </c>
      <c r="G225" s="4">
        <f t="shared" si="21"/>
        <v>189</v>
      </c>
      <c r="H225" s="4">
        <f t="shared" si="21"/>
        <v>190</v>
      </c>
      <c r="I225" s="4">
        <f t="shared" si="21"/>
        <v>187</v>
      </c>
      <c r="J225" s="4">
        <f t="shared" si="21"/>
        <v>0</v>
      </c>
      <c r="K225" s="4">
        <f t="shared" si="21"/>
        <v>0</v>
      </c>
      <c r="L225" s="4">
        <f t="shared" si="21"/>
        <v>0</v>
      </c>
      <c r="M225" s="4">
        <f t="shared" si="21"/>
        <v>0</v>
      </c>
      <c r="N225" s="4">
        <f>SUM(D225:M225)</f>
        <v>1136</v>
      </c>
      <c r="O225" s="8"/>
    </row>
    <row r="226" spans="1:15" ht="12">
      <c r="A226" s="15" t="s">
        <v>39</v>
      </c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8"/>
    </row>
    <row r="227" spans="1:15" ht="12">
      <c r="A227" s="28" t="s">
        <v>40</v>
      </c>
      <c r="B227">
        <v>96.1</v>
      </c>
      <c r="D227" s="4">
        <v>97</v>
      </c>
      <c r="E227" s="4">
        <v>97</v>
      </c>
      <c r="F227" s="4">
        <v>99</v>
      </c>
      <c r="G227" s="4">
        <v>97</v>
      </c>
      <c r="H227" s="4">
        <v>96</v>
      </c>
      <c r="I227" s="4">
        <v>94</v>
      </c>
      <c r="J227" s="4"/>
      <c r="K227" s="4"/>
      <c r="L227" s="4"/>
      <c r="M227" s="4"/>
      <c r="N227" s="4">
        <f>SUM(D227+E227+F227+G227+H227+I227+J227+K227+L227+M227)</f>
        <v>580</v>
      </c>
      <c r="O227" s="8">
        <f>IF(COUNT(D227:M227),AVERAGE(D227:M227)," ")</f>
        <v>96.66666666666667</v>
      </c>
    </row>
    <row r="228" spans="1:15" ht="12">
      <c r="A228" s="28" t="s">
        <v>41</v>
      </c>
      <c r="B228" s="29">
        <v>94</v>
      </c>
      <c r="D228" s="4">
        <v>97</v>
      </c>
      <c r="E228" s="4">
        <v>95</v>
      </c>
      <c r="F228" s="4">
        <v>95</v>
      </c>
      <c r="G228" s="22">
        <v>96</v>
      </c>
      <c r="H228" s="4">
        <v>90</v>
      </c>
      <c r="I228" s="4">
        <v>98</v>
      </c>
      <c r="J228" s="4"/>
      <c r="K228" s="4"/>
      <c r="L228" s="4"/>
      <c r="M228" s="4"/>
      <c r="N228" s="4">
        <f>SUM(D228+E228+F228+G228+H228+I228+J228+K228+L228+M228)</f>
        <v>571</v>
      </c>
      <c r="O228" s="8">
        <f>IF(COUNT(D228:M228),AVERAGE(D228:M228)," ")</f>
        <v>95.16666666666667</v>
      </c>
    </row>
    <row r="229" spans="3:15" ht="12">
      <c r="C229" s="6">
        <f>+B227+B228</f>
        <v>190.1</v>
      </c>
      <c r="D229" s="4">
        <f aca="true" t="shared" si="22" ref="D229:M229">SUM(D227:D228)</f>
        <v>194</v>
      </c>
      <c r="E229" s="4">
        <f t="shared" si="22"/>
        <v>192</v>
      </c>
      <c r="F229" s="4">
        <f t="shared" si="22"/>
        <v>194</v>
      </c>
      <c r="G229" s="4">
        <f t="shared" si="22"/>
        <v>193</v>
      </c>
      <c r="H229" s="4">
        <f t="shared" si="22"/>
        <v>186</v>
      </c>
      <c r="I229" s="4">
        <f t="shared" si="22"/>
        <v>192</v>
      </c>
      <c r="J229" s="4">
        <f t="shared" si="22"/>
        <v>0</v>
      </c>
      <c r="K229" s="4">
        <f t="shared" si="22"/>
        <v>0</v>
      </c>
      <c r="L229" s="4">
        <f t="shared" si="22"/>
        <v>0</v>
      </c>
      <c r="M229" s="4">
        <f t="shared" si="22"/>
        <v>0</v>
      </c>
      <c r="N229" s="4">
        <f>SUM(D229:M229)</f>
        <v>1151</v>
      </c>
      <c r="O229" s="8"/>
    </row>
    <row r="230" spans="1:14" ht="12">
      <c r="A230" s="21" t="s">
        <v>21</v>
      </c>
      <c r="B230" s="4"/>
      <c r="C230" s="5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5" ht="12">
      <c r="A231" s="14" t="s">
        <v>22</v>
      </c>
      <c r="B231" s="8">
        <v>95.5</v>
      </c>
      <c r="C231" s="5"/>
      <c r="D231" s="4">
        <v>97</v>
      </c>
      <c r="E231" s="4">
        <v>97</v>
      </c>
      <c r="F231" s="32">
        <v>100</v>
      </c>
      <c r="G231" s="4">
        <v>96</v>
      </c>
      <c r="H231" s="4">
        <v>96</v>
      </c>
      <c r="I231" s="4">
        <v>98</v>
      </c>
      <c r="J231" s="4"/>
      <c r="K231" s="4"/>
      <c r="L231" s="4"/>
      <c r="M231" s="4"/>
      <c r="N231" s="4">
        <f>SUM(D231+E231+F231+G231+H231+I231+J231+K231+L231+M231)</f>
        <v>584</v>
      </c>
      <c r="O231" s="8">
        <f>IF(COUNT(D231:M231),AVERAGE(D231:M231)," ")</f>
        <v>97.33333333333333</v>
      </c>
    </row>
    <row r="232" spans="1:15" ht="12">
      <c r="A232" s="14" t="s">
        <v>23</v>
      </c>
      <c r="B232" s="8">
        <v>93.7</v>
      </c>
      <c r="D232" s="4">
        <v>98</v>
      </c>
      <c r="E232" s="4">
        <v>95</v>
      </c>
      <c r="F232" s="4">
        <v>97</v>
      </c>
      <c r="G232" s="4">
        <v>93</v>
      </c>
      <c r="H232" s="4">
        <v>92</v>
      </c>
      <c r="I232" s="4">
        <v>95</v>
      </c>
      <c r="J232" s="4"/>
      <c r="K232" s="4"/>
      <c r="L232" s="4"/>
      <c r="M232" s="4"/>
      <c r="N232" s="4">
        <f>SUM(D232+E232+F232+G232+H232+I232+J232+K232+L232+M232)</f>
        <v>570</v>
      </c>
      <c r="O232" s="8">
        <f>IF(COUNT(D232:M232),AVERAGE(D232:M232)," ")</f>
        <v>95</v>
      </c>
    </row>
    <row r="233" spans="1:14" ht="12">
      <c r="A233" s="9"/>
      <c r="B233" s="6"/>
      <c r="C233" s="6">
        <f>+B231+B232</f>
        <v>189.2</v>
      </c>
      <c r="D233" s="4">
        <f aca="true" t="shared" si="23" ref="D233:M233">SUM(D231:D232)</f>
        <v>195</v>
      </c>
      <c r="E233" s="4">
        <f t="shared" si="23"/>
        <v>192</v>
      </c>
      <c r="F233" s="4">
        <f t="shared" si="23"/>
        <v>197</v>
      </c>
      <c r="G233" s="4">
        <f t="shared" si="23"/>
        <v>189</v>
      </c>
      <c r="H233" s="4">
        <f t="shared" si="23"/>
        <v>188</v>
      </c>
      <c r="I233" s="4">
        <f t="shared" si="23"/>
        <v>193</v>
      </c>
      <c r="J233" s="4">
        <f t="shared" si="23"/>
        <v>0</v>
      </c>
      <c r="K233" s="4">
        <f t="shared" si="23"/>
        <v>0</v>
      </c>
      <c r="L233" s="4">
        <f t="shared" si="23"/>
        <v>0</v>
      </c>
      <c r="M233" s="4">
        <f t="shared" si="23"/>
        <v>0</v>
      </c>
      <c r="N233" s="4">
        <f>SUM(D233:M233)</f>
        <v>1154</v>
      </c>
    </row>
    <row r="234" spans="1:14" ht="12">
      <c r="A234" s="15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2">
      <c r="A235" s="15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5" ht="12.75">
      <c r="A236" s="14"/>
      <c r="B236" s="20"/>
      <c r="C236" s="6"/>
      <c r="G236" s="10" t="s">
        <v>9</v>
      </c>
      <c r="H236" s="10" t="s">
        <v>8</v>
      </c>
      <c r="I236" s="10" t="s">
        <v>10</v>
      </c>
      <c r="J236" s="10" t="s">
        <v>11</v>
      </c>
      <c r="K236" s="10" t="s">
        <v>12</v>
      </c>
      <c r="L236" s="10" t="s">
        <v>13</v>
      </c>
      <c r="M236" s="4"/>
      <c r="N236" s="4"/>
      <c r="O236" s="8"/>
    </row>
    <row r="237" spans="2:15" ht="12.75">
      <c r="B237" s="15" t="s">
        <v>33</v>
      </c>
      <c r="C237" s="15"/>
      <c r="D237" s="15"/>
      <c r="G237" s="25">
        <f>+J207</f>
        <v>6</v>
      </c>
      <c r="H237" s="25">
        <v>5</v>
      </c>
      <c r="I237" s="25">
        <v>0</v>
      </c>
      <c r="J237" s="25">
        <v>1</v>
      </c>
      <c r="K237" s="24">
        <f>+H237*2+I237*1</f>
        <v>10</v>
      </c>
      <c r="L237" s="25">
        <f>+N233</f>
        <v>1154</v>
      </c>
      <c r="M237" s="4"/>
      <c r="N237" s="4"/>
      <c r="O237" s="8"/>
    </row>
    <row r="238" spans="2:15" ht="12.75">
      <c r="B238" s="15" t="s">
        <v>47</v>
      </c>
      <c r="C238" s="15"/>
      <c r="D238" s="15"/>
      <c r="G238" s="25">
        <f>+J207</f>
        <v>6</v>
      </c>
      <c r="H238" s="25">
        <v>3</v>
      </c>
      <c r="I238" s="25">
        <v>0</v>
      </c>
      <c r="J238" s="25">
        <v>3</v>
      </c>
      <c r="K238" s="24">
        <f>+H238*2+I238*1</f>
        <v>6</v>
      </c>
      <c r="L238" s="25">
        <f>+N229</f>
        <v>1151</v>
      </c>
      <c r="M238" s="4"/>
      <c r="N238" s="4"/>
      <c r="O238" s="8"/>
    </row>
    <row r="239" spans="2:15" ht="12.75">
      <c r="B239" s="15" t="s">
        <v>31</v>
      </c>
      <c r="C239" s="15"/>
      <c r="D239" s="15"/>
      <c r="G239" s="25">
        <f>+J207</f>
        <v>6</v>
      </c>
      <c r="H239" s="25">
        <v>2</v>
      </c>
      <c r="I239" s="25">
        <v>0</v>
      </c>
      <c r="J239" s="25">
        <v>4</v>
      </c>
      <c r="K239" s="24">
        <f>+H239*2+I239*1</f>
        <v>4</v>
      </c>
      <c r="L239" s="25">
        <f>+N225</f>
        <v>1136</v>
      </c>
      <c r="M239" s="4"/>
      <c r="N239" s="4"/>
      <c r="O239" s="8"/>
    </row>
    <row r="240" spans="1:15" ht="12.75">
      <c r="A240" s="14"/>
      <c r="B240" s="27" t="s">
        <v>30</v>
      </c>
      <c r="C240" s="26"/>
      <c r="D240" s="15"/>
      <c r="G240" s="25">
        <f>+J207</f>
        <v>6</v>
      </c>
      <c r="H240" s="25">
        <v>2</v>
      </c>
      <c r="I240" s="25">
        <v>0</v>
      </c>
      <c r="J240" s="25">
        <v>4</v>
      </c>
      <c r="K240" s="24">
        <f>+H240*2+I240*1</f>
        <v>4</v>
      </c>
      <c r="L240" s="25">
        <f>++N221</f>
        <v>1122</v>
      </c>
      <c r="M240" s="4"/>
      <c r="N240" s="4"/>
      <c r="O240" s="8"/>
    </row>
    <row r="243" ht="18">
      <c r="B243" s="18" t="s">
        <v>4</v>
      </c>
    </row>
    <row r="244" ht="12">
      <c r="E244" s="19" t="s">
        <v>5</v>
      </c>
    </row>
    <row r="245" ht="12.75">
      <c r="E245" s="16" t="s">
        <v>6</v>
      </c>
    </row>
    <row r="246" ht="12.75">
      <c r="F246" s="16" t="s">
        <v>16</v>
      </c>
    </row>
    <row r="247" spans="5:10" ht="12">
      <c r="E247" s="17" t="s">
        <v>15</v>
      </c>
      <c r="J247" s="7">
        <v>7</v>
      </c>
    </row>
    <row r="248" ht="12">
      <c r="G248" s="17"/>
    </row>
    <row r="249" spans="2:10" ht="18" customHeight="1">
      <c r="B249" s="15" t="str">
        <f>+A259</f>
        <v>B. Wilton</v>
      </c>
      <c r="C249" s="15"/>
      <c r="D249" s="1"/>
      <c r="F249" s="4"/>
      <c r="G249" s="11"/>
      <c r="H249" s="4"/>
      <c r="J249" s="15" t="str">
        <f>+A271</f>
        <v>Mrs.P. Major</v>
      </c>
    </row>
    <row r="250" spans="2:14" ht="18" customHeight="1">
      <c r="B250" s="15" t="str">
        <f>+A260</f>
        <v>M. Jones</v>
      </c>
      <c r="C250" s="15"/>
      <c r="D250" s="1"/>
      <c r="E250" s="11">
        <f>+J261</f>
        <v>184</v>
      </c>
      <c r="F250" s="4"/>
      <c r="G250" s="19" t="s">
        <v>46</v>
      </c>
      <c r="H250" s="4"/>
      <c r="I250" s="11"/>
      <c r="J250" s="15" t="str">
        <f>+A272</f>
        <v>Miss.S. Alford</v>
      </c>
      <c r="N250" s="11">
        <f>+J273</f>
        <v>190</v>
      </c>
    </row>
    <row r="251" spans="2:9" ht="18" customHeight="1">
      <c r="B251" s="15"/>
      <c r="C251" s="15"/>
      <c r="D251" s="1"/>
      <c r="E251" s="11"/>
      <c r="F251" s="4"/>
      <c r="G251" s="11"/>
      <c r="H251" s="4"/>
      <c r="I251" s="11"/>
    </row>
    <row r="252" spans="2:13" ht="18" customHeight="1">
      <c r="B252" s="15" t="str">
        <f>+A263</f>
        <v>A Godden</v>
      </c>
      <c r="C252" s="15"/>
      <c r="D252" s="1"/>
      <c r="E252" s="11"/>
      <c r="G252" s="4"/>
      <c r="H252" s="4"/>
      <c r="J252" s="15" t="str">
        <f>+A267</f>
        <v>G. Rogers</v>
      </c>
      <c r="K252" s="15"/>
      <c r="L252" s="1"/>
      <c r="M252" s="11"/>
    </row>
    <row r="253" spans="2:14" ht="18" customHeight="1">
      <c r="B253" s="15" t="str">
        <f>+A264</f>
        <v>G. Faulkner</v>
      </c>
      <c r="E253" s="11">
        <f>+J265</f>
        <v>192</v>
      </c>
      <c r="G253" s="19" t="s">
        <v>46</v>
      </c>
      <c r="H253" s="4"/>
      <c r="I253" s="11"/>
      <c r="J253" s="15" t="str">
        <f>+A268</f>
        <v>Mrs.P. Rogers</v>
      </c>
      <c r="N253" s="11">
        <f>+J269</f>
        <v>194</v>
      </c>
    </row>
    <row r="254" spans="6:8" ht="12">
      <c r="F254" s="4"/>
      <c r="G254" s="4"/>
      <c r="H254" s="4"/>
    </row>
    <row r="255" spans="2:14" ht="12">
      <c r="B255" s="15"/>
      <c r="E255" s="11"/>
      <c r="G255" s="19"/>
      <c r="H255" s="4"/>
      <c r="I255" s="11"/>
      <c r="J255" s="15"/>
      <c r="N255" s="11"/>
    </row>
    <row r="256" spans="2:4" ht="12">
      <c r="B256" s="3" t="s">
        <v>2</v>
      </c>
      <c r="C256" s="3" t="s">
        <v>7</v>
      </c>
      <c r="D256" s="2" t="s">
        <v>3</v>
      </c>
    </row>
    <row r="257" spans="1:15" ht="12">
      <c r="A257" s="2" t="s">
        <v>0</v>
      </c>
      <c r="B257" s="3" t="s">
        <v>1</v>
      </c>
      <c r="C257" s="3" t="s">
        <v>1</v>
      </c>
      <c r="D257" s="7">
        <v>1</v>
      </c>
      <c r="E257" s="7">
        <v>2</v>
      </c>
      <c r="F257" s="7">
        <v>3</v>
      </c>
      <c r="G257" s="7">
        <v>4</v>
      </c>
      <c r="H257" s="7">
        <v>5</v>
      </c>
      <c r="I257" s="7">
        <v>6</v>
      </c>
      <c r="J257" s="7">
        <v>7</v>
      </c>
      <c r="K257" s="7">
        <v>8</v>
      </c>
      <c r="L257" s="7">
        <v>9</v>
      </c>
      <c r="M257" s="7">
        <v>10</v>
      </c>
      <c r="N257" s="12" t="s">
        <v>13</v>
      </c>
      <c r="O257" s="12" t="s">
        <v>14</v>
      </c>
    </row>
    <row r="258" spans="1:15" ht="12">
      <c r="A258" s="23" t="s">
        <v>17</v>
      </c>
      <c r="B258" s="5"/>
      <c r="C258" s="5"/>
      <c r="D258" s="7"/>
      <c r="E258" s="7"/>
      <c r="F258" s="7"/>
      <c r="G258" s="7"/>
      <c r="H258" s="7"/>
      <c r="I258" s="2"/>
      <c r="J258" s="2"/>
      <c r="K258" s="2"/>
      <c r="L258" s="2"/>
      <c r="M258" s="2"/>
      <c r="N258" s="3"/>
      <c r="O258" s="3"/>
    </row>
    <row r="259" spans="1:15" ht="12">
      <c r="A259" s="14" t="s">
        <v>19</v>
      </c>
      <c r="B259" s="8">
        <v>96.1</v>
      </c>
      <c r="C259" s="6"/>
      <c r="D259" s="4">
        <v>88</v>
      </c>
      <c r="E259" s="4">
        <v>92</v>
      </c>
      <c r="F259" s="4">
        <v>92</v>
      </c>
      <c r="G259" s="4">
        <v>97</v>
      </c>
      <c r="H259" s="4">
        <v>94</v>
      </c>
      <c r="I259" s="4">
        <v>96</v>
      </c>
      <c r="J259" s="4">
        <v>95</v>
      </c>
      <c r="K259" s="4">
        <v>92</v>
      </c>
      <c r="L259" s="4"/>
      <c r="M259" s="4"/>
      <c r="N259" s="4">
        <f>SUM(D259+E259+F259+G259+H259+I259+J259+K259+L259+M259)</f>
        <v>746</v>
      </c>
      <c r="O259" s="8">
        <f>IF(COUNT(D259:M259),AVERAGE(D259:M259)," ")</f>
        <v>93.25</v>
      </c>
    </row>
    <row r="260" spans="1:15" ht="12">
      <c r="A260" s="14" t="s">
        <v>20</v>
      </c>
      <c r="B260" s="8">
        <v>96.4</v>
      </c>
      <c r="D260" s="4">
        <v>95</v>
      </c>
      <c r="E260" s="4">
        <v>94</v>
      </c>
      <c r="F260" s="4">
        <v>93</v>
      </c>
      <c r="G260" s="4">
        <v>91</v>
      </c>
      <c r="H260" s="4">
        <v>96</v>
      </c>
      <c r="I260" s="4">
        <v>94</v>
      </c>
      <c r="J260" s="4">
        <v>89</v>
      </c>
      <c r="K260" s="4">
        <v>96</v>
      </c>
      <c r="L260" s="4"/>
      <c r="M260" s="11"/>
      <c r="N260" s="4">
        <f>SUM(D260+E260+F260+G260+H260+I260+J260+K260+L260+M260)</f>
        <v>748</v>
      </c>
      <c r="O260" s="8">
        <f>IF(COUNT(D260:M260),AVERAGE(D260:M260)," ")</f>
        <v>93.5</v>
      </c>
    </row>
    <row r="261" spans="1:14" ht="12">
      <c r="A261" s="9"/>
      <c r="B261" s="6"/>
      <c r="C261" s="6">
        <f>+B259+B260</f>
        <v>192.5</v>
      </c>
      <c r="D261" s="4">
        <f>SUM(D259:D260)</f>
        <v>183</v>
      </c>
      <c r="E261" s="4">
        <f aca="true" t="shared" si="24" ref="E261:M261">SUM(E259:E260)</f>
        <v>186</v>
      </c>
      <c r="F261" s="4">
        <f t="shared" si="24"/>
        <v>185</v>
      </c>
      <c r="G261" s="4">
        <f t="shared" si="24"/>
        <v>188</v>
      </c>
      <c r="H261" s="4">
        <f t="shared" si="24"/>
        <v>190</v>
      </c>
      <c r="I261" s="4">
        <f t="shared" si="24"/>
        <v>190</v>
      </c>
      <c r="J261" s="4">
        <f t="shared" si="24"/>
        <v>184</v>
      </c>
      <c r="K261" s="4">
        <f t="shared" si="24"/>
        <v>188</v>
      </c>
      <c r="L261" s="4">
        <f t="shared" si="24"/>
        <v>0</v>
      </c>
      <c r="M261" s="4">
        <f t="shared" si="24"/>
        <v>0</v>
      </c>
      <c r="N261" s="4">
        <f>SUM(D261:M261)</f>
        <v>1494</v>
      </c>
    </row>
    <row r="262" spans="1:15" ht="12">
      <c r="A262" s="23" t="s">
        <v>17</v>
      </c>
      <c r="B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8"/>
    </row>
    <row r="263" spans="1:15" ht="12">
      <c r="A263" s="14" t="s">
        <v>18</v>
      </c>
      <c r="B263" s="8">
        <v>97</v>
      </c>
      <c r="C263" s="5"/>
      <c r="D263" s="4">
        <v>99</v>
      </c>
      <c r="E263" s="4">
        <v>97</v>
      </c>
      <c r="F263" s="4">
        <v>98</v>
      </c>
      <c r="G263" s="4">
        <v>96</v>
      </c>
      <c r="H263" s="33">
        <v>95</v>
      </c>
      <c r="I263" s="4">
        <v>94</v>
      </c>
      <c r="J263" s="4">
        <v>96</v>
      </c>
      <c r="K263" s="4">
        <v>97</v>
      </c>
      <c r="L263" s="4"/>
      <c r="M263" s="4"/>
      <c r="N263" s="4">
        <f>SUM(D263+E263+F263+G263+H263+I263+J263+K263+L263+M263)</f>
        <v>772</v>
      </c>
      <c r="O263" s="8">
        <f>IF(COUNT(D263:M263),AVERAGE(D263:M263)," ")</f>
        <v>96.5</v>
      </c>
    </row>
    <row r="264" spans="1:15" ht="12">
      <c r="A264" s="14" t="s">
        <v>32</v>
      </c>
      <c r="B264" s="8">
        <v>93.8</v>
      </c>
      <c r="D264" s="4">
        <v>93</v>
      </c>
      <c r="E264" s="4">
        <v>94</v>
      </c>
      <c r="F264" s="4">
        <v>89</v>
      </c>
      <c r="G264" s="4">
        <v>93</v>
      </c>
      <c r="H264" s="4">
        <v>95</v>
      </c>
      <c r="I264" s="4">
        <v>93</v>
      </c>
      <c r="J264" s="4">
        <v>96</v>
      </c>
      <c r="K264" s="4">
        <v>97</v>
      </c>
      <c r="N264" s="4">
        <f>SUM(D264+E264+F264+G264+H264+I264+J264+K264+L264+M264)</f>
        <v>750</v>
      </c>
      <c r="O264" s="8">
        <f>IF(COUNT(D264:M264),AVERAGE(D264:M264)," ")</f>
        <v>93.75</v>
      </c>
    </row>
    <row r="265" spans="1:15" ht="12">
      <c r="A265" s="9"/>
      <c r="B265" s="6"/>
      <c r="C265" s="6">
        <f>+B263+B264</f>
        <v>190.8</v>
      </c>
      <c r="D265" s="4">
        <f>SUM(D263:D264)</f>
        <v>192</v>
      </c>
      <c r="E265" s="4">
        <f aca="true" t="shared" si="25" ref="E265:M265">SUM(E263:E264)</f>
        <v>191</v>
      </c>
      <c r="F265" s="4">
        <f t="shared" si="25"/>
        <v>187</v>
      </c>
      <c r="G265" s="4">
        <f t="shared" si="25"/>
        <v>189</v>
      </c>
      <c r="H265" s="4">
        <f t="shared" si="25"/>
        <v>190</v>
      </c>
      <c r="I265" s="4">
        <f t="shared" si="25"/>
        <v>187</v>
      </c>
      <c r="J265" s="4">
        <f t="shared" si="25"/>
        <v>192</v>
      </c>
      <c r="K265" s="4">
        <f t="shared" si="25"/>
        <v>194</v>
      </c>
      <c r="L265" s="4">
        <f t="shared" si="25"/>
        <v>0</v>
      </c>
      <c r="M265" s="4">
        <f t="shared" si="25"/>
        <v>0</v>
      </c>
      <c r="N265" s="4">
        <f>SUM(D265:M265)</f>
        <v>1522</v>
      </c>
      <c r="O265" s="8"/>
    </row>
    <row r="266" spans="1:15" ht="12">
      <c r="A266" s="15" t="s">
        <v>39</v>
      </c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8"/>
    </row>
    <row r="267" spans="1:15" ht="12">
      <c r="A267" s="28" t="s">
        <v>40</v>
      </c>
      <c r="B267">
        <v>96.1</v>
      </c>
      <c r="D267" s="4">
        <v>97</v>
      </c>
      <c r="E267" s="4">
        <v>97</v>
      </c>
      <c r="F267" s="4">
        <v>99</v>
      </c>
      <c r="G267" s="4">
        <v>97</v>
      </c>
      <c r="H267" s="4">
        <v>96</v>
      </c>
      <c r="I267" s="4">
        <v>94</v>
      </c>
      <c r="J267" s="4">
        <v>98</v>
      </c>
      <c r="K267" s="4"/>
      <c r="L267" s="4"/>
      <c r="M267" s="4"/>
      <c r="N267" s="4">
        <f>SUM(D267+E267+F267+G267+H267+I267+J267+K267+L267+M267)</f>
        <v>678</v>
      </c>
      <c r="O267" s="8">
        <f>IF(COUNT(D267:M267),AVERAGE(D267:M267)," ")</f>
        <v>96.85714285714286</v>
      </c>
    </row>
    <row r="268" spans="1:15" ht="12">
      <c r="A268" s="28" t="s">
        <v>41</v>
      </c>
      <c r="B268" s="29">
        <v>94</v>
      </c>
      <c r="D268" s="4">
        <v>97</v>
      </c>
      <c r="E268" s="4">
        <v>95</v>
      </c>
      <c r="F268" s="4">
        <v>95</v>
      </c>
      <c r="G268" s="22">
        <v>96</v>
      </c>
      <c r="H268" s="4">
        <v>90</v>
      </c>
      <c r="I268" s="4">
        <v>98</v>
      </c>
      <c r="J268" s="4">
        <v>96</v>
      </c>
      <c r="K268" s="4"/>
      <c r="L268" s="4"/>
      <c r="M268" s="4"/>
      <c r="N268" s="4">
        <f>SUM(D268+E268+F268+G268+H268+I268+J268+K268+L268+M268)</f>
        <v>667</v>
      </c>
      <c r="O268" s="8">
        <f>IF(COUNT(D268:M268),AVERAGE(D268:M268)," ")</f>
        <v>95.28571428571429</v>
      </c>
    </row>
    <row r="269" spans="3:15" ht="12">
      <c r="C269" s="6">
        <f>+B267+B268</f>
        <v>190.1</v>
      </c>
      <c r="D269" s="4">
        <f aca="true" t="shared" si="26" ref="D269:M269">SUM(D267:D268)</f>
        <v>194</v>
      </c>
      <c r="E269" s="4">
        <f t="shared" si="26"/>
        <v>192</v>
      </c>
      <c r="F269" s="4">
        <f t="shared" si="26"/>
        <v>194</v>
      </c>
      <c r="G269" s="4">
        <f t="shared" si="26"/>
        <v>193</v>
      </c>
      <c r="H269" s="4">
        <f t="shared" si="26"/>
        <v>186</v>
      </c>
      <c r="I269" s="4">
        <f t="shared" si="26"/>
        <v>192</v>
      </c>
      <c r="J269" s="4">
        <f t="shared" si="26"/>
        <v>194</v>
      </c>
      <c r="K269" s="4">
        <f t="shared" si="26"/>
        <v>0</v>
      </c>
      <c r="L269" s="4">
        <f t="shared" si="26"/>
        <v>0</v>
      </c>
      <c r="M269" s="4">
        <f t="shared" si="26"/>
        <v>0</v>
      </c>
      <c r="N269" s="4">
        <f>SUM(D269:M269)</f>
        <v>1345</v>
      </c>
      <c r="O269" s="8"/>
    </row>
    <row r="270" spans="1:14" ht="12">
      <c r="A270" s="21" t="s">
        <v>21</v>
      </c>
      <c r="B270" s="4"/>
      <c r="C270" s="5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5" ht="12">
      <c r="A271" s="14" t="s">
        <v>22</v>
      </c>
      <c r="B271" s="8">
        <v>95.5</v>
      </c>
      <c r="C271" s="5"/>
      <c r="D271" s="4">
        <v>97</v>
      </c>
      <c r="E271" s="4">
        <v>97</v>
      </c>
      <c r="F271" s="32">
        <v>100</v>
      </c>
      <c r="G271" s="4">
        <v>96</v>
      </c>
      <c r="H271" s="4">
        <v>96</v>
      </c>
      <c r="I271" s="4">
        <v>98</v>
      </c>
      <c r="J271" s="4">
        <v>98</v>
      </c>
      <c r="K271" s="4"/>
      <c r="L271" s="4"/>
      <c r="M271" s="4"/>
      <c r="N271" s="4">
        <f>SUM(D271+E271+F271+G271+H271+I271+J271+K271+L271+M271)</f>
        <v>682</v>
      </c>
      <c r="O271" s="8">
        <f>IF(COUNT(D271:M271),AVERAGE(D271:M271)," ")</f>
        <v>97.42857142857143</v>
      </c>
    </row>
    <row r="272" spans="1:15" ht="12">
      <c r="A272" s="14" t="s">
        <v>23</v>
      </c>
      <c r="B272" s="8">
        <v>93.7</v>
      </c>
      <c r="D272" s="4">
        <v>98</v>
      </c>
      <c r="E272" s="4">
        <v>95</v>
      </c>
      <c r="F272" s="4">
        <v>97</v>
      </c>
      <c r="G272" s="4">
        <v>93</v>
      </c>
      <c r="H272" s="4">
        <v>92</v>
      </c>
      <c r="I272" s="4">
        <v>95</v>
      </c>
      <c r="J272" s="4">
        <v>92</v>
      </c>
      <c r="K272" s="4"/>
      <c r="L272" s="4"/>
      <c r="M272" s="4"/>
      <c r="N272" s="4">
        <f>SUM(D272+E272+F272+G272+H272+I272+J272+K272+L272+M272)</f>
        <v>662</v>
      </c>
      <c r="O272" s="8">
        <f>IF(COUNT(D272:M272),AVERAGE(D272:M272)," ")</f>
        <v>94.57142857142857</v>
      </c>
    </row>
    <row r="273" spans="1:14" ht="12">
      <c r="A273" s="9"/>
      <c r="B273" s="6"/>
      <c r="C273" s="6">
        <f>+B271+B272</f>
        <v>189.2</v>
      </c>
      <c r="D273" s="4">
        <f aca="true" t="shared" si="27" ref="D273:M273">SUM(D271:D272)</f>
        <v>195</v>
      </c>
      <c r="E273" s="4">
        <f t="shared" si="27"/>
        <v>192</v>
      </c>
      <c r="F273" s="4">
        <f t="shared" si="27"/>
        <v>197</v>
      </c>
      <c r="G273" s="4">
        <f t="shared" si="27"/>
        <v>189</v>
      </c>
      <c r="H273" s="4">
        <f t="shared" si="27"/>
        <v>188</v>
      </c>
      <c r="I273" s="4">
        <f t="shared" si="27"/>
        <v>193</v>
      </c>
      <c r="J273" s="4">
        <f t="shared" si="27"/>
        <v>190</v>
      </c>
      <c r="K273" s="4">
        <f t="shared" si="27"/>
        <v>0</v>
      </c>
      <c r="L273" s="4">
        <f t="shared" si="27"/>
        <v>0</v>
      </c>
      <c r="M273" s="4">
        <f t="shared" si="27"/>
        <v>0</v>
      </c>
      <c r="N273" s="4">
        <f>SUM(D273:M273)</f>
        <v>1344</v>
      </c>
    </row>
    <row r="274" spans="1:14" ht="12">
      <c r="A274" s="15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2">
      <c r="A275" s="1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5" ht="12.75">
      <c r="A276" s="14"/>
      <c r="B276" s="20"/>
      <c r="C276" s="6"/>
      <c r="G276" s="10" t="s">
        <v>9</v>
      </c>
      <c r="H276" s="10" t="s">
        <v>8</v>
      </c>
      <c r="I276" s="10" t="s">
        <v>10</v>
      </c>
      <c r="J276" s="10" t="s">
        <v>11</v>
      </c>
      <c r="K276" s="10" t="s">
        <v>12</v>
      </c>
      <c r="L276" s="10" t="s">
        <v>13</v>
      </c>
      <c r="M276" s="4"/>
      <c r="N276" s="4"/>
      <c r="O276" s="8"/>
    </row>
    <row r="277" spans="2:15" ht="12.75">
      <c r="B277" s="15" t="s">
        <v>33</v>
      </c>
      <c r="C277" s="15"/>
      <c r="D277" s="15"/>
      <c r="G277" s="25">
        <f>+J247</f>
        <v>7</v>
      </c>
      <c r="H277" s="25">
        <v>6</v>
      </c>
      <c r="I277" s="25">
        <v>0</v>
      </c>
      <c r="J277" s="25">
        <v>1</v>
      </c>
      <c r="K277" s="24">
        <f>+H277*2+I277*1</f>
        <v>12</v>
      </c>
      <c r="L277" s="25">
        <f>+N273</f>
        <v>1344</v>
      </c>
      <c r="M277" s="4"/>
      <c r="N277" s="4"/>
      <c r="O277" s="8"/>
    </row>
    <row r="278" spans="2:15" ht="12.75">
      <c r="B278" s="15" t="s">
        <v>47</v>
      </c>
      <c r="C278" s="15"/>
      <c r="D278" s="15"/>
      <c r="G278" s="25">
        <f>+J247</f>
        <v>7</v>
      </c>
      <c r="H278" s="25">
        <v>4</v>
      </c>
      <c r="I278" s="25">
        <v>0</v>
      </c>
      <c r="J278" s="25">
        <v>3</v>
      </c>
      <c r="K278" s="24">
        <f>+H278*2+I278*1</f>
        <v>8</v>
      </c>
      <c r="L278" s="25">
        <f>+N269</f>
        <v>1345</v>
      </c>
      <c r="M278" s="4"/>
      <c r="N278" s="4"/>
      <c r="O278" s="8"/>
    </row>
    <row r="279" spans="2:15" ht="12.75">
      <c r="B279" s="15" t="s">
        <v>31</v>
      </c>
      <c r="C279" s="15"/>
      <c r="D279" s="15"/>
      <c r="G279" s="25">
        <f>+J247</f>
        <v>7</v>
      </c>
      <c r="H279" s="25">
        <v>2</v>
      </c>
      <c r="I279" s="25">
        <v>0</v>
      </c>
      <c r="J279" s="25">
        <v>5</v>
      </c>
      <c r="K279" s="24">
        <f>+H279*2+I279*1</f>
        <v>4</v>
      </c>
      <c r="L279" s="25">
        <f>+N265</f>
        <v>1522</v>
      </c>
      <c r="M279" s="4"/>
      <c r="N279" s="4"/>
      <c r="O279" s="8"/>
    </row>
    <row r="280" spans="1:15" ht="12.75">
      <c r="A280" s="14"/>
      <c r="B280" s="27" t="s">
        <v>30</v>
      </c>
      <c r="C280" s="26"/>
      <c r="D280" s="15"/>
      <c r="G280" s="25">
        <f>+J247</f>
        <v>7</v>
      </c>
      <c r="H280" s="25">
        <v>2</v>
      </c>
      <c r="I280" s="25">
        <v>0</v>
      </c>
      <c r="J280" s="25">
        <v>5</v>
      </c>
      <c r="K280" s="24">
        <f>+H280*2+I280*1</f>
        <v>4</v>
      </c>
      <c r="L280" s="25">
        <f>++N261</f>
        <v>1494</v>
      </c>
      <c r="M280" s="4"/>
      <c r="N280" s="4"/>
      <c r="O280" s="8"/>
    </row>
    <row r="283" ht="18">
      <c r="B283" s="18" t="s">
        <v>4</v>
      </c>
    </row>
    <row r="284" ht="12">
      <c r="E284" s="19" t="s">
        <v>5</v>
      </c>
    </row>
    <row r="285" ht="12.75">
      <c r="E285" s="16" t="s">
        <v>6</v>
      </c>
    </row>
    <row r="286" ht="12.75">
      <c r="F286" s="16" t="s">
        <v>16</v>
      </c>
    </row>
    <row r="287" spans="5:10" ht="12">
      <c r="E287" s="17" t="s">
        <v>15</v>
      </c>
      <c r="J287" s="7">
        <v>8</v>
      </c>
    </row>
    <row r="288" ht="12">
      <c r="G288" s="17"/>
    </row>
    <row r="289" spans="2:13" ht="16.5">
      <c r="B289" s="15" t="str">
        <f>+A299</f>
        <v>B. Wilton</v>
      </c>
      <c r="C289" s="15"/>
      <c r="D289" s="1"/>
      <c r="F289" s="4"/>
      <c r="G289" s="11"/>
      <c r="H289" s="4"/>
      <c r="J289" s="15" t="str">
        <f>+A307</f>
        <v>G. Rogers</v>
      </c>
      <c r="K289" s="15"/>
      <c r="L289" s="1"/>
      <c r="M289" s="11"/>
    </row>
    <row r="290" spans="2:14" ht="16.5">
      <c r="B290" s="15" t="str">
        <f>+A300</f>
        <v>M. Jones</v>
      </c>
      <c r="C290" s="15"/>
      <c r="D290" s="1"/>
      <c r="E290" s="11">
        <f>+K301</f>
        <v>188</v>
      </c>
      <c r="F290" s="4"/>
      <c r="G290" s="19" t="s">
        <v>48</v>
      </c>
      <c r="H290" s="4"/>
      <c r="I290" s="11"/>
      <c r="J290" s="15" t="str">
        <f>+A308</f>
        <v>Mrs.P. Rogers</v>
      </c>
      <c r="N290" s="11">
        <f>+K309</f>
        <v>187</v>
      </c>
    </row>
    <row r="291" spans="2:9" ht="16.5">
      <c r="B291" s="15"/>
      <c r="C291" s="15"/>
      <c r="D291" s="1"/>
      <c r="E291" s="11"/>
      <c r="F291" s="4"/>
      <c r="G291" s="11"/>
      <c r="H291" s="4"/>
      <c r="I291" s="11"/>
    </row>
    <row r="292" spans="2:10" ht="16.5">
      <c r="B292" s="15" t="str">
        <f>+A303</f>
        <v>A Godden</v>
      </c>
      <c r="C292" s="15"/>
      <c r="D292" s="1"/>
      <c r="E292" s="11"/>
      <c r="G292" s="4"/>
      <c r="H292" s="4"/>
      <c r="J292" s="15" t="str">
        <f>+A311</f>
        <v>Mrs.P. Major</v>
      </c>
    </row>
    <row r="293" spans="2:14" ht="18" customHeight="1">
      <c r="B293" s="15" t="str">
        <f>+A304</f>
        <v>G. Faulkner</v>
      </c>
      <c r="E293" s="11">
        <f>+K305</f>
        <v>194</v>
      </c>
      <c r="G293" s="19" t="s">
        <v>48</v>
      </c>
      <c r="H293" s="4"/>
      <c r="I293" s="11"/>
      <c r="J293" s="15" t="str">
        <f>+A312</f>
        <v>Miss.S. Alford</v>
      </c>
      <c r="N293" s="11">
        <f>+K313</f>
        <v>189</v>
      </c>
    </row>
    <row r="294" spans="6:8" ht="12">
      <c r="F294" s="4"/>
      <c r="G294" s="4"/>
      <c r="H294" s="4"/>
    </row>
    <row r="295" spans="2:14" ht="12">
      <c r="B295" s="15"/>
      <c r="E295" s="11"/>
      <c r="G295" s="19"/>
      <c r="H295" s="4"/>
      <c r="I295" s="11"/>
      <c r="J295" s="15"/>
      <c r="N295" s="11"/>
    </row>
    <row r="296" spans="2:4" ht="12">
      <c r="B296" s="3" t="s">
        <v>2</v>
      </c>
      <c r="C296" s="3" t="s">
        <v>7</v>
      </c>
      <c r="D296" s="2" t="s">
        <v>3</v>
      </c>
    </row>
    <row r="297" spans="1:15" ht="12">
      <c r="A297" s="2" t="s">
        <v>0</v>
      </c>
      <c r="B297" s="3" t="s">
        <v>1</v>
      </c>
      <c r="C297" s="3" t="s">
        <v>1</v>
      </c>
      <c r="D297" s="7">
        <v>1</v>
      </c>
      <c r="E297" s="7">
        <v>2</v>
      </c>
      <c r="F297" s="7">
        <v>3</v>
      </c>
      <c r="G297" s="7">
        <v>4</v>
      </c>
      <c r="H297" s="7">
        <v>5</v>
      </c>
      <c r="I297" s="7">
        <v>6</v>
      </c>
      <c r="J297" s="7">
        <v>7</v>
      </c>
      <c r="K297" s="7">
        <v>8</v>
      </c>
      <c r="L297" s="7">
        <v>9</v>
      </c>
      <c r="M297" s="7">
        <v>10</v>
      </c>
      <c r="N297" s="12" t="s">
        <v>13</v>
      </c>
      <c r="O297" s="12" t="s">
        <v>14</v>
      </c>
    </row>
    <row r="298" spans="1:15" ht="12">
      <c r="A298" s="23" t="s">
        <v>17</v>
      </c>
      <c r="B298" s="5"/>
      <c r="C298" s="5"/>
      <c r="D298" s="7"/>
      <c r="E298" s="7"/>
      <c r="F298" s="7"/>
      <c r="G298" s="7"/>
      <c r="H298" s="7"/>
      <c r="I298" s="2"/>
      <c r="J298" s="2"/>
      <c r="K298" s="2"/>
      <c r="L298" s="2"/>
      <c r="M298" s="2"/>
      <c r="N298" s="3"/>
      <c r="O298" s="3"/>
    </row>
    <row r="299" spans="1:15" ht="12">
      <c r="A299" s="14" t="s">
        <v>19</v>
      </c>
      <c r="B299" s="8">
        <v>96.1</v>
      </c>
      <c r="C299" s="6"/>
      <c r="D299" s="4">
        <v>88</v>
      </c>
      <c r="E299" s="4">
        <v>92</v>
      </c>
      <c r="F299" s="4">
        <v>92</v>
      </c>
      <c r="G299" s="4">
        <v>97</v>
      </c>
      <c r="H299" s="4">
        <v>94</v>
      </c>
      <c r="I299" s="4">
        <v>96</v>
      </c>
      <c r="J299" s="4">
        <v>95</v>
      </c>
      <c r="K299" s="4">
        <v>92</v>
      </c>
      <c r="L299" s="4"/>
      <c r="M299" s="4"/>
      <c r="N299" s="4">
        <f>SUM(D299+E299+F299+G299+H299+I299+J299+K299+L299+M299)</f>
        <v>746</v>
      </c>
      <c r="O299" s="8">
        <f>IF(COUNT(D299:M299),AVERAGE(D299:M299)," ")</f>
        <v>93.25</v>
      </c>
    </row>
    <row r="300" spans="1:15" ht="12">
      <c r="A300" s="14" t="s">
        <v>20</v>
      </c>
      <c r="B300" s="8">
        <v>96.4</v>
      </c>
      <c r="D300" s="4">
        <v>95</v>
      </c>
      <c r="E300" s="4">
        <v>94</v>
      </c>
      <c r="F300" s="4">
        <v>93</v>
      </c>
      <c r="G300" s="4">
        <v>91</v>
      </c>
      <c r="H300" s="4">
        <v>96</v>
      </c>
      <c r="I300" s="4">
        <v>94</v>
      </c>
      <c r="J300" s="4">
        <v>89</v>
      </c>
      <c r="K300" s="4">
        <v>96</v>
      </c>
      <c r="L300" s="4"/>
      <c r="M300" s="11"/>
      <c r="N300" s="4">
        <f>SUM(D300+E300+F300+G300+H300+I300+J300+K300+L300+M300)</f>
        <v>748</v>
      </c>
      <c r="O300" s="8">
        <f>IF(COUNT(D300:M300),AVERAGE(D300:M300)," ")</f>
        <v>93.5</v>
      </c>
    </row>
    <row r="301" spans="1:14" ht="12">
      <c r="A301" s="9"/>
      <c r="B301" s="6"/>
      <c r="C301" s="6">
        <f>+B299+B300</f>
        <v>192.5</v>
      </c>
      <c r="D301" s="4">
        <f>SUM(D299:D300)</f>
        <v>183</v>
      </c>
      <c r="E301" s="4">
        <f aca="true" t="shared" si="28" ref="E301:M301">SUM(E299:E300)</f>
        <v>186</v>
      </c>
      <c r="F301" s="4">
        <f t="shared" si="28"/>
        <v>185</v>
      </c>
      <c r="G301" s="4">
        <f t="shared" si="28"/>
        <v>188</v>
      </c>
      <c r="H301" s="4">
        <f t="shared" si="28"/>
        <v>190</v>
      </c>
      <c r="I301" s="4">
        <f t="shared" si="28"/>
        <v>190</v>
      </c>
      <c r="J301" s="4">
        <f t="shared" si="28"/>
        <v>184</v>
      </c>
      <c r="K301" s="4">
        <f t="shared" si="28"/>
        <v>188</v>
      </c>
      <c r="L301" s="4">
        <f t="shared" si="28"/>
        <v>0</v>
      </c>
      <c r="M301" s="4">
        <f t="shared" si="28"/>
        <v>0</v>
      </c>
      <c r="N301" s="4">
        <f>SUM(D301:M301)</f>
        <v>1494</v>
      </c>
    </row>
    <row r="302" spans="1:15" ht="12">
      <c r="A302" s="23" t="s">
        <v>17</v>
      </c>
      <c r="B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8"/>
    </row>
    <row r="303" spans="1:15" ht="12">
      <c r="A303" s="14" t="s">
        <v>18</v>
      </c>
      <c r="B303" s="8">
        <v>97</v>
      </c>
      <c r="C303" s="5"/>
      <c r="D303" s="4">
        <v>99</v>
      </c>
      <c r="E303" s="4">
        <v>97</v>
      </c>
      <c r="F303" s="4">
        <v>98</v>
      </c>
      <c r="G303" s="4">
        <v>96</v>
      </c>
      <c r="H303" s="33">
        <v>95</v>
      </c>
      <c r="I303" s="4">
        <v>94</v>
      </c>
      <c r="J303" s="4">
        <v>96</v>
      </c>
      <c r="K303" s="4">
        <v>97</v>
      </c>
      <c r="L303" s="4"/>
      <c r="M303" s="4"/>
      <c r="N303" s="4">
        <f>SUM(D303+E303+F303+G303+H303+I303+J303+K303+L303+M303)</f>
        <v>772</v>
      </c>
      <c r="O303" s="8">
        <f>IF(COUNT(D303:M303),AVERAGE(D303:M303)," ")</f>
        <v>96.5</v>
      </c>
    </row>
    <row r="304" spans="1:15" ht="12">
      <c r="A304" s="14" t="s">
        <v>32</v>
      </c>
      <c r="B304" s="8">
        <v>93.8</v>
      </c>
      <c r="D304" s="4">
        <v>93</v>
      </c>
      <c r="E304" s="4">
        <v>94</v>
      </c>
      <c r="F304" s="4">
        <v>89</v>
      </c>
      <c r="G304" s="4">
        <v>93</v>
      </c>
      <c r="H304" s="4">
        <v>95</v>
      </c>
      <c r="I304" s="4">
        <v>93</v>
      </c>
      <c r="J304" s="4">
        <v>96</v>
      </c>
      <c r="K304" s="4">
        <v>97</v>
      </c>
      <c r="N304" s="4">
        <f>SUM(D304+E304+F304+G304+H304+I304+J304+K304+L304+M304)</f>
        <v>750</v>
      </c>
      <c r="O304" s="8">
        <f>IF(COUNT(D304:M304),AVERAGE(D304:M304)," ")</f>
        <v>93.75</v>
      </c>
    </row>
    <row r="305" spans="1:15" ht="12">
      <c r="A305" s="9"/>
      <c r="B305" s="6"/>
      <c r="C305" s="6">
        <f>+B303+B304</f>
        <v>190.8</v>
      </c>
      <c r="D305" s="4">
        <f>SUM(D303:D304)</f>
        <v>192</v>
      </c>
      <c r="E305" s="4">
        <f aca="true" t="shared" si="29" ref="E305:M305">SUM(E303:E304)</f>
        <v>191</v>
      </c>
      <c r="F305" s="4">
        <f t="shared" si="29"/>
        <v>187</v>
      </c>
      <c r="G305" s="4">
        <f t="shared" si="29"/>
        <v>189</v>
      </c>
      <c r="H305" s="4">
        <f t="shared" si="29"/>
        <v>190</v>
      </c>
      <c r="I305" s="4">
        <f t="shared" si="29"/>
        <v>187</v>
      </c>
      <c r="J305" s="4">
        <f t="shared" si="29"/>
        <v>192</v>
      </c>
      <c r="K305" s="4">
        <f t="shared" si="29"/>
        <v>194</v>
      </c>
      <c r="L305" s="4">
        <f t="shared" si="29"/>
        <v>0</v>
      </c>
      <c r="M305" s="4">
        <f t="shared" si="29"/>
        <v>0</v>
      </c>
      <c r="N305" s="4">
        <f>SUM(D305:M305)</f>
        <v>1522</v>
      </c>
      <c r="O305" s="8"/>
    </row>
    <row r="306" spans="1:15" ht="12">
      <c r="A306" s="15" t="s">
        <v>39</v>
      </c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8"/>
    </row>
    <row r="307" spans="1:15" ht="12">
      <c r="A307" s="28" t="s">
        <v>40</v>
      </c>
      <c r="B307">
        <v>96.1</v>
      </c>
      <c r="D307" s="4">
        <v>97</v>
      </c>
      <c r="E307" s="4">
        <v>97</v>
      </c>
      <c r="F307" s="4">
        <v>99</v>
      </c>
      <c r="G307" s="4">
        <v>97</v>
      </c>
      <c r="H307" s="4">
        <v>96</v>
      </c>
      <c r="I307" s="4">
        <v>94</v>
      </c>
      <c r="J307" s="4">
        <v>98</v>
      </c>
      <c r="K307" s="4">
        <v>94</v>
      </c>
      <c r="L307" s="4"/>
      <c r="M307" s="4"/>
      <c r="N307" s="4">
        <f>SUM(D307+E307+F307+G307+H307+I307+J307+K307+L307+M307)</f>
        <v>772</v>
      </c>
      <c r="O307" s="8">
        <f>IF(COUNT(D307:M307),AVERAGE(D307:M307)," ")</f>
        <v>96.5</v>
      </c>
    </row>
    <row r="308" spans="1:15" ht="12">
      <c r="A308" s="28" t="s">
        <v>41</v>
      </c>
      <c r="B308" s="29">
        <v>94</v>
      </c>
      <c r="D308" s="4">
        <v>97</v>
      </c>
      <c r="E308" s="4">
        <v>95</v>
      </c>
      <c r="F308" s="4">
        <v>95</v>
      </c>
      <c r="G308" s="22">
        <v>96</v>
      </c>
      <c r="H308" s="4">
        <v>90</v>
      </c>
      <c r="I308" s="4">
        <v>98</v>
      </c>
      <c r="J308" s="4">
        <v>96</v>
      </c>
      <c r="K308" s="4">
        <v>93</v>
      </c>
      <c r="L308" s="4"/>
      <c r="M308" s="4"/>
      <c r="N308" s="4">
        <f>SUM(D308+E308+F308+G308+H308+I308+J308+K308+L308+M308)</f>
        <v>760</v>
      </c>
      <c r="O308" s="8">
        <f>IF(COUNT(D308:M308),AVERAGE(D308:M308)," ")</f>
        <v>95</v>
      </c>
    </row>
    <row r="309" spans="3:15" ht="12">
      <c r="C309" s="6">
        <f>+B307+B308</f>
        <v>190.1</v>
      </c>
      <c r="D309" s="4">
        <f aca="true" t="shared" si="30" ref="D309:M309">SUM(D307:D308)</f>
        <v>194</v>
      </c>
      <c r="E309" s="4">
        <f t="shared" si="30"/>
        <v>192</v>
      </c>
      <c r="F309" s="4">
        <f t="shared" si="30"/>
        <v>194</v>
      </c>
      <c r="G309" s="4">
        <f t="shared" si="30"/>
        <v>193</v>
      </c>
      <c r="H309" s="4">
        <f t="shared" si="30"/>
        <v>186</v>
      </c>
      <c r="I309" s="4">
        <f t="shared" si="30"/>
        <v>192</v>
      </c>
      <c r="J309" s="4">
        <f t="shared" si="30"/>
        <v>194</v>
      </c>
      <c r="K309" s="4">
        <f t="shared" si="30"/>
        <v>187</v>
      </c>
      <c r="L309" s="4">
        <f t="shared" si="30"/>
        <v>0</v>
      </c>
      <c r="M309" s="4">
        <f t="shared" si="30"/>
        <v>0</v>
      </c>
      <c r="N309" s="4">
        <f>SUM(D309:M309)</f>
        <v>1532</v>
      </c>
      <c r="O309" s="8"/>
    </row>
    <row r="310" spans="1:14" ht="12">
      <c r="A310" s="21" t="s">
        <v>21</v>
      </c>
      <c r="B310" s="4"/>
      <c r="C310" s="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5" ht="12">
      <c r="A311" s="14" t="s">
        <v>22</v>
      </c>
      <c r="B311" s="8">
        <v>95.5</v>
      </c>
      <c r="C311" s="5"/>
      <c r="D311" s="4">
        <v>97</v>
      </c>
      <c r="E311" s="4">
        <v>97</v>
      </c>
      <c r="F311" s="32">
        <v>100</v>
      </c>
      <c r="G311" s="4">
        <v>96</v>
      </c>
      <c r="H311" s="4">
        <v>96</v>
      </c>
      <c r="I311" s="4">
        <v>98</v>
      </c>
      <c r="J311" s="4">
        <v>98</v>
      </c>
      <c r="K311" s="4">
        <v>96</v>
      </c>
      <c r="L311" s="4"/>
      <c r="M311" s="4"/>
      <c r="N311" s="4">
        <f>SUM(D311+E311+F311+G311+H311+I311+J311+K311+L311+M311)</f>
        <v>778</v>
      </c>
      <c r="O311" s="8">
        <f>IF(COUNT(D311:M311),AVERAGE(D311:M311)," ")</f>
        <v>97.25</v>
      </c>
    </row>
    <row r="312" spans="1:15" ht="12">
      <c r="A312" s="14" t="s">
        <v>23</v>
      </c>
      <c r="B312" s="8">
        <v>93.7</v>
      </c>
      <c r="D312" s="4">
        <v>98</v>
      </c>
      <c r="E312" s="4">
        <v>95</v>
      </c>
      <c r="F312" s="4">
        <v>97</v>
      </c>
      <c r="G312" s="4">
        <v>93</v>
      </c>
      <c r="H312" s="4">
        <v>92</v>
      </c>
      <c r="I312" s="4">
        <v>95</v>
      </c>
      <c r="J312" s="4">
        <v>92</v>
      </c>
      <c r="K312" s="4">
        <v>93</v>
      </c>
      <c r="L312" s="4"/>
      <c r="M312" s="4"/>
      <c r="N312" s="4">
        <f>SUM(D312+E312+F312+G312+H312+I312+J312+K312+L312+M312)</f>
        <v>755</v>
      </c>
      <c r="O312" s="8">
        <f>IF(COUNT(D312:M312),AVERAGE(D312:M312)," ")</f>
        <v>94.375</v>
      </c>
    </row>
    <row r="313" spans="1:14" ht="12">
      <c r="A313" s="9"/>
      <c r="B313" s="6"/>
      <c r="C313" s="6">
        <f>+B311+B312</f>
        <v>189.2</v>
      </c>
      <c r="D313" s="4">
        <f aca="true" t="shared" si="31" ref="D313:M313">SUM(D311:D312)</f>
        <v>195</v>
      </c>
      <c r="E313" s="4">
        <f t="shared" si="31"/>
        <v>192</v>
      </c>
      <c r="F313" s="4">
        <f t="shared" si="31"/>
        <v>197</v>
      </c>
      <c r="G313" s="4">
        <f t="shared" si="31"/>
        <v>189</v>
      </c>
      <c r="H313" s="4">
        <f t="shared" si="31"/>
        <v>188</v>
      </c>
      <c r="I313" s="4">
        <f t="shared" si="31"/>
        <v>193</v>
      </c>
      <c r="J313" s="4">
        <f t="shared" si="31"/>
        <v>190</v>
      </c>
      <c r="K313" s="4">
        <f t="shared" si="31"/>
        <v>189</v>
      </c>
      <c r="L313" s="4">
        <f t="shared" si="31"/>
        <v>0</v>
      </c>
      <c r="M313" s="4">
        <f t="shared" si="31"/>
        <v>0</v>
      </c>
      <c r="N313" s="4">
        <f>SUM(D313:M313)</f>
        <v>1533</v>
      </c>
    </row>
    <row r="314" spans="1:14" ht="12">
      <c r="A314" s="15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2">
      <c r="A315" s="1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5" ht="12.75">
      <c r="A316" s="14"/>
      <c r="B316" s="20"/>
      <c r="C316" s="6"/>
      <c r="G316" s="10" t="s">
        <v>9</v>
      </c>
      <c r="H316" s="10" t="s">
        <v>8</v>
      </c>
      <c r="I316" s="10" t="s">
        <v>10</v>
      </c>
      <c r="J316" s="10" t="s">
        <v>11</v>
      </c>
      <c r="K316" s="10" t="s">
        <v>12</v>
      </c>
      <c r="L316" s="10" t="s">
        <v>13</v>
      </c>
      <c r="M316" s="4"/>
      <c r="N316" s="4"/>
      <c r="O316" s="8"/>
    </row>
    <row r="317" spans="2:15" ht="12.75">
      <c r="B317" s="15" t="s">
        <v>33</v>
      </c>
      <c r="C317" s="15"/>
      <c r="D317" s="15"/>
      <c r="G317" s="25">
        <f>+J287</f>
        <v>8</v>
      </c>
      <c r="H317" s="25">
        <v>6</v>
      </c>
      <c r="I317" s="25">
        <v>0</v>
      </c>
      <c r="J317" s="25">
        <v>2</v>
      </c>
      <c r="K317" s="24">
        <f>+H317*2+I317*1</f>
        <v>12</v>
      </c>
      <c r="L317" s="25">
        <f>+N313</f>
        <v>1533</v>
      </c>
      <c r="M317" s="4"/>
      <c r="N317" s="4"/>
      <c r="O317" s="8"/>
    </row>
    <row r="318" spans="2:15" ht="12.75">
      <c r="B318" s="15" t="s">
        <v>47</v>
      </c>
      <c r="C318" s="15"/>
      <c r="D318" s="15"/>
      <c r="G318" s="25">
        <f>+J287</f>
        <v>8</v>
      </c>
      <c r="H318" s="25">
        <v>4</v>
      </c>
      <c r="I318" s="25">
        <v>0</v>
      </c>
      <c r="J318" s="25">
        <v>4</v>
      </c>
      <c r="K318" s="24">
        <f>+H318*2+I318*1</f>
        <v>8</v>
      </c>
      <c r="L318" s="25">
        <f>+N309</f>
        <v>1532</v>
      </c>
      <c r="M318" s="4"/>
      <c r="N318" s="4"/>
      <c r="O318" s="8"/>
    </row>
    <row r="319" spans="2:15" ht="12.75">
      <c r="B319" s="15" t="s">
        <v>31</v>
      </c>
      <c r="C319" s="15"/>
      <c r="D319" s="15"/>
      <c r="G319" s="25">
        <f>+J287</f>
        <v>8</v>
      </c>
      <c r="H319" s="25">
        <v>3</v>
      </c>
      <c r="I319" s="25">
        <v>0</v>
      </c>
      <c r="J319" s="25">
        <v>5</v>
      </c>
      <c r="K319" s="24">
        <f>+H319*2+I319*1</f>
        <v>6</v>
      </c>
      <c r="L319" s="25">
        <f>+N305</f>
        <v>1522</v>
      </c>
      <c r="M319" s="4"/>
      <c r="N319" s="4"/>
      <c r="O319" s="8"/>
    </row>
    <row r="320" spans="1:15" ht="12.75">
      <c r="A320" s="14"/>
      <c r="B320" s="27" t="s">
        <v>30</v>
      </c>
      <c r="C320" s="26"/>
      <c r="D320" s="15"/>
      <c r="G320" s="25">
        <f>+J287</f>
        <v>8</v>
      </c>
      <c r="H320" s="25">
        <v>3</v>
      </c>
      <c r="I320" s="25">
        <v>0</v>
      </c>
      <c r="J320" s="25">
        <v>5</v>
      </c>
      <c r="K320" s="24">
        <f>+H320*2+I320*1</f>
        <v>6</v>
      </c>
      <c r="L320" s="25">
        <f>++N301</f>
        <v>1494</v>
      </c>
      <c r="M320" s="4"/>
      <c r="N320" s="4"/>
      <c r="O320" s="8"/>
    </row>
    <row r="323" ht="18">
      <c r="B323" s="18" t="s">
        <v>4</v>
      </c>
    </row>
    <row r="324" ht="12">
      <c r="E324" s="19" t="s">
        <v>5</v>
      </c>
    </row>
    <row r="325" ht="12.75">
      <c r="E325" s="16" t="s">
        <v>6</v>
      </c>
    </row>
    <row r="326" ht="12.75">
      <c r="F326" s="16" t="s">
        <v>16</v>
      </c>
    </row>
    <row r="327" spans="5:10" ht="12">
      <c r="E327" s="17" t="s">
        <v>15</v>
      </c>
      <c r="J327" s="7">
        <v>9</v>
      </c>
    </row>
    <row r="328" ht="12">
      <c r="G328" s="17"/>
    </row>
    <row r="329" spans="2:13" ht="16.5">
      <c r="B329" s="15" t="str">
        <f>+A339</f>
        <v>B. Wilton</v>
      </c>
      <c r="C329" s="15"/>
      <c r="D329" s="1"/>
      <c r="F329" s="4"/>
      <c r="G329" s="11"/>
      <c r="H329" s="4"/>
      <c r="J329" s="15" t="str">
        <f>+A343</f>
        <v>A Godden</v>
      </c>
      <c r="K329" s="15"/>
      <c r="L329" s="1"/>
      <c r="M329" s="11"/>
    </row>
    <row r="330" spans="2:14" ht="16.5">
      <c r="B330" s="15" t="str">
        <f>+A340</f>
        <v>M. Jones</v>
      </c>
      <c r="C330" s="15"/>
      <c r="D330" s="1"/>
      <c r="E330" s="11">
        <f>+L341</f>
        <v>193</v>
      </c>
      <c r="F330" s="4"/>
      <c r="G330" s="19" t="s">
        <v>48</v>
      </c>
      <c r="H330" s="4"/>
      <c r="I330" s="11"/>
      <c r="J330" s="15" t="str">
        <f>+A344</f>
        <v>G. Faulkner</v>
      </c>
      <c r="N330" s="11">
        <f>+L345</f>
        <v>189</v>
      </c>
    </row>
    <row r="331" spans="2:9" ht="16.5">
      <c r="B331" s="15"/>
      <c r="C331" s="15"/>
      <c r="D331" s="1"/>
      <c r="E331" s="11"/>
      <c r="F331" s="4"/>
      <c r="G331" s="11"/>
      <c r="H331" s="4"/>
      <c r="I331" s="11"/>
    </row>
    <row r="332" spans="2:10" ht="16.5">
      <c r="B332" s="15" t="str">
        <f>+A347</f>
        <v>G. Rogers</v>
      </c>
      <c r="C332" s="15"/>
      <c r="D332" s="1"/>
      <c r="E332" s="11"/>
      <c r="G332" s="4"/>
      <c r="H332" s="4"/>
      <c r="J332" s="15" t="str">
        <f>+A351</f>
        <v>Mrs.P. Major</v>
      </c>
    </row>
    <row r="333" spans="2:14" ht="18" customHeight="1">
      <c r="B333" s="15" t="str">
        <f>+A348</f>
        <v>Mrs.P. Rogers</v>
      </c>
      <c r="E333" s="11">
        <f>+L349</f>
        <v>194</v>
      </c>
      <c r="G333" s="19" t="s">
        <v>48</v>
      </c>
      <c r="H333" s="4"/>
      <c r="I333" s="11"/>
      <c r="J333" s="15" t="str">
        <f>+A352</f>
        <v>Miss.S. Alford</v>
      </c>
      <c r="N333" s="11">
        <f>+L353</f>
        <v>188</v>
      </c>
    </row>
    <row r="334" spans="6:8" ht="12">
      <c r="F334" s="4"/>
      <c r="G334" s="4"/>
      <c r="H334" s="4"/>
    </row>
    <row r="335" spans="2:14" ht="12">
      <c r="B335" s="15"/>
      <c r="E335" s="11"/>
      <c r="G335" s="19"/>
      <c r="H335" s="4"/>
      <c r="I335" s="11"/>
      <c r="J335" s="15"/>
      <c r="N335" s="11"/>
    </row>
    <row r="336" spans="2:4" ht="12">
      <c r="B336" s="3" t="s">
        <v>2</v>
      </c>
      <c r="C336" s="3" t="s">
        <v>7</v>
      </c>
      <c r="D336" s="2" t="s">
        <v>3</v>
      </c>
    </row>
    <row r="337" spans="1:15" ht="12">
      <c r="A337" s="2" t="s">
        <v>0</v>
      </c>
      <c r="B337" s="3" t="s">
        <v>1</v>
      </c>
      <c r="C337" s="3" t="s">
        <v>1</v>
      </c>
      <c r="D337" s="7">
        <v>1</v>
      </c>
      <c r="E337" s="7">
        <v>2</v>
      </c>
      <c r="F337" s="7">
        <v>3</v>
      </c>
      <c r="G337" s="7">
        <v>4</v>
      </c>
      <c r="H337" s="7">
        <v>5</v>
      </c>
      <c r="I337" s="7">
        <v>6</v>
      </c>
      <c r="J337" s="7">
        <v>7</v>
      </c>
      <c r="K337" s="7">
        <v>8</v>
      </c>
      <c r="L337" s="7">
        <v>9</v>
      </c>
      <c r="M337" s="7">
        <v>10</v>
      </c>
      <c r="N337" s="12" t="s">
        <v>13</v>
      </c>
      <c r="O337" s="12" t="s">
        <v>14</v>
      </c>
    </row>
    <row r="338" spans="1:15" ht="12">
      <c r="A338" s="23" t="s">
        <v>17</v>
      </c>
      <c r="B338" s="5"/>
      <c r="C338" s="5"/>
      <c r="D338" s="7"/>
      <c r="E338" s="7"/>
      <c r="F338" s="7"/>
      <c r="G338" s="7"/>
      <c r="H338" s="7"/>
      <c r="I338" s="2"/>
      <c r="J338" s="2"/>
      <c r="K338" s="2"/>
      <c r="L338" s="2"/>
      <c r="M338" s="2"/>
      <c r="N338" s="3"/>
      <c r="O338" s="3"/>
    </row>
    <row r="339" spans="1:15" ht="12">
      <c r="A339" s="14" t="s">
        <v>19</v>
      </c>
      <c r="B339" s="8">
        <v>96.1</v>
      </c>
      <c r="C339" s="6"/>
      <c r="D339" s="4">
        <v>88</v>
      </c>
      <c r="E339" s="4">
        <v>92</v>
      </c>
      <c r="F339" s="4">
        <v>92</v>
      </c>
      <c r="G339" s="4">
        <v>97</v>
      </c>
      <c r="H339" s="4">
        <v>94</v>
      </c>
      <c r="I339" s="4">
        <v>96</v>
      </c>
      <c r="J339" s="4">
        <v>95</v>
      </c>
      <c r="K339" s="4">
        <v>92</v>
      </c>
      <c r="L339" s="4">
        <v>96</v>
      </c>
      <c r="M339" s="4"/>
      <c r="N339" s="4">
        <f>SUM(D339+E339+F339+G339+H339+I339+J339+K339+L339+M339)</f>
        <v>842</v>
      </c>
      <c r="O339" s="8">
        <f>IF(COUNT(D339:M339),AVERAGE(D339:M339)," ")</f>
        <v>93.55555555555556</v>
      </c>
    </row>
    <row r="340" spans="1:15" ht="12">
      <c r="A340" s="14" t="s">
        <v>20</v>
      </c>
      <c r="B340" s="8">
        <v>96.4</v>
      </c>
      <c r="D340" s="4">
        <v>95</v>
      </c>
      <c r="E340" s="4">
        <v>94</v>
      </c>
      <c r="F340" s="4">
        <v>93</v>
      </c>
      <c r="G340" s="4">
        <v>91</v>
      </c>
      <c r="H340" s="4">
        <v>96</v>
      </c>
      <c r="I340" s="4">
        <v>94</v>
      </c>
      <c r="J340" s="4">
        <v>89</v>
      </c>
      <c r="K340" s="4">
        <v>96</v>
      </c>
      <c r="L340" s="4">
        <v>97</v>
      </c>
      <c r="M340" s="11"/>
      <c r="N340" s="4">
        <f>SUM(D340+E340+F340+G340+H340+I340+J340+K340+L340+M340)</f>
        <v>845</v>
      </c>
      <c r="O340" s="8">
        <f>IF(COUNT(D340:M340),AVERAGE(D340:M340)," ")</f>
        <v>93.88888888888889</v>
      </c>
    </row>
    <row r="341" spans="1:14" ht="12">
      <c r="A341" s="9"/>
      <c r="B341" s="6"/>
      <c r="C341" s="6">
        <f>+B339+B340</f>
        <v>192.5</v>
      </c>
      <c r="D341" s="4">
        <f>SUM(D339:D340)</f>
        <v>183</v>
      </c>
      <c r="E341" s="4">
        <f aca="true" t="shared" si="32" ref="E341:M341">SUM(E339:E340)</f>
        <v>186</v>
      </c>
      <c r="F341" s="4">
        <f t="shared" si="32"/>
        <v>185</v>
      </c>
      <c r="G341" s="4">
        <f t="shared" si="32"/>
        <v>188</v>
      </c>
      <c r="H341" s="4">
        <f t="shared" si="32"/>
        <v>190</v>
      </c>
      <c r="I341" s="4">
        <f t="shared" si="32"/>
        <v>190</v>
      </c>
      <c r="J341" s="4">
        <f t="shared" si="32"/>
        <v>184</v>
      </c>
      <c r="K341" s="4">
        <f t="shared" si="32"/>
        <v>188</v>
      </c>
      <c r="L341" s="4">
        <f t="shared" si="32"/>
        <v>193</v>
      </c>
      <c r="M341" s="4">
        <f t="shared" si="32"/>
        <v>0</v>
      </c>
      <c r="N341" s="4">
        <f>SUM(D341:M341)</f>
        <v>1687</v>
      </c>
    </row>
    <row r="342" spans="1:15" ht="12">
      <c r="A342" s="23" t="s">
        <v>17</v>
      </c>
      <c r="B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8"/>
    </row>
    <row r="343" spans="1:15" ht="12">
      <c r="A343" s="14" t="s">
        <v>18</v>
      </c>
      <c r="B343" s="8">
        <v>97</v>
      </c>
      <c r="C343" s="5"/>
      <c r="D343" s="4">
        <v>99</v>
      </c>
      <c r="E343" s="4">
        <v>97</v>
      </c>
      <c r="F343" s="4">
        <v>98</v>
      </c>
      <c r="G343" s="4">
        <v>96</v>
      </c>
      <c r="H343" s="33">
        <v>95</v>
      </c>
      <c r="I343" s="4">
        <v>94</v>
      </c>
      <c r="J343" s="4">
        <v>96</v>
      </c>
      <c r="K343" s="4">
        <v>97</v>
      </c>
      <c r="L343" s="4">
        <v>98</v>
      </c>
      <c r="M343" s="4"/>
      <c r="N343" s="4">
        <f>SUM(D343+E343+F343+G343+H343+I343+J343+K343+L343+M343)</f>
        <v>870</v>
      </c>
      <c r="O343" s="8">
        <f>IF(COUNT(D343:M343),AVERAGE(D343:M343)," ")</f>
        <v>96.66666666666667</v>
      </c>
    </row>
    <row r="344" spans="1:15" ht="12">
      <c r="A344" s="14" t="s">
        <v>32</v>
      </c>
      <c r="B344" s="8">
        <v>93.8</v>
      </c>
      <c r="D344" s="4">
        <v>93</v>
      </c>
      <c r="E344" s="4">
        <v>94</v>
      </c>
      <c r="F344" s="4">
        <v>89</v>
      </c>
      <c r="G344" s="4">
        <v>93</v>
      </c>
      <c r="H344" s="4">
        <v>95</v>
      </c>
      <c r="I344" s="4">
        <v>93</v>
      </c>
      <c r="J344" s="4">
        <v>96</v>
      </c>
      <c r="K344" s="4">
        <v>97</v>
      </c>
      <c r="L344" s="4">
        <v>91</v>
      </c>
      <c r="N344" s="4">
        <f>SUM(D344+E344+F344+G344+H344+I344+J344+K344+L344+M344)</f>
        <v>841</v>
      </c>
      <c r="O344" s="8">
        <f>IF(COUNT(D344:M344),AVERAGE(D344:M344)," ")</f>
        <v>93.44444444444444</v>
      </c>
    </row>
    <row r="345" spans="1:15" ht="12">
      <c r="A345" s="9"/>
      <c r="B345" s="6"/>
      <c r="C345" s="6">
        <f>+B343+B344</f>
        <v>190.8</v>
      </c>
      <c r="D345" s="4">
        <f>SUM(D343:D344)</f>
        <v>192</v>
      </c>
      <c r="E345" s="4">
        <f aca="true" t="shared" si="33" ref="E345:M345">SUM(E343:E344)</f>
        <v>191</v>
      </c>
      <c r="F345" s="4">
        <f t="shared" si="33"/>
        <v>187</v>
      </c>
      <c r="G345" s="4">
        <f t="shared" si="33"/>
        <v>189</v>
      </c>
      <c r="H345" s="4">
        <f t="shared" si="33"/>
        <v>190</v>
      </c>
      <c r="I345" s="4">
        <f t="shared" si="33"/>
        <v>187</v>
      </c>
      <c r="J345" s="4">
        <f t="shared" si="33"/>
        <v>192</v>
      </c>
      <c r="K345" s="4">
        <f t="shared" si="33"/>
        <v>194</v>
      </c>
      <c r="L345" s="4">
        <f t="shared" si="33"/>
        <v>189</v>
      </c>
      <c r="M345" s="4">
        <f t="shared" si="33"/>
        <v>0</v>
      </c>
      <c r="N345" s="4">
        <f>SUM(D345:M345)</f>
        <v>1711</v>
      </c>
      <c r="O345" s="8"/>
    </row>
    <row r="346" spans="1:15" ht="12">
      <c r="A346" s="15" t="s">
        <v>39</v>
      </c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8"/>
    </row>
    <row r="347" spans="1:15" ht="12">
      <c r="A347" s="28" t="s">
        <v>40</v>
      </c>
      <c r="B347">
        <v>96.1</v>
      </c>
      <c r="D347" s="4">
        <v>97</v>
      </c>
      <c r="E347" s="4">
        <v>97</v>
      </c>
      <c r="F347" s="4">
        <v>99</v>
      </c>
      <c r="G347" s="4">
        <v>97</v>
      </c>
      <c r="H347" s="4">
        <v>96</v>
      </c>
      <c r="I347" s="4">
        <v>94</v>
      </c>
      <c r="J347" s="4">
        <v>98</v>
      </c>
      <c r="K347" s="4">
        <v>94</v>
      </c>
      <c r="L347" s="4">
        <v>98</v>
      </c>
      <c r="M347" s="4"/>
      <c r="N347" s="4">
        <f>SUM(D347+E347+F347+G347+H347+I347+J347+K347+L347+M347)</f>
        <v>870</v>
      </c>
      <c r="O347" s="8">
        <f>IF(COUNT(D347:M347),AVERAGE(D347:M347)," ")</f>
        <v>96.66666666666667</v>
      </c>
    </row>
    <row r="348" spans="1:15" ht="12">
      <c r="A348" s="28" t="s">
        <v>41</v>
      </c>
      <c r="B348" s="29">
        <v>94</v>
      </c>
      <c r="D348" s="4">
        <v>97</v>
      </c>
      <c r="E348" s="4">
        <v>95</v>
      </c>
      <c r="F348" s="4">
        <v>95</v>
      </c>
      <c r="G348" s="22">
        <v>96</v>
      </c>
      <c r="H348" s="4">
        <v>90</v>
      </c>
      <c r="I348" s="4">
        <v>98</v>
      </c>
      <c r="J348" s="4">
        <v>96</v>
      </c>
      <c r="K348" s="4">
        <v>93</v>
      </c>
      <c r="L348" s="4">
        <v>96</v>
      </c>
      <c r="M348" s="4"/>
      <c r="N348" s="4">
        <f>SUM(D348+E348+F348+G348+H348+I348+J348+K348+L348+M348)</f>
        <v>856</v>
      </c>
      <c r="O348" s="8">
        <f>IF(COUNT(D348:M348),AVERAGE(D348:M348)," ")</f>
        <v>95.11111111111111</v>
      </c>
    </row>
    <row r="349" spans="3:15" ht="12">
      <c r="C349" s="6">
        <f>+B347+B348</f>
        <v>190.1</v>
      </c>
      <c r="D349" s="4">
        <f aca="true" t="shared" si="34" ref="D349:M349">SUM(D347:D348)</f>
        <v>194</v>
      </c>
      <c r="E349" s="4">
        <f t="shared" si="34"/>
        <v>192</v>
      </c>
      <c r="F349" s="4">
        <f t="shared" si="34"/>
        <v>194</v>
      </c>
      <c r="G349" s="4">
        <f t="shared" si="34"/>
        <v>193</v>
      </c>
      <c r="H349" s="4">
        <f t="shared" si="34"/>
        <v>186</v>
      </c>
      <c r="I349" s="4">
        <f t="shared" si="34"/>
        <v>192</v>
      </c>
      <c r="J349" s="4">
        <f t="shared" si="34"/>
        <v>194</v>
      </c>
      <c r="K349" s="4">
        <f t="shared" si="34"/>
        <v>187</v>
      </c>
      <c r="L349" s="4">
        <f t="shared" si="34"/>
        <v>194</v>
      </c>
      <c r="M349" s="4">
        <f t="shared" si="34"/>
        <v>0</v>
      </c>
      <c r="N349" s="4">
        <f>SUM(D349:M349)</f>
        <v>1726</v>
      </c>
      <c r="O349" s="8"/>
    </row>
    <row r="350" spans="1:14" ht="12">
      <c r="A350" s="21" t="s">
        <v>21</v>
      </c>
      <c r="B350" s="4"/>
      <c r="C350" s="5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5" ht="12">
      <c r="A351" s="14" t="s">
        <v>22</v>
      </c>
      <c r="B351" s="8">
        <v>95.5</v>
      </c>
      <c r="C351" s="5"/>
      <c r="D351" s="4">
        <v>97</v>
      </c>
      <c r="E351" s="4">
        <v>97</v>
      </c>
      <c r="F351" s="32">
        <v>100</v>
      </c>
      <c r="G351" s="4">
        <v>96</v>
      </c>
      <c r="H351" s="4">
        <v>96</v>
      </c>
      <c r="I351" s="4">
        <v>98</v>
      </c>
      <c r="J351" s="4">
        <v>98</v>
      </c>
      <c r="K351" s="4">
        <v>96</v>
      </c>
      <c r="L351" s="4">
        <v>96</v>
      </c>
      <c r="M351" s="4"/>
      <c r="N351" s="4">
        <f>SUM(D351+E351+F351+G351+H351+I351+J351+K351+L351+M351)</f>
        <v>874</v>
      </c>
      <c r="O351" s="8">
        <f>IF(COUNT(D351:M351),AVERAGE(D351:M351)," ")</f>
        <v>97.11111111111111</v>
      </c>
    </row>
    <row r="352" spans="1:15" ht="12">
      <c r="A352" s="14" t="s">
        <v>23</v>
      </c>
      <c r="B352" s="8">
        <v>93.7</v>
      </c>
      <c r="D352" s="4">
        <v>98</v>
      </c>
      <c r="E352" s="4">
        <v>95</v>
      </c>
      <c r="F352" s="4">
        <v>97</v>
      </c>
      <c r="G352" s="4">
        <v>93</v>
      </c>
      <c r="H352" s="4">
        <v>92</v>
      </c>
      <c r="I352" s="4">
        <v>95</v>
      </c>
      <c r="J352" s="4">
        <v>92</v>
      </c>
      <c r="K352" s="4">
        <v>93</v>
      </c>
      <c r="L352" s="4">
        <v>92</v>
      </c>
      <c r="M352" s="4"/>
      <c r="N352" s="4">
        <f>SUM(D352+E352+F352+G352+H352+I352+J352+K352+L352+M352)</f>
        <v>847</v>
      </c>
      <c r="O352" s="8">
        <f>IF(COUNT(D352:M352),AVERAGE(D352:M352)," ")</f>
        <v>94.11111111111111</v>
      </c>
    </row>
    <row r="353" spans="1:14" ht="12">
      <c r="A353" s="9"/>
      <c r="B353" s="6"/>
      <c r="C353" s="6">
        <f>+B351+B352</f>
        <v>189.2</v>
      </c>
      <c r="D353" s="4">
        <f aca="true" t="shared" si="35" ref="D353:M353">SUM(D351:D352)</f>
        <v>195</v>
      </c>
      <c r="E353" s="4">
        <f t="shared" si="35"/>
        <v>192</v>
      </c>
      <c r="F353" s="4">
        <f t="shared" si="35"/>
        <v>197</v>
      </c>
      <c r="G353" s="4">
        <f t="shared" si="35"/>
        <v>189</v>
      </c>
      <c r="H353" s="4">
        <f t="shared" si="35"/>
        <v>188</v>
      </c>
      <c r="I353" s="4">
        <f t="shared" si="35"/>
        <v>193</v>
      </c>
      <c r="J353" s="4">
        <f t="shared" si="35"/>
        <v>190</v>
      </c>
      <c r="K353" s="4">
        <f t="shared" si="35"/>
        <v>189</v>
      </c>
      <c r="L353" s="4">
        <f t="shared" si="35"/>
        <v>188</v>
      </c>
      <c r="M353" s="4">
        <f t="shared" si="35"/>
        <v>0</v>
      </c>
      <c r="N353" s="4">
        <f>SUM(D353:M353)</f>
        <v>1721</v>
      </c>
    </row>
    <row r="354" spans="1:14" ht="12">
      <c r="A354" s="15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2">
      <c r="A355" s="15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5" ht="12.75">
      <c r="A356" s="14"/>
      <c r="B356" s="20"/>
      <c r="C356" s="6"/>
      <c r="G356" s="10" t="s">
        <v>9</v>
      </c>
      <c r="H356" s="10" t="s">
        <v>8</v>
      </c>
      <c r="I356" s="10" t="s">
        <v>10</v>
      </c>
      <c r="J356" s="10" t="s">
        <v>11</v>
      </c>
      <c r="K356" s="10" t="s">
        <v>12</v>
      </c>
      <c r="L356" s="10" t="s">
        <v>13</v>
      </c>
      <c r="M356" s="4"/>
      <c r="N356" s="4"/>
      <c r="O356" s="8"/>
    </row>
    <row r="357" spans="2:15" ht="12.75">
      <c r="B357" s="15" t="s">
        <v>33</v>
      </c>
      <c r="C357" s="15"/>
      <c r="D357" s="15"/>
      <c r="G357" s="25">
        <f>+J327</f>
        <v>9</v>
      </c>
      <c r="H357" s="25">
        <v>6</v>
      </c>
      <c r="I357" s="25">
        <v>0</v>
      </c>
      <c r="J357" s="25">
        <v>3</v>
      </c>
      <c r="K357" s="24">
        <f>+H357*2+I357*1</f>
        <v>12</v>
      </c>
      <c r="L357" s="25">
        <f>+N353</f>
        <v>1721</v>
      </c>
      <c r="M357" s="4"/>
      <c r="N357" s="4"/>
      <c r="O357" s="8"/>
    </row>
    <row r="358" spans="2:15" ht="12.75">
      <c r="B358" s="15" t="s">
        <v>47</v>
      </c>
      <c r="C358" s="15"/>
      <c r="D358" s="15"/>
      <c r="G358" s="25">
        <f>+J327</f>
        <v>9</v>
      </c>
      <c r="H358" s="25">
        <v>5</v>
      </c>
      <c r="I358" s="25">
        <v>0</v>
      </c>
      <c r="J358" s="25">
        <v>4</v>
      </c>
      <c r="K358" s="24">
        <f>+H358*2+I358*1</f>
        <v>10</v>
      </c>
      <c r="L358" s="25">
        <f>+N349</f>
        <v>1726</v>
      </c>
      <c r="M358" s="4"/>
      <c r="N358" s="4"/>
      <c r="O358" s="8"/>
    </row>
    <row r="359" spans="2:15" ht="12.75">
      <c r="B359" s="27" t="s">
        <v>30</v>
      </c>
      <c r="C359" s="26"/>
      <c r="D359" s="15"/>
      <c r="G359" s="25">
        <f>+J327</f>
        <v>9</v>
      </c>
      <c r="H359" s="25">
        <v>4</v>
      </c>
      <c r="I359" s="25">
        <v>0</v>
      </c>
      <c r="J359" s="25">
        <v>5</v>
      </c>
      <c r="K359" s="24">
        <f>+H359*2+I359*1</f>
        <v>8</v>
      </c>
      <c r="L359" s="25">
        <f>++N341</f>
        <v>1687</v>
      </c>
      <c r="M359" s="4"/>
      <c r="N359" s="4"/>
      <c r="O359" s="8"/>
    </row>
    <row r="360" spans="1:15" ht="12.75">
      <c r="A360" s="14"/>
      <c r="B360" s="15" t="s">
        <v>31</v>
      </c>
      <c r="C360" s="15"/>
      <c r="D360" s="15"/>
      <c r="G360" s="25">
        <f>+J327</f>
        <v>9</v>
      </c>
      <c r="H360" s="25">
        <v>3</v>
      </c>
      <c r="I360" s="25">
        <v>0</v>
      </c>
      <c r="J360" s="25">
        <v>6</v>
      </c>
      <c r="K360" s="24">
        <f>+H360*2+I360*1</f>
        <v>6</v>
      </c>
      <c r="L360" s="25">
        <f>+N345</f>
        <v>1711</v>
      </c>
      <c r="M360" s="4"/>
      <c r="N360" s="4"/>
      <c r="O360" s="8"/>
    </row>
    <row r="363" ht="18">
      <c r="B363" s="18" t="s">
        <v>4</v>
      </c>
    </row>
    <row r="364" ht="12">
      <c r="E364" s="19" t="s">
        <v>5</v>
      </c>
    </row>
    <row r="365" ht="12.75">
      <c r="E365" s="16" t="s">
        <v>6</v>
      </c>
    </row>
    <row r="366" ht="12.75">
      <c r="F366" s="16" t="s">
        <v>16</v>
      </c>
    </row>
    <row r="367" spans="5:10" ht="12">
      <c r="E367" s="17" t="s">
        <v>15</v>
      </c>
      <c r="J367" s="7">
        <v>10</v>
      </c>
    </row>
    <row r="368" spans="7:8" ht="12">
      <c r="G368" s="17"/>
      <c r="H368" s="2" t="s">
        <v>50</v>
      </c>
    </row>
    <row r="369" spans="2:8" ht="13.5" customHeight="1">
      <c r="B369" s="15" t="str">
        <f>+A385</f>
        <v>A Godden</v>
      </c>
      <c r="C369" s="15"/>
      <c r="D369" s="1"/>
      <c r="E369" s="11"/>
      <c r="G369" s="19"/>
      <c r="H369" s="11"/>
    </row>
    <row r="370" spans="2:9" ht="13.5" customHeight="1">
      <c r="B370" s="15" t="str">
        <f>+A386</f>
        <v>G. Faulkner</v>
      </c>
      <c r="F370" s="11">
        <f>+M387</f>
        <v>194</v>
      </c>
      <c r="G370" s="19"/>
      <c r="H370" s="11">
        <v>3</v>
      </c>
      <c r="I370" s="11"/>
    </row>
    <row r="371" spans="2:8" ht="13.5" customHeight="1">
      <c r="B371" s="15" t="str">
        <f>+A381</f>
        <v>B. Wilton</v>
      </c>
      <c r="C371" s="15"/>
      <c r="D371" s="1"/>
      <c r="F371" s="4"/>
      <c r="G371" s="11"/>
      <c r="H371" s="4"/>
    </row>
    <row r="372" spans="2:9" ht="13.5" customHeight="1">
      <c r="B372" s="15" t="str">
        <f>+A382</f>
        <v>M. Jones</v>
      </c>
      <c r="C372" s="15"/>
      <c r="D372" s="1"/>
      <c r="F372" s="11">
        <f>+M383</f>
        <v>192</v>
      </c>
      <c r="G372" s="19"/>
      <c r="H372" s="11">
        <v>2</v>
      </c>
      <c r="I372" s="11"/>
    </row>
    <row r="373" spans="2:14" ht="13.5" customHeight="1">
      <c r="B373" s="15" t="str">
        <f>+A389</f>
        <v>G. Rogers</v>
      </c>
      <c r="C373" s="15"/>
      <c r="D373" s="1"/>
      <c r="E373" s="11"/>
      <c r="G373" s="4"/>
      <c r="H373" s="11"/>
      <c r="I373" s="11"/>
      <c r="J373" s="15"/>
      <c r="N373" s="11"/>
    </row>
    <row r="374" spans="2:14" ht="13.5" customHeight="1">
      <c r="B374" s="15" t="str">
        <f>+A390</f>
        <v>Mrs.P. Rogers</v>
      </c>
      <c r="F374" s="11">
        <f>+M391</f>
        <v>191</v>
      </c>
      <c r="G374" s="19"/>
      <c r="H374" s="11">
        <v>1</v>
      </c>
      <c r="I374" s="11"/>
      <c r="J374" s="15"/>
      <c r="N374" s="11"/>
    </row>
    <row r="375" spans="2:14" ht="13.5" customHeight="1">
      <c r="B375" s="15" t="str">
        <f>+A393</f>
        <v>Mrs.P. Major</v>
      </c>
      <c r="G375" s="19"/>
      <c r="H375" s="11"/>
      <c r="I375" s="11"/>
      <c r="J375" s="15"/>
      <c r="N375" s="11"/>
    </row>
    <row r="376" spans="2:14" ht="13.5" customHeight="1">
      <c r="B376" s="15" t="str">
        <f>+A394</f>
        <v>Miss.S. Alford</v>
      </c>
      <c r="F376" s="11">
        <f>+M395</f>
        <v>191</v>
      </c>
      <c r="G376" s="19"/>
      <c r="H376" s="11">
        <v>1</v>
      </c>
      <c r="I376" s="11"/>
      <c r="J376" s="15"/>
      <c r="N376" s="11"/>
    </row>
    <row r="377" spans="2:14" ht="12">
      <c r="B377" s="15"/>
      <c r="E377" s="11"/>
      <c r="G377" s="19"/>
      <c r="H377" s="4"/>
      <c r="I377" s="11"/>
      <c r="J377" s="15"/>
      <c r="N377" s="11"/>
    </row>
    <row r="378" spans="2:4" ht="12">
      <c r="B378" s="3" t="s">
        <v>2</v>
      </c>
      <c r="C378" s="3" t="s">
        <v>7</v>
      </c>
      <c r="D378" s="2" t="s">
        <v>3</v>
      </c>
    </row>
    <row r="379" spans="1:15" ht="12">
      <c r="A379" s="2" t="s">
        <v>0</v>
      </c>
      <c r="B379" s="3" t="s">
        <v>1</v>
      </c>
      <c r="C379" s="3" t="s">
        <v>1</v>
      </c>
      <c r="D379" s="7">
        <v>1</v>
      </c>
      <c r="E379" s="7">
        <v>2</v>
      </c>
      <c r="F379" s="7">
        <v>3</v>
      </c>
      <c r="G379" s="7">
        <v>4</v>
      </c>
      <c r="H379" s="7">
        <v>5</v>
      </c>
      <c r="I379" s="7">
        <v>6</v>
      </c>
      <c r="J379" s="7">
        <v>7</v>
      </c>
      <c r="K379" s="7">
        <v>8</v>
      </c>
      <c r="L379" s="7">
        <v>9</v>
      </c>
      <c r="M379" s="7">
        <v>10</v>
      </c>
      <c r="N379" s="12" t="s">
        <v>13</v>
      </c>
      <c r="O379" s="12" t="s">
        <v>14</v>
      </c>
    </row>
    <row r="380" spans="1:15" ht="12">
      <c r="A380" s="23" t="s">
        <v>17</v>
      </c>
      <c r="B380" s="5"/>
      <c r="C380" s="5"/>
      <c r="D380" s="7"/>
      <c r="E380" s="7"/>
      <c r="F380" s="7"/>
      <c r="G380" s="7"/>
      <c r="H380" s="7"/>
      <c r="I380" s="2"/>
      <c r="J380" s="2"/>
      <c r="K380" s="2"/>
      <c r="L380" s="2"/>
      <c r="M380" s="2"/>
      <c r="N380" s="3"/>
      <c r="O380" s="3"/>
    </row>
    <row r="381" spans="1:15" ht="12">
      <c r="A381" s="14" t="s">
        <v>19</v>
      </c>
      <c r="B381" s="8">
        <v>96.1</v>
      </c>
      <c r="C381" s="6"/>
      <c r="D381" s="4">
        <v>88</v>
      </c>
      <c r="E381" s="4">
        <v>92</v>
      </c>
      <c r="F381" s="4">
        <v>92</v>
      </c>
      <c r="G381" s="4">
        <v>97</v>
      </c>
      <c r="H381" s="4">
        <v>94</v>
      </c>
      <c r="I381" s="4">
        <v>96</v>
      </c>
      <c r="J381" s="4">
        <v>95</v>
      </c>
      <c r="K381" s="4">
        <v>92</v>
      </c>
      <c r="L381" s="4">
        <v>96</v>
      </c>
      <c r="M381" s="4">
        <v>97</v>
      </c>
      <c r="N381" s="4">
        <f>SUM(D381+E381+F381+G381+H381+I381+J381+K381+L381+M381)</f>
        <v>939</v>
      </c>
      <c r="O381" s="8">
        <f>IF(COUNT(D381:M381),AVERAGE(D381:M381)," ")</f>
        <v>93.9</v>
      </c>
    </row>
    <row r="382" spans="1:15" ht="12">
      <c r="A382" s="14" t="s">
        <v>20</v>
      </c>
      <c r="B382" s="8">
        <v>96.4</v>
      </c>
      <c r="D382" s="4">
        <v>95</v>
      </c>
      <c r="E382" s="4">
        <v>94</v>
      </c>
      <c r="F382" s="4">
        <v>93</v>
      </c>
      <c r="G382" s="4">
        <v>91</v>
      </c>
      <c r="H382" s="4">
        <v>96</v>
      </c>
      <c r="I382" s="4">
        <v>94</v>
      </c>
      <c r="J382" s="4">
        <v>89</v>
      </c>
      <c r="K382" s="4">
        <v>96</v>
      </c>
      <c r="L382" s="4">
        <v>97</v>
      </c>
      <c r="M382" s="11">
        <v>95</v>
      </c>
      <c r="N382" s="4">
        <f>SUM(D382+E382+F382+G382+H382+I382+J382+K382+L382+M382)</f>
        <v>940</v>
      </c>
      <c r="O382" s="8">
        <f>IF(COUNT(D382:M382),AVERAGE(D382:M382)," ")</f>
        <v>94</v>
      </c>
    </row>
    <row r="383" spans="1:14" ht="12">
      <c r="A383" s="9"/>
      <c r="B383" s="6"/>
      <c r="C383" s="6">
        <f>+B381+B382</f>
        <v>192.5</v>
      </c>
      <c r="D383" s="4">
        <f>SUM(D381:D382)</f>
        <v>183</v>
      </c>
      <c r="E383" s="4">
        <f aca="true" t="shared" si="36" ref="E383:M383">SUM(E381:E382)</f>
        <v>186</v>
      </c>
      <c r="F383" s="4">
        <f t="shared" si="36"/>
        <v>185</v>
      </c>
      <c r="G383" s="4">
        <f t="shared" si="36"/>
        <v>188</v>
      </c>
      <c r="H383" s="4">
        <f t="shared" si="36"/>
        <v>190</v>
      </c>
      <c r="I383" s="4">
        <f t="shared" si="36"/>
        <v>190</v>
      </c>
      <c r="J383" s="4">
        <f t="shared" si="36"/>
        <v>184</v>
      </c>
      <c r="K383" s="4">
        <f t="shared" si="36"/>
        <v>188</v>
      </c>
      <c r="L383" s="4">
        <f t="shared" si="36"/>
        <v>193</v>
      </c>
      <c r="M383" s="4">
        <f t="shared" si="36"/>
        <v>192</v>
      </c>
      <c r="N383" s="4">
        <f>SUM(D383:M383)</f>
        <v>1879</v>
      </c>
    </row>
    <row r="384" spans="1:15" ht="12">
      <c r="A384" s="23" t="s">
        <v>17</v>
      </c>
      <c r="B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8"/>
    </row>
    <row r="385" spans="1:15" ht="12">
      <c r="A385" s="14" t="s">
        <v>18</v>
      </c>
      <c r="B385" s="8">
        <v>97</v>
      </c>
      <c r="C385" s="5"/>
      <c r="D385" s="4">
        <v>99</v>
      </c>
      <c r="E385" s="4">
        <v>97</v>
      </c>
      <c r="F385" s="4">
        <v>98</v>
      </c>
      <c r="G385" s="4">
        <v>96</v>
      </c>
      <c r="H385" s="33">
        <v>95</v>
      </c>
      <c r="I385" s="4">
        <v>94</v>
      </c>
      <c r="J385" s="4">
        <v>96</v>
      </c>
      <c r="K385" s="4">
        <v>97</v>
      </c>
      <c r="L385" s="4">
        <v>98</v>
      </c>
      <c r="M385" s="4">
        <v>99</v>
      </c>
      <c r="N385" s="4">
        <f>SUM(D385+E385+F385+G385+H385+I385+J385+K385+L385+M385)</f>
        <v>969</v>
      </c>
      <c r="O385" s="8">
        <f>IF(COUNT(D385:M385),AVERAGE(D385:M385)," ")</f>
        <v>96.9</v>
      </c>
    </row>
    <row r="386" spans="1:15" ht="12">
      <c r="A386" s="14" t="s">
        <v>32</v>
      </c>
      <c r="B386" s="8">
        <v>93.8</v>
      </c>
      <c r="D386" s="4">
        <v>93</v>
      </c>
      <c r="E386" s="4">
        <v>94</v>
      </c>
      <c r="F386" s="4">
        <v>89</v>
      </c>
      <c r="G386" s="4">
        <v>93</v>
      </c>
      <c r="H386" s="4">
        <v>95</v>
      </c>
      <c r="I386" s="4">
        <v>93</v>
      </c>
      <c r="J386" s="4">
        <v>96</v>
      </c>
      <c r="K386" s="4">
        <v>97</v>
      </c>
      <c r="L386" s="4">
        <v>91</v>
      </c>
      <c r="M386" s="4">
        <v>95</v>
      </c>
      <c r="N386" s="4">
        <f>SUM(D386+E386+F386+G386+H386+I386+J386+K386+L386+M386)</f>
        <v>936</v>
      </c>
      <c r="O386" s="8">
        <f>IF(COUNT(D386:M386),AVERAGE(D386:M386)," ")</f>
        <v>93.6</v>
      </c>
    </row>
    <row r="387" spans="1:15" ht="12">
      <c r="A387" s="9"/>
      <c r="B387" s="6"/>
      <c r="C387" s="6">
        <f>+B385+B386</f>
        <v>190.8</v>
      </c>
      <c r="D387" s="4">
        <f>SUM(D385:D386)</f>
        <v>192</v>
      </c>
      <c r="E387" s="4">
        <f aca="true" t="shared" si="37" ref="E387:M387">SUM(E385:E386)</f>
        <v>191</v>
      </c>
      <c r="F387" s="4">
        <f t="shared" si="37"/>
        <v>187</v>
      </c>
      <c r="G387" s="4">
        <f t="shared" si="37"/>
        <v>189</v>
      </c>
      <c r="H387" s="4">
        <f t="shared" si="37"/>
        <v>190</v>
      </c>
      <c r="I387" s="4">
        <f t="shared" si="37"/>
        <v>187</v>
      </c>
      <c r="J387" s="4">
        <f t="shared" si="37"/>
        <v>192</v>
      </c>
      <c r="K387" s="4">
        <f t="shared" si="37"/>
        <v>194</v>
      </c>
      <c r="L387" s="4">
        <f t="shared" si="37"/>
        <v>189</v>
      </c>
      <c r="M387" s="4">
        <f t="shared" si="37"/>
        <v>194</v>
      </c>
      <c r="N387" s="4">
        <f>SUM(D387:M387)</f>
        <v>1905</v>
      </c>
      <c r="O387" s="8"/>
    </row>
    <row r="388" spans="1:15" ht="12">
      <c r="A388" s="15" t="s">
        <v>39</v>
      </c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8"/>
    </row>
    <row r="389" spans="1:15" ht="12">
      <c r="A389" s="28" t="s">
        <v>40</v>
      </c>
      <c r="B389" s="4">
        <v>96.1</v>
      </c>
      <c r="D389" s="4">
        <v>97</v>
      </c>
      <c r="E389" s="4">
        <v>97</v>
      </c>
      <c r="F389" s="4">
        <v>99</v>
      </c>
      <c r="G389" s="4">
        <v>97</v>
      </c>
      <c r="H389" s="4">
        <v>96</v>
      </c>
      <c r="I389" s="4">
        <v>94</v>
      </c>
      <c r="J389" s="4">
        <v>98</v>
      </c>
      <c r="K389" s="4">
        <v>94</v>
      </c>
      <c r="L389" s="4">
        <v>98</v>
      </c>
      <c r="M389" s="4">
        <v>95</v>
      </c>
      <c r="N389" s="4">
        <f>SUM(D389+E389+F389+G389+H389+I389+J389+K389+L389+M389)</f>
        <v>965</v>
      </c>
      <c r="O389" s="8">
        <f>IF(COUNT(D389:M389),AVERAGE(D389:M389)," ")</f>
        <v>96.5</v>
      </c>
    </row>
    <row r="390" spans="1:15" ht="12">
      <c r="A390" s="28" t="s">
        <v>41</v>
      </c>
      <c r="B390" s="8">
        <v>94</v>
      </c>
      <c r="D390" s="4">
        <v>97</v>
      </c>
      <c r="E390" s="4">
        <v>95</v>
      </c>
      <c r="F390" s="4">
        <v>95</v>
      </c>
      <c r="G390" s="22">
        <v>96</v>
      </c>
      <c r="H390" s="4">
        <v>90</v>
      </c>
      <c r="I390" s="4">
        <v>98</v>
      </c>
      <c r="J390" s="4">
        <v>96</v>
      </c>
      <c r="K390" s="4">
        <v>93</v>
      </c>
      <c r="L390" s="4">
        <v>96</v>
      </c>
      <c r="M390" s="4">
        <v>96</v>
      </c>
      <c r="N390" s="4">
        <f>SUM(D390+E390+F390+G390+H390+I390+J390+K390+L390+M390)</f>
        <v>952</v>
      </c>
      <c r="O390" s="8">
        <f>IF(COUNT(D390:M390),AVERAGE(D390:M390)," ")</f>
        <v>95.2</v>
      </c>
    </row>
    <row r="391" spans="3:15" ht="12">
      <c r="C391" s="6">
        <f>+B389+B390</f>
        <v>190.1</v>
      </c>
      <c r="D391" s="4">
        <f aca="true" t="shared" si="38" ref="D391:M391">SUM(D389:D390)</f>
        <v>194</v>
      </c>
      <c r="E391" s="4">
        <f t="shared" si="38"/>
        <v>192</v>
      </c>
      <c r="F391" s="4">
        <f t="shared" si="38"/>
        <v>194</v>
      </c>
      <c r="G391" s="4">
        <f t="shared" si="38"/>
        <v>193</v>
      </c>
      <c r="H391" s="4">
        <f t="shared" si="38"/>
        <v>186</v>
      </c>
      <c r="I391" s="4">
        <f t="shared" si="38"/>
        <v>192</v>
      </c>
      <c r="J391" s="4">
        <f t="shared" si="38"/>
        <v>194</v>
      </c>
      <c r="K391" s="4">
        <f t="shared" si="38"/>
        <v>187</v>
      </c>
      <c r="L391" s="4">
        <f t="shared" si="38"/>
        <v>194</v>
      </c>
      <c r="M391" s="4">
        <f t="shared" si="38"/>
        <v>191</v>
      </c>
      <c r="N391" s="4">
        <f>SUM(D391:M391)</f>
        <v>1917</v>
      </c>
      <c r="O391" s="8"/>
    </row>
    <row r="392" spans="1:14" ht="12">
      <c r="A392" s="21" t="s">
        <v>21</v>
      </c>
      <c r="B392" s="4"/>
      <c r="C392" s="5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1:15" ht="12">
      <c r="A393" s="14" t="s">
        <v>22</v>
      </c>
      <c r="B393" s="8">
        <v>95.5</v>
      </c>
      <c r="C393" s="5"/>
      <c r="D393" s="4">
        <v>97</v>
      </c>
      <c r="E393" s="4">
        <v>97</v>
      </c>
      <c r="F393" s="32">
        <v>100</v>
      </c>
      <c r="G393" s="4">
        <v>96</v>
      </c>
      <c r="H393" s="4">
        <v>96</v>
      </c>
      <c r="I393" s="4">
        <v>98</v>
      </c>
      <c r="J393" s="4">
        <v>98</v>
      </c>
      <c r="K393" s="4">
        <v>96</v>
      </c>
      <c r="L393" s="4">
        <v>96</v>
      </c>
      <c r="M393" s="4">
        <v>97</v>
      </c>
      <c r="N393" s="4">
        <f>SUM(D393+E393+F393+G393+H393+I393+J393+K393+L393+M393)</f>
        <v>971</v>
      </c>
      <c r="O393" s="8">
        <f>IF(COUNT(D393:M393),AVERAGE(D393:M393)," ")</f>
        <v>97.1</v>
      </c>
    </row>
    <row r="394" spans="1:15" ht="12">
      <c r="A394" s="14" t="s">
        <v>23</v>
      </c>
      <c r="B394" s="8">
        <v>93.7</v>
      </c>
      <c r="D394" s="4">
        <v>98</v>
      </c>
      <c r="E394" s="4">
        <v>95</v>
      </c>
      <c r="F394" s="4">
        <v>97</v>
      </c>
      <c r="G394" s="4">
        <v>93</v>
      </c>
      <c r="H394" s="4">
        <v>92</v>
      </c>
      <c r="I394" s="4">
        <v>95</v>
      </c>
      <c r="J394" s="4">
        <v>92</v>
      </c>
      <c r="K394" s="4">
        <v>93</v>
      </c>
      <c r="L394" s="4">
        <v>92</v>
      </c>
      <c r="M394" s="4">
        <v>94</v>
      </c>
      <c r="N394" s="4">
        <f>SUM(D394+E394+F394+G394+H394+I394+J394+K394+L394+M394)</f>
        <v>941</v>
      </c>
      <c r="O394" s="8">
        <f>IF(COUNT(D394:M394),AVERAGE(D394:M394)," ")</f>
        <v>94.1</v>
      </c>
    </row>
    <row r="395" spans="1:14" ht="12">
      <c r="A395" s="9"/>
      <c r="B395" s="6"/>
      <c r="C395" s="6">
        <f>+B393+B394</f>
        <v>189.2</v>
      </c>
      <c r="D395" s="4">
        <f aca="true" t="shared" si="39" ref="D395:M395">SUM(D393:D394)</f>
        <v>195</v>
      </c>
      <c r="E395" s="4">
        <f t="shared" si="39"/>
        <v>192</v>
      </c>
      <c r="F395" s="4">
        <f t="shared" si="39"/>
        <v>197</v>
      </c>
      <c r="G395" s="4">
        <f t="shared" si="39"/>
        <v>189</v>
      </c>
      <c r="H395" s="4">
        <f t="shared" si="39"/>
        <v>188</v>
      </c>
      <c r="I395" s="4">
        <f t="shared" si="39"/>
        <v>193</v>
      </c>
      <c r="J395" s="4">
        <f t="shared" si="39"/>
        <v>190</v>
      </c>
      <c r="K395" s="4">
        <f t="shared" si="39"/>
        <v>189</v>
      </c>
      <c r="L395" s="4">
        <f t="shared" si="39"/>
        <v>188</v>
      </c>
      <c r="M395" s="4">
        <f t="shared" si="39"/>
        <v>191</v>
      </c>
      <c r="N395" s="4">
        <f>SUM(D395:M395)</f>
        <v>1912</v>
      </c>
    </row>
    <row r="396" spans="1:14" ht="12">
      <c r="A396" s="15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1:14" ht="12">
      <c r="A397" s="15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1:15" ht="12.75">
      <c r="A398" s="14"/>
      <c r="B398" s="20"/>
      <c r="C398" s="6"/>
      <c r="G398" s="10" t="s">
        <v>9</v>
      </c>
      <c r="H398" s="10" t="s">
        <v>8</v>
      </c>
      <c r="I398" s="10" t="s">
        <v>10</v>
      </c>
      <c r="J398" s="10" t="s">
        <v>11</v>
      </c>
      <c r="K398" s="10" t="s">
        <v>12</v>
      </c>
      <c r="L398" s="10" t="s">
        <v>13</v>
      </c>
      <c r="M398" s="4"/>
      <c r="N398" s="4"/>
      <c r="O398" s="8"/>
    </row>
    <row r="399" spans="2:15" ht="12.75">
      <c r="B399" s="15" t="s">
        <v>33</v>
      </c>
      <c r="C399" s="15"/>
      <c r="D399" s="15"/>
      <c r="G399" s="25">
        <f>+J367</f>
        <v>10</v>
      </c>
      <c r="H399" s="25">
        <v>6</v>
      </c>
      <c r="I399" s="25">
        <v>0</v>
      </c>
      <c r="J399" s="25">
        <v>3</v>
      </c>
      <c r="K399" s="24">
        <f>+H399*2+I399*1+1</f>
        <v>13</v>
      </c>
      <c r="L399" s="25">
        <f>+N395</f>
        <v>1912</v>
      </c>
      <c r="M399" s="4"/>
      <c r="N399" s="4"/>
      <c r="O399" s="8"/>
    </row>
    <row r="400" spans="2:15" ht="12.75">
      <c r="B400" s="15" t="s">
        <v>47</v>
      </c>
      <c r="C400" s="15"/>
      <c r="D400" s="15"/>
      <c r="G400" s="25">
        <f>+J367</f>
        <v>10</v>
      </c>
      <c r="H400" s="25">
        <v>5</v>
      </c>
      <c r="I400" s="25">
        <v>0</v>
      </c>
      <c r="J400" s="25">
        <v>4</v>
      </c>
      <c r="K400" s="24">
        <f>+H400*2+I400*1+1</f>
        <v>11</v>
      </c>
      <c r="L400" s="25">
        <f>+N391</f>
        <v>1917</v>
      </c>
      <c r="M400" s="4"/>
      <c r="N400" s="4"/>
      <c r="O400" s="8"/>
    </row>
    <row r="401" spans="2:15" ht="12.75">
      <c r="B401" s="27" t="s">
        <v>30</v>
      </c>
      <c r="C401" s="26"/>
      <c r="D401" s="15"/>
      <c r="G401" s="25">
        <f>+J367</f>
        <v>10</v>
      </c>
      <c r="H401" s="25">
        <v>4</v>
      </c>
      <c r="I401" s="25">
        <v>0</v>
      </c>
      <c r="J401" s="25">
        <v>5</v>
      </c>
      <c r="K401" s="24">
        <f>+H401*2+I401*1+2</f>
        <v>10</v>
      </c>
      <c r="L401" s="25">
        <f>++N383</f>
        <v>1879</v>
      </c>
      <c r="M401" s="4"/>
      <c r="N401" s="4"/>
      <c r="O401" s="8"/>
    </row>
    <row r="402" spans="1:15" ht="12.75">
      <c r="A402" s="14"/>
      <c r="B402" s="15" t="s">
        <v>31</v>
      </c>
      <c r="C402" s="15"/>
      <c r="D402" s="15"/>
      <c r="G402" s="25">
        <f>+J367</f>
        <v>10</v>
      </c>
      <c r="H402" s="25">
        <v>3</v>
      </c>
      <c r="I402" s="25">
        <v>0</v>
      </c>
      <c r="J402" s="25">
        <v>6</v>
      </c>
      <c r="K402" s="24">
        <f>+H402*2+I402*1+3</f>
        <v>9</v>
      </c>
      <c r="L402" s="25">
        <f>+N387</f>
        <v>1905</v>
      </c>
      <c r="M402" s="4"/>
      <c r="N402" s="4"/>
      <c r="O402" s="8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02"/>
  <sheetViews>
    <sheetView workbookViewId="0" topLeftCell="A361">
      <selection activeCell="A403" sqref="A403"/>
    </sheetView>
  </sheetViews>
  <sheetFormatPr defaultColWidth="8.8515625" defaultRowHeight="12.75"/>
  <cols>
    <col min="1" max="1" width="14.8515625" style="0" customWidth="1"/>
    <col min="2" max="2" width="6.8515625" style="0" customWidth="1"/>
    <col min="3" max="3" width="6.7109375" style="0" customWidth="1"/>
    <col min="4" max="11" width="4.421875" style="0" customWidth="1"/>
    <col min="12" max="12" width="6.00390625" style="0" customWidth="1"/>
    <col min="13" max="13" width="4.421875" style="0" customWidth="1"/>
    <col min="14" max="14" width="6.421875" style="0" customWidth="1"/>
    <col min="15" max="15" width="5.8515625" style="0" customWidth="1"/>
  </cols>
  <sheetData>
    <row r="2" ht="18">
      <c r="B2" s="18" t="s">
        <v>4</v>
      </c>
    </row>
    <row r="3" ht="12">
      <c r="E3" s="19" t="s">
        <v>5</v>
      </c>
    </row>
    <row r="4" ht="12.75">
      <c r="E4" s="16" t="s">
        <v>6</v>
      </c>
    </row>
    <row r="5" ht="12.75">
      <c r="F5" s="16" t="s">
        <v>16</v>
      </c>
    </row>
    <row r="6" spans="5:10" ht="12">
      <c r="E6" s="17" t="s">
        <v>38</v>
      </c>
      <c r="J6" s="7">
        <v>1</v>
      </c>
    </row>
    <row r="7" ht="12">
      <c r="G7" s="17"/>
    </row>
    <row r="8" spans="2:10" ht="16.5">
      <c r="B8" s="15" t="str">
        <f>+A18</f>
        <v>Mrs.J. Trewella</v>
      </c>
      <c r="C8" s="15"/>
      <c r="D8" s="1"/>
      <c r="F8" s="4"/>
      <c r="G8" s="11"/>
      <c r="H8" s="4"/>
      <c r="J8" s="15" t="str">
        <f>+A30</f>
        <v>N. Leverton</v>
      </c>
    </row>
    <row r="9" spans="2:14" ht="16.5">
      <c r="B9" s="15" t="str">
        <f>+A19</f>
        <v>C. Trewella</v>
      </c>
      <c r="C9" s="15"/>
      <c r="D9" s="1"/>
      <c r="E9" s="11">
        <f>+D20</f>
        <v>190</v>
      </c>
      <c r="F9" s="4"/>
      <c r="G9" s="19" t="s">
        <v>48</v>
      </c>
      <c r="H9" s="4"/>
      <c r="I9" s="11"/>
      <c r="J9" s="15" t="str">
        <f>+A31</f>
        <v>C. O`Neill</v>
      </c>
      <c r="N9" s="11">
        <f>+D32</f>
        <v>83</v>
      </c>
    </row>
    <row r="10" spans="2:9" ht="16.5">
      <c r="B10" s="15"/>
      <c r="C10" s="15"/>
      <c r="D10" s="1"/>
      <c r="E10" s="11"/>
      <c r="F10" s="4"/>
      <c r="G10" s="11"/>
      <c r="H10" s="4"/>
      <c r="I10" s="11"/>
    </row>
    <row r="11" spans="2:13" ht="16.5">
      <c r="B11" s="15" t="str">
        <f>+A22</f>
        <v>J. Richards</v>
      </c>
      <c r="C11" s="15"/>
      <c r="D11" s="1"/>
      <c r="E11" s="11"/>
      <c r="G11" s="4"/>
      <c r="H11" s="4"/>
      <c r="J11" s="15" t="str">
        <f>+A26</f>
        <v>D. Hopper</v>
      </c>
      <c r="K11" s="15"/>
      <c r="L11" s="1"/>
      <c r="M11" s="11"/>
    </row>
    <row r="12" spans="2:14" ht="12">
      <c r="B12" s="15" t="str">
        <f>+A23</f>
        <v>D. Richards</v>
      </c>
      <c r="E12" s="11">
        <f>+D24</f>
        <v>182</v>
      </c>
      <c r="G12" s="19" t="s">
        <v>48</v>
      </c>
      <c r="H12" s="4"/>
      <c r="I12" s="11"/>
      <c r="J12" s="15" t="str">
        <f>+A27</f>
        <v>Mrs.M. Smith</v>
      </c>
      <c r="N12" s="11">
        <f>+D28</f>
        <v>181</v>
      </c>
    </row>
    <row r="13" spans="6:8" ht="12">
      <c r="F13" s="4"/>
      <c r="G13" s="4"/>
      <c r="H13" s="4"/>
    </row>
    <row r="14" spans="2:14" ht="12">
      <c r="B14" s="15"/>
      <c r="E14" s="11"/>
      <c r="G14" s="19"/>
      <c r="H14" s="4"/>
      <c r="I14" s="11"/>
      <c r="J14" s="15"/>
      <c r="N14" s="11"/>
    </row>
    <row r="15" spans="2:4" ht="12">
      <c r="B15" s="3" t="s">
        <v>2</v>
      </c>
      <c r="C15" s="3" t="s">
        <v>7</v>
      </c>
      <c r="D15" s="2" t="s">
        <v>3</v>
      </c>
    </row>
    <row r="16" spans="1:15" ht="12">
      <c r="A16" s="2" t="s">
        <v>0</v>
      </c>
      <c r="B16" s="3" t="s">
        <v>1</v>
      </c>
      <c r="C16" s="3" t="s">
        <v>1</v>
      </c>
      <c r="D16" s="7">
        <v>1</v>
      </c>
      <c r="E16" s="7">
        <v>2</v>
      </c>
      <c r="F16" s="7">
        <v>3</v>
      </c>
      <c r="G16" s="7">
        <v>4</v>
      </c>
      <c r="H16" s="7">
        <v>5</v>
      </c>
      <c r="I16" s="7">
        <v>6</v>
      </c>
      <c r="J16" s="7">
        <v>7</v>
      </c>
      <c r="K16" s="7">
        <v>8</v>
      </c>
      <c r="L16" s="7">
        <v>9</v>
      </c>
      <c r="M16" s="7">
        <v>10</v>
      </c>
      <c r="N16" s="12" t="s">
        <v>13</v>
      </c>
      <c r="O16" s="12" t="s">
        <v>14</v>
      </c>
    </row>
    <row r="17" spans="1:15" ht="12">
      <c r="A17" s="23" t="s">
        <v>39</v>
      </c>
      <c r="B17" s="5"/>
      <c r="C17" s="5"/>
      <c r="D17" s="7"/>
      <c r="E17" s="7"/>
      <c r="F17" s="7"/>
      <c r="G17" s="7"/>
      <c r="H17" s="7"/>
      <c r="I17" s="2"/>
      <c r="J17" s="2"/>
      <c r="K17" s="2"/>
      <c r="L17" s="2"/>
      <c r="M17" s="2"/>
      <c r="N17" s="3"/>
      <c r="O17" s="3"/>
    </row>
    <row r="18" spans="1:15" ht="12">
      <c r="A18" s="14" t="s">
        <v>42</v>
      </c>
      <c r="B18" s="8">
        <v>95.7</v>
      </c>
      <c r="C18" s="6"/>
      <c r="D18" s="4">
        <v>94</v>
      </c>
      <c r="E18" s="4"/>
      <c r="F18" s="4"/>
      <c r="G18" s="4"/>
      <c r="H18" s="4"/>
      <c r="I18" s="4"/>
      <c r="J18" s="4"/>
      <c r="K18" s="4"/>
      <c r="L18" s="4"/>
      <c r="M18" s="4"/>
      <c r="N18" s="4">
        <f>SUM(D18+E18+F18+G18+H18+I18+J18+K18+L18+M18)</f>
        <v>94</v>
      </c>
      <c r="O18" s="8">
        <f>IF(COUNT(D18:M18),AVERAGE(D18:M18)," ")</f>
        <v>94</v>
      </c>
    </row>
    <row r="19" spans="1:15" ht="12">
      <c r="A19" s="14" t="s">
        <v>43</v>
      </c>
      <c r="B19" s="8">
        <v>91.5</v>
      </c>
      <c r="D19" s="4">
        <v>96</v>
      </c>
      <c r="E19" s="4"/>
      <c r="F19" s="4"/>
      <c r="G19" s="4"/>
      <c r="H19" s="4"/>
      <c r="I19" s="4"/>
      <c r="J19" s="4"/>
      <c r="K19" s="4"/>
      <c r="L19" s="4"/>
      <c r="M19" s="11"/>
      <c r="N19" s="4">
        <f>SUM(D19+E19+F19+G19+H19+I19+J19+K19+L19+M19)</f>
        <v>96</v>
      </c>
      <c r="O19" s="8">
        <f>IF(COUNT(D19:M19),AVERAGE(D19:M19)," ")</f>
        <v>96</v>
      </c>
    </row>
    <row r="20" spans="1:14" ht="12">
      <c r="A20" s="9"/>
      <c r="B20" s="6"/>
      <c r="C20" s="6">
        <f>+B18+B19</f>
        <v>187.2</v>
      </c>
      <c r="D20" s="4">
        <f>SUM(D18:D19)</f>
        <v>190</v>
      </c>
      <c r="E20" s="4">
        <f aca="true" t="shared" si="0" ref="E20:M20">SUM(E18:E19)</f>
        <v>0</v>
      </c>
      <c r="F20" s="4">
        <f t="shared" si="0"/>
        <v>0</v>
      </c>
      <c r="G20" s="4">
        <f t="shared" si="0"/>
        <v>0</v>
      </c>
      <c r="H20" s="4">
        <f t="shared" si="0"/>
        <v>0</v>
      </c>
      <c r="I20" s="4">
        <f t="shared" si="0"/>
        <v>0</v>
      </c>
      <c r="J20" s="4">
        <f t="shared" si="0"/>
        <v>0</v>
      </c>
      <c r="K20" s="4">
        <f t="shared" si="0"/>
        <v>0</v>
      </c>
      <c r="L20" s="4">
        <f t="shared" si="0"/>
        <v>0</v>
      </c>
      <c r="M20" s="4">
        <f t="shared" si="0"/>
        <v>0</v>
      </c>
      <c r="N20" s="4">
        <f>SUM(D20:M20)</f>
        <v>190</v>
      </c>
    </row>
    <row r="21" spans="1:15" ht="12">
      <c r="A21" s="15" t="s">
        <v>21</v>
      </c>
      <c r="B21" s="4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8"/>
    </row>
    <row r="22" spans="1:15" ht="12">
      <c r="A22" s="14" t="s">
        <v>26</v>
      </c>
      <c r="B22" s="8">
        <v>94.3</v>
      </c>
      <c r="C22" s="5"/>
      <c r="D22" s="22">
        <v>96</v>
      </c>
      <c r="E22" s="4"/>
      <c r="F22" s="4"/>
      <c r="G22" s="4"/>
      <c r="H22" s="11"/>
      <c r="I22" s="4"/>
      <c r="J22" s="4"/>
      <c r="K22" s="4"/>
      <c r="L22" s="4"/>
      <c r="M22" s="4"/>
      <c r="N22" s="4">
        <f>SUM(D22+E22+F22+G22+H22+I22+J22+K22+L22+M22)</f>
        <v>96</v>
      </c>
      <c r="O22" s="8">
        <f>IF(COUNT(D22:M22),AVERAGE(D22:M22)," ")</f>
        <v>96</v>
      </c>
    </row>
    <row r="23" spans="1:15" ht="12">
      <c r="A23" s="14" t="s">
        <v>27</v>
      </c>
      <c r="B23" s="8">
        <v>92.3</v>
      </c>
      <c r="D23" s="30">
        <v>86</v>
      </c>
      <c r="N23" s="4">
        <f>SUM(D23+E23+F23+G23+H23+I23+J23+K23+L23+M23)</f>
        <v>86</v>
      </c>
      <c r="O23" s="8">
        <f>IF(COUNT(D23:M23),AVERAGE(D23:M23)," ")</f>
        <v>86</v>
      </c>
    </row>
    <row r="24" spans="3:15" ht="12">
      <c r="C24" s="6">
        <f>+B22+B23</f>
        <v>186.6</v>
      </c>
      <c r="D24" s="4">
        <f>SUM(D22:D23)</f>
        <v>182</v>
      </c>
      <c r="E24" s="4">
        <f aca="true" t="shared" si="1" ref="E24:M24">SUM(E22:E23)</f>
        <v>0</v>
      </c>
      <c r="F24" s="4">
        <f t="shared" si="1"/>
        <v>0</v>
      </c>
      <c r="G24" s="4">
        <f t="shared" si="1"/>
        <v>0</v>
      </c>
      <c r="H24" s="4">
        <f t="shared" si="1"/>
        <v>0</v>
      </c>
      <c r="I24" s="4">
        <f t="shared" si="1"/>
        <v>0</v>
      </c>
      <c r="J24" s="4">
        <f t="shared" si="1"/>
        <v>0</v>
      </c>
      <c r="K24" s="4">
        <f t="shared" si="1"/>
        <v>0</v>
      </c>
      <c r="L24" s="4">
        <f t="shared" si="1"/>
        <v>0</v>
      </c>
      <c r="M24" s="4">
        <f t="shared" si="1"/>
        <v>0</v>
      </c>
      <c r="N24" s="4">
        <f>SUM(D24:M24)</f>
        <v>182</v>
      </c>
      <c r="O24" s="8"/>
    </row>
    <row r="25" spans="1:15" ht="12">
      <c r="A25" s="15" t="s">
        <v>17</v>
      </c>
      <c r="B25" s="4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8"/>
    </row>
    <row r="26" spans="1:15" ht="12">
      <c r="A26" s="14" t="s">
        <v>25</v>
      </c>
      <c r="B26" s="8">
        <v>94.9</v>
      </c>
      <c r="C26" s="5"/>
      <c r="D26" s="4">
        <v>93</v>
      </c>
      <c r="E26" s="4"/>
      <c r="F26" s="4"/>
      <c r="G26" s="4"/>
      <c r="H26" s="4"/>
      <c r="I26" s="4"/>
      <c r="J26" s="4"/>
      <c r="K26" s="4"/>
      <c r="L26" s="4"/>
      <c r="M26" s="4"/>
      <c r="N26" s="4">
        <f>SUM(D26+E26+F26+G26+H26+I26+J26+K26+L26+M26)</f>
        <v>93</v>
      </c>
      <c r="O26" s="8">
        <f>IF(COUNT(D26:M26),AVERAGE(D26:M26)," ")</f>
        <v>93</v>
      </c>
    </row>
    <row r="27" spans="1:15" ht="12">
      <c r="A27" s="14" t="s">
        <v>24</v>
      </c>
      <c r="B27" s="8">
        <v>91.5</v>
      </c>
      <c r="D27" s="4">
        <v>88</v>
      </c>
      <c r="E27" s="4"/>
      <c r="F27" s="4"/>
      <c r="G27" s="22"/>
      <c r="H27" s="4"/>
      <c r="I27" s="4"/>
      <c r="J27" s="4"/>
      <c r="K27" s="4"/>
      <c r="L27" s="4"/>
      <c r="M27" s="4"/>
      <c r="N27" s="4">
        <f>SUM(D27+E27+F27+G27+H27+I27+J27+K27+L27+M27)</f>
        <v>88</v>
      </c>
      <c r="O27" s="8">
        <f>IF(COUNT(D27:M27),AVERAGE(D27:M27)," ")</f>
        <v>88</v>
      </c>
    </row>
    <row r="28" spans="1:15" ht="12">
      <c r="A28" s="9"/>
      <c r="B28" s="6"/>
      <c r="C28" s="6">
        <f>+B27+B26</f>
        <v>186.4</v>
      </c>
      <c r="D28" s="4">
        <f aca="true" t="shared" si="2" ref="D28:M28">SUM(D26:D27)</f>
        <v>181</v>
      </c>
      <c r="E28" s="4">
        <f t="shared" si="2"/>
        <v>0</v>
      </c>
      <c r="F28" s="4">
        <f t="shared" si="2"/>
        <v>0</v>
      </c>
      <c r="G28" s="4">
        <f t="shared" si="2"/>
        <v>0</v>
      </c>
      <c r="H28" s="4">
        <f t="shared" si="2"/>
        <v>0</v>
      </c>
      <c r="I28" s="4">
        <f t="shared" si="2"/>
        <v>0</v>
      </c>
      <c r="J28" s="4">
        <f t="shared" si="2"/>
        <v>0</v>
      </c>
      <c r="K28" s="4">
        <f t="shared" si="2"/>
        <v>0</v>
      </c>
      <c r="L28" s="4">
        <f t="shared" si="2"/>
        <v>0</v>
      </c>
      <c r="M28" s="4">
        <f t="shared" si="2"/>
        <v>0</v>
      </c>
      <c r="N28" s="4">
        <f>SUM(D28:M28)</f>
        <v>181</v>
      </c>
      <c r="O28" s="8"/>
    </row>
    <row r="29" spans="1:14" ht="12">
      <c r="A29" s="15" t="s">
        <v>17</v>
      </c>
      <c r="B29" s="4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5" ht="12">
      <c r="A30" s="14" t="s">
        <v>28</v>
      </c>
      <c r="B30" s="8">
        <v>90.7</v>
      </c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8" t="str">
        <f>IF(COUNT(D30:M30),AVERAGE(D30:M30)," ")</f>
        <v> </v>
      </c>
    </row>
    <row r="31" spans="1:15" ht="12">
      <c r="A31" s="14" t="s">
        <v>29</v>
      </c>
      <c r="B31" s="8">
        <v>89.3</v>
      </c>
      <c r="D31" s="4">
        <v>83</v>
      </c>
      <c r="E31" s="4"/>
      <c r="F31" s="4"/>
      <c r="G31" s="4"/>
      <c r="H31" s="4"/>
      <c r="I31" s="4"/>
      <c r="J31" s="4"/>
      <c r="K31" s="4"/>
      <c r="L31" s="4"/>
      <c r="M31" s="4"/>
      <c r="N31" s="4">
        <f>SUM(D31+E31+F31+G31+H31+I31+J31+K31+L31+M31)</f>
        <v>83</v>
      </c>
      <c r="O31" s="8">
        <f>IF(COUNT(D31:M31),AVERAGE(D31:M31)," ")</f>
        <v>83</v>
      </c>
    </row>
    <row r="32" spans="1:14" ht="12">
      <c r="A32" s="9"/>
      <c r="B32" s="6"/>
      <c r="C32" s="6">
        <f>+B30+B31</f>
        <v>180</v>
      </c>
      <c r="D32" s="4">
        <f aca="true" t="shared" si="3" ref="D32:M32">SUM(D30:D31)</f>
        <v>83</v>
      </c>
      <c r="E32" s="4">
        <f t="shared" si="3"/>
        <v>0</v>
      </c>
      <c r="F32" s="4">
        <f t="shared" si="3"/>
        <v>0</v>
      </c>
      <c r="G32" s="4">
        <f t="shared" si="3"/>
        <v>0</v>
      </c>
      <c r="H32" s="4">
        <f t="shared" si="3"/>
        <v>0</v>
      </c>
      <c r="I32" s="4">
        <f t="shared" si="3"/>
        <v>0</v>
      </c>
      <c r="J32" s="4">
        <f t="shared" si="3"/>
        <v>0</v>
      </c>
      <c r="K32" s="4">
        <f t="shared" si="3"/>
        <v>0</v>
      </c>
      <c r="L32" s="4">
        <f t="shared" si="3"/>
        <v>0</v>
      </c>
      <c r="M32" s="4">
        <f t="shared" si="3"/>
        <v>0</v>
      </c>
      <c r="N32" s="4">
        <f>SUM(D32:M32)</f>
        <v>83</v>
      </c>
    </row>
    <row r="33" spans="4:14" ht="12"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">
      <c r="A34" s="31" t="s">
        <v>45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5" ht="12.75">
      <c r="A35" s="14"/>
      <c r="B35" s="20"/>
      <c r="C35" s="6"/>
      <c r="G35" s="10" t="s">
        <v>9</v>
      </c>
      <c r="H35" s="10" t="s">
        <v>8</v>
      </c>
      <c r="I35" s="10" t="s">
        <v>10</v>
      </c>
      <c r="J35" s="10" t="s">
        <v>11</v>
      </c>
      <c r="K35" s="10" t="s">
        <v>12</v>
      </c>
      <c r="L35" s="10" t="s">
        <v>13</v>
      </c>
      <c r="M35" s="4"/>
      <c r="N35" s="4"/>
      <c r="O35" s="8"/>
    </row>
    <row r="36" spans="2:15" ht="12.75">
      <c r="B36" s="15" t="s">
        <v>35</v>
      </c>
      <c r="C36" s="15"/>
      <c r="D36" s="15"/>
      <c r="G36" s="25">
        <f>+J6</f>
        <v>1</v>
      </c>
      <c r="H36" s="25">
        <v>1</v>
      </c>
      <c r="I36" s="25">
        <v>0</v>
      </c>
      <c r="J36" s="25">
        <v>0</v>
      </c>
      <c r="K36" s="24">
        <f>+H36*2+I36*1</f>
        <v>2</v>
      </c>
      <c r="L36" s="25">
        <f>+N24</f>
        <v>182</v>
      </c>
      <c r="M36" s="4"/>
      <c r="N36" s="4"/>
      <c r="O36" s="8"/>
    </row>
    <row r="37" spans="2:15" ht="12.75">
      <c r="B37" s="27" t="s">
        <v>44</v>
      </c>
      <c r="C37" s="26"/>
      <c r="D37" s="15"/>
      <c r="G37" s="25">
        <f>+J6</f>
        <v>1</v>
      </c>
      <c r="H37" s="25">
        <v>1</v>
      </c>
      <c r="I37" s="25">
        <v>0</v>
      </c>
      <c r="J37" s="25">
        <v>0</v>
      </c>
      <c r="K37" s="24">
        <f>+H37*2+I37*1</f>
        <v>2</v>
      </c>
      <c r="L37" s="25">
        <f>++N20</f>
        <v>190</v>
      </c>
      <c r="M37" s="4"/>
      <c r="N37" s="4"/>
      <c r="O37" s="8"/>
    </row>
    <row r="38" spans="2:15" ht="12.75">
      <c r="B38" s="15" t="s">
        <v>36</v>
      </c>
      <c r="C38" s="15"/>
      <c r="D38" s="15"/>
      <c r="G38" s="25">
        <f>+J6</f>
        <v>1</v>
      </c>
      <c r="H38" s="25">
        <v>0</v>
      </c>
      <c r="I38" s="25">
        <v>0</v>
      </c>
      <c r="J38" s="25">
        <v>1</v>
      </c>
      <c r="K38" s="24">
        <f>+H38*2+I38*1</f>
        <v>0</v>
      </c>
      <c r="L38" s="25">
        <f>+N28</f>
        <v>181</v>
      </c>
      <c r="M38" s="4"/>
      <c r="N38" s="4"/>
      <c r="O38" s="8"/>
    </row>
    <row r="39" spans="1:15" ht="12.75">
      <c r="A39" s="14"/>
      <c r="B39" s="15" t="s">
        <v>34</v>
      </c>
      <c r="G39" s="25">
        <f>+J6</f>
        <v>1</v>
      </c>
      <c r="H39" s="25">
        <v>0</v>
      </c>
      <c r="I39" s="25">
        <v>0</v>
      </c>
      <c r="J39" s="25">
        <v>1</v>
      </c>
      <c r="K39" s="24">
        <f>+H39*2+I39*1</f>
        <v>0</v>
      </c>
      <c r="L39" s="25">
        <f>+N32</f>
        <v>83</v>
      </c>
      <c r="M39" s="4"/>
      <c r="N39" s="4"/>
      <c r="O39" s="8"/>
    </row>
    <row r="43" ht="18">
      <c r="B43" s="18" t="s">
        <v>4</v>
      </c>
    </row>
    <row r="44" ht="12">
      <c r="E44" s="19" t="s">
        <v>5</v>
      </c>
    </row>
    <row r="45" ht="12.75">
      <c r="E45" s="16" t="s">
        <v>6</v>
      </c>
    </row>
    <row r="46" ht="12.75">
      <c r="F46" s="16" t="s">
        <v>16</v>
      </c>
    </row>
    <row r="47" spans="5:10" ht="12">
      <c r="E47" s="17" t="s">
        <v>38</v>
      </c>
      <c r="J47" s="7">
        <v>2</v>
      </c>
    </row>
    <row r="48" ht="12">
      <c r="G48" s="17"/>
    </row>
    <row r="49" spans="2:13" ht="16.5">
      <c r="B49" s="15" t="str">
        <f>+A59</f>
        <v>Mrs.J. Trewella</v>
      </c>
      <c r="C49" s="15"/>
      <c r="D49" s="1"/>
      <c r="F49" s="4"/>
      <c r="G49" s="11"/>
      <c r="H49" s="4"/>
      <c r="J49" s="15" t="str">
        <f>+A67</f>
        <v>D. Hopper</v>
      </c>
      <c r="K49" s="15"/>
      <c r="L49" s="1"/>
      <c r="M49" s="11"/>
    </row>
    <row r="50" spans="2:14" ht="16.5">
      <c r="B50" s="15" t="str">
        <f>+A60</f>
        <v>C. Trewella</v>
      </c>
      <c r="C50" s="15"/>
      <c r="D50" s="1"/>
      <c r="E50" s="11">
        <f>+E61</f>
        <v>187</v>
      </c>
      <c r="F50" s="4"/>
      <c r="G50" s="19" t="s">
        <v>48</v>
      </c>
      <c r="H50" s="4"/>
      <c r="I50" s="11"/>
      <c r="J50" s="15" t="str">
        <f>+A68</f>
        <v>Mrs.M. Smith</v>
      </c>
      <c r="N50" s="11">
        <f>+E69</f>
        <v>183</v>
      </c>
    </row>
    <row r="51" spans="2:9" ht="16.5">
      <c r="B51" s="15"/>
      <c r="C51" s="15"/>
      <c r="D51" s="1"/>
      <c r="E51" s="11"/>
      <c r="F51" s="4"/>
      <c r="G51" s="11"/>
      <c r="H51" s="4"/>
      <c r="I51" s="11"/>
    </row>
    <row r="52" spans="2:10" ht="16.5">
      <c r="B52" s="15" t="str">
        <f>+A63</f>
        <v>J. Richards</v>
      </c>
      <c r="C52" s="15"/>
      <c r="D52" s="1"/>
      <c r="E52" s="11"/>
      <c r="G52" s="4"/>
      <c r="H52" s="4"/>
      <c r="J52" s="15" t="str">
        <f>+A71</f>
        <v>N. Leverton</v>
      </c>
    </row>
    <row r="53" spans="2:14" ht="12">
      <c r="B53" s="15" t="str">
        <f>+A64</f>
        <v>D. Richards</v>
      </c>
      <c r="E53" s="11">
        <f>+E65</f>
        <v>186</v>
      </c>
      <c r="G53" s="19" t="s">
        <v>48</v>
      </c>
      <c r="H53" s="4"/>
      <c r="I53" s="11"/>
      <c r="J53" s="15" t="str">
        <f>+A72</f>
        <v>C. O`Neill</v>
      </c>
      <c r="N53" s="11">
        <f>+E73</f>
        <v>91</v>
      </c>
    </row>
    <row r="54" spans="6:8" ht="12">
      <c r="F54" s="4"/>
      <c r="G54" s="4"/>
      <c r="H54" s="4"/>
    </row>
    <row r="55" spans="2:14" ht="12">
      <c r="B55" s="15"/>
      <c r="E55" s="11"/>
      <c r="G55" s="19"/>
      <c r="H55" s="4"/>
      <c r="I55" s="11"/>
      <c r="J55" s="15"/>
      <c r="N55" s="11"/>
    </row>
    <row r="56" spans="2:4" ht="12">
      <c r="B56" s="3" t="s">
        <v>2</v>
      </c>
      <c r="C56" s="3" t="s">
        <v>7</v>
      </c>
      <c r="D56" s="2" t="s">
        <v>3</v>
      </c>
    </row>
    <row r="57" spans="1:15" ht="12">
      <c r="A57" s="2" t="s">
        <v>0</v>
      </c>
      <c r="B57" s="3" t="s">
        <v>1</v>
      </c>
      <c r="C57" s="3" t="s">
        <v>1</v>
      </c>
      <c r="D57" s="7">
        <v>1</v>
      </c>
      <c r="E57" s="7">
        <v>2</v>
      </c>
      <c r="F57" s="7">
        <v>3</v>
      </c>
      <c r="G57" s="7">
        <v>4</v>
      </c>
      <c r="H57" s="7">
        <v>5</v>
      </c>
      <c r="I57" s="7">
        <v>6</v>
      </c>
      <c r="J57" s="7">
        <v>7</v>
      </c>
      <c r="K57" s="7">
        <v>8</v>
      </c>
      <c r="L57" s="7">
        <v>9</v>
      </c>
      <c r="M57" s="7">
        <v>10</v>
      </c>
      <c r="N57" s="12" t="s">
        <v>13</v>
      </c>
      <c r="O57" s="12" t="s">
        <v>14</v>
      </c>
    </row>
    <row r="58" spans="1:15" ht="12">
      <c r="A58" s="23" t="s">
        <v>39</v>
      </c>
      <c r="B58" s="5"/>
      <c r="C58" s="5"/>
      <c r="D58" s="7"/>
      <c r="E58" s="7"/>
      <c r="F58" s="7"/>
      <c r="G58" s="7"/>
      <c r="H58" s="7"/>
      <c r="I58" s="2"/>
      <c r="J58" s="2"/>
      <c r="K58" s="2"/>
      <c r="L58" s="2"/>
      <c r="M58" s="2"/>
      <c r="N58" s="3"/>
      <c r="O58" s="3"/>
    </row>
    <row r="59" spans="1:15" ht="12">
      <c r="A59" s="14" t="s">
        <v>42</v>
      </c>
      <c r="B59" s="8">
        <v>95.7</v>
      </c>
      <c r="C59" s="6"/>
      <c r="D59" s="4">
        <v>94</v>
      </c>
      <c r="E59" s="4">
        <v>92</v>
      </c>
      <c r="F59" s="4"/>
      <c r="G59" s="4"/>
      <c r="H59" s="4"/>
      <c r="I59" s="4"/>
      <c r="J59" s="4"/>
      <c r="K59" s="4"/>
      <c r="L59" s="4"/>
      <c r="M59" s="4"/>
      <c r="N59" s="4">
        <f>SUM(D59+E59+F59+G59+H59+I59+J59+K59+L59+M59)</f>
        <v>186</v>
      </c>
      <c r="O59" s="8">
        <f>IF(COUNT(D59:M59),AVERAGE(D59:M59)," ")</f>
        <v>93</v>
      </c>
    </row>
    <row r="60" spans="1:15" ht="12">
      <c r="A60" s="14" t="s">
        <v>43</v>
      </c>
      <c r="B60" s="8">
        <v>91.5</v>
      </c>
      <c r="D60" s="4">
        <v>96</v>
      </c>
      <c r="E60" s="4">
        <v>95</v>
      </c>
      <c r="F60" s="4"/>
      <c r="G60" s="4"/>
      <c r="H60" s="4"/>
      <c r="I60" s="4"/>
      <c r="J60" s="4"/>
      <c r="K60" s="4"/>
      <c r="L60" s="4"/>
      <c r="M60" s="11"/>
      <c r="N60" s="4">
        <f>SUM(D60+E60+F60+G60+H60+I60+J60+K60+L60+M60)</f>
        <v>191</v>
      </c>
      <c r="O60" s="8">
        <f>IF(COUNT(D60:M60),AVERAGE(D60:M60)," ")</f>
        <v>95.5</v>
      </c>
    </row>
    <row r="61" spans="1:14" ht="12">
      <c r="A61" s="9"/>
      <c r="B61" s="6"/>
      <c r="C61" s="6">
        <f>+B59+B60</f>
        <v>187.2</v>
      </c>
      <c r="D61" s="4">
        <f>SUM(D59:D60)</f>
        <v>190</v>
      </c>
      <c r="E61" s="4">
        <f aca="true" t="shared" si="4" ref="E61:M61">SUM(E59:E60)</f>
        <v>187</v>
      </c>
      <c r="F61" s="4">
        <f t="shared" si="4"/>
        <v>0</v>
      </c>
      <c r="G61" s="4">
        <f t="shared" si="4"/>
        <v>0</v>
      </c>
      <c r="H61" s="4">
        <f t="shared" si="4"/>
        <v>0</v>
      </c>
      <c r="I61" s="4">
        <f t="shared" si="4"/>
        <v>0</v>
      </c>
      <c r="J61" s="4">
        <f t="shared" si="4"/>
        <v>0</v>
      </c>
      <c r="K61" s="4">
        <f t="shared" si="4"/>
        <v>0</v>
      </c>
      <c r="L61" s="4">
        <f t="shared" si="4"/>
        <v>0</v>
      </c>
      <c r="M61" s="4">
        <f t="shared" si="4"/>
        <v>0</v>
      </c>
      <c r="N61" s="4">
        <f>SUM(D61:M61)</f>
        <v>377</v>
      </c>
    </row>
    <row r="62" spans="1:15" ht="12">
      <c r="A62" s="15" t="s">
        <v>21</v>
      </c>
      <c r="B62" s="4"/>
      <c r="C62" s="5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8"/>
    </row>
    <row r="63" spans="1:15" ht="12">
      <c r="A63" s="14" t="s">
        <v>26</v>
      </c>
      <c r="B63" s="8">
        <v>94.3</v>
      </c>
      <c r="C63" s="5"/>
      <c r="D63" s="22">
        <v>96</v>
      </c>
      <c r="E63" s="4">
        <v>95</v>
      </c>
      <c r="F63" s="4"/>
      <c r="G63" s="4"/>
      <c r="H63" s="11"/>
      <c r="I63" s="4"/>
      <c r="J63" s="4"/>
      <c r="K63" s="4"/>
      <c r="L63" s="4"/>
      <c r="M63" s="4"/>
      <c r="N63" s="4">
        <f>SUM(D63+E63+F63+G63+H63+I63+J63+K63+L63+M63)</f>
        <v>191</v>
      </c>
      <c r="O63" s="8">
        <f>IF(COUNT(D63:M63),AVERAGE(D63:M63)," ")</f>
        <v>95.5</v>
      </c>
    </row>
    <row r="64" spans="1:15" ht="12">
      <c r="A64" s="14" t="s">
        <v>27</v>
      </c>
      <c r="B64" s="8">
        <v>92.3</v>
      </c>
      <c r="D64" s="30">
        <v>86</v>
      </c>
      <c r="E64" s="4">
        <v>91</v>
      </c>
      <c r="N64" s="4">
        <f>SUM(D64+E64+F64+G64+H64+I64+J64+K64+L64+M64)</f>
        <v>177</v>
      </c>
      <c r="O64" s="8">
        <f>IF(COUNT(D64:M64),AVERAGE(D64:M64)," ")</f>
        <v>88.5</v>
      </c>
    </row>
    <row r="65" spans="3:15" ht="12">
      <c r="C65" s="6">
        <f>+B63+B64</f>
        <v>186.6</v>
      </c>
      <c r="D65" s="4">
        <f>SUM(D63:D64)</f>
        <v>182</v>
      </c>
      <c r="E65" s="4">
        <f aca="true" t="shared" si="5" ref="E65:M65">SUM(E63:E64)</f>
        <v>186</v>
      </c>
      <c r="F65" s="4">
        <f t="shared" si="5"/>
        <v>0</v>
      </c>
      <c r="G65" s="4">
        <f t="shared" si="5"/>
        <v>0</v>
      </c>
      <c r="H65" s="4">
        <f t="shared" si="5"/>
        <v>0</v>
      </c>
      <c r="I65" s="4">
        <f t="shared" si="5"/>
        <v>0</v>
      </c>
      <c r="J65" s="4">
        <f t="shared" si="5"/>
        <v>0</v>
      </c>
      <c r="K65" s="4">
        <f t="shared" si="5"/>
        <v>0</v>
      </c>
      <c r="L65" s="4">
        <f t="shared" si="5"/>
        <v>0</v>
      </c>
      <c r="M65" s="4">
        <f t="shared" si="5"/>
        <v>0</v>
      </c>
      <c r="N65" s="4">
        <f>SUM(D65:M65)</f>
        <v>368</v>
      </c>
      <c r="O65" s="8"/>
    </row>
    <row r="66" spans="1:15" ht="12">
      <c r="A66" s="15" t="s">
        <v>17</v>
      </c>
      <c r="B66" s="4"/>
      <c r="C66" s="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8"/>
    </row>
    <row r="67" spans="1:15" ht="12">
      <c r="A67" s="14" t="s">
        <v>25</v>
      </c>
      <c r="B67" s="8">
        <v>94.9</v>
      </c>
      <c r="C67" s="5"/>
      <c r="D67" s="4">
        <v>93</v>
      </c>
      <c r="E67" s="4">
        <v>93</v>
      </c>
      <c r="F67" s="4"/>
      <c r="G67" s="4"/>
      <c r="H67" s="4"/>
      <c r="I67" s="4"/>
      <c r="J67" s="4"/>
      <c r="K67" s="4"/>
      <c r="L67" s="4"/>
      <c r="M67" s="4"/>
      <c r="N67" s="4">
        <f>SUM(D67+E67+F67+G67+H67+I67+J67+K67+L67+M67)</f>
        <v>186</v>
      </c>
      <c r="O67" s="8">
        <f>IF(COUNT(D67:M67),AVERAGE(D67:M67)," ")</f>
        <v>93</v>
      </c>
    </row>
    <row r="68" spans="1:15" ht="12">
      <c r="A68" s="14" t="s">
        <v>24</v>
      </c>
      <c r="B68" s="8">
        <v>91.5</v>
      </c>
      <c r="D68" s="4">
        <v>88</v>
      </c>
      <c r="E68" s="4">
        <v>90</v>
      </c>
      <c r="F68" s="4"/>
      <c r="G68" s="22"/>
      <c r="H68" s="4"/>
      <c r="I68" s="4"/>
      <c r="J68" s="4"/>
      <c r="K68" s="4"/>
      <c r="L68" s="4"/>
      <c r="M68" s="4"/>
      <c r="N68" s="4">
        <f>SUM(D68+E68+F68+G68+H68+I68+J68+K68+L68+M68)</f>
        <v>178</v>
      </c>
      <c r="O68" s="8">
        <f>IF(COUNT(D68:M68),AVERAGE(D68:M68)," ")</f>
        <v>89</v>
      </c>
    </row>
    <row r="69" spans="1:15" ht="12">
      <c r="A69" s="9"/>
      <c r="B69" s="6"/>
      <c r="C69" s="6">
        <f>+B68+B67</f>
        <v>186.4</v>
      </c>
      <c r="D69" s="4">
        <f aca="true" t="shared" si="6" ref="D69:M69">SUM(D67:D68)</f>
        <v>181</v>
      </c>
      <c r="E69" s="4">
        <f t="shared" si="6"/>
        <v>183</v>
      </c>
      <c r="F69" s="4">
        <f t="shared" si="6"/>
        <v>0</v>
      </c>
      <c r="G69" s="4">
        <f t="shared" si="6"/>
        <v>0</v>
      </c>
      <c r="H69" s="4">
        <f t="shared" si="6"/>
        <v>0</v>
      </c>
      <c r="I69" s="4">
        <f t="shared" si="6"/>
        <v>0</v>
      </c>
      <c r="J69" s="4">
        <f t="shared" si="6"/>
        <v>0</v>
      </c>
      <c r="K69" s="4">
        <f t="shared" si="6"/>
        <v>0</v>
      </c>
      <c r="L69" s="4">
        <f t="shared" si="6"/>
        <v>0</v>
      </c>
      <c r="M69" s="4">
        <f t="shared" si="6"/>
        <v>0</v>
      </c>
      <c r="N69" s="4">
        <f>SUM(D69:M69)</f>
        <v>364</v>
      </c>
      <c r="O69" s="8"/>
    </row>
    <row r="70" spans="1:14" ht="12">
      <c r="A70" s="15" t="s">
        <v>17</v>
      </c>
      <c r="B70" s="4"/>
      <c r="C70" s="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5" ht="12">
      <c r="A71" s="14" t="s">
        <v>28</v>
      </c>
      <c r="B71" s="8">
        <v>90.7</v>
      </c>
      <c r="C71" s="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8" t="str">
        <f>IF(COUNT(D71:M71),AVERAGE(D71:M71)," ")</f>
        <v> </v>
      </c>
    </row>
    <row r="72" spans="1:15" ht="12">
      <c r="A72" s="14" t="s">
        <v>29</v>
      </c>
      <c r="B72" s="8">
        <v>89.3</v>
      </c>
      <c r="D72" s="4">
        <v>83</v>
      </c>
      <c r="E72" s="4">
        <v>91</v>
      </c>
      <c r="F72" s="4"/>
      <c r="G72" s="4"/>
      <c r="H72" s="4"/>
      <c r="I72" s="4"/>
      <c r="J72" s="4"/>
      <c r="K72" s="4"/>
      <c r="L72" s="4"/>
      <c r="M72" s="4"/>
      <c r="N72" s="4">
        <f>SUM(D72+E72+F72+G72+H72+I72+J72+K72+L72+M72)</f>
        <v>174</v>
      </c>
      <c r="O72" s="8">
        <f>IF(COUNT(D72:M72),AVERAGE(D72:M72)," ")</f>
        <v>87</v>
      </c>
    </row>
    <row r="73" spans="1:14" ht="12">
      <c r="A73" s="9"/>
      <c r="B73" s="6"/>
      <c r="C73" s="6">
        <f>+B71+B72</f>
        <v>180</v>
      </c>
      <c r="D73" s="4">
        <f aca="true" t="shared" si="7" ref="D73:M73">SUM(D71:D72)</f>
        <v>83</v>
      </c>
      <c r="E73" s="4">
        <f t="shared" si="7"/>
        <v>91</v>
      </c>
      <c r="F73" s="4">
        <f t="shared" si="7"/>
        <v>0</v>
      </c>
      <c r="G73" s="4">
        <f t="shared" si="7"/>
        <v>0</v>
      </c>
      <c r="H73" s="4">
        <f t="shared" si="7"/>
        <v>0</v>
      </c>
      <c r="I73" s="4">
        <f t="shared" si="7"/>
        <v>0</v>
      </c>
      <c r="J73" s="4">
        <f t="shared" si="7"/>
        <v>0</v>
      </c>
      <c r="K73" s="4">
        <f t="shared" si="7"/>
        <v>0</v>
      </c>
      <c r="L73" s="4">
        <f t="shared" si="7"/>
        <v>0</v>
      </c>
      <c r="M73" s="4">
        <f t="shared" si="7"/>
        <v>0</v>
      </c>
      <c r="N73" s="4">
        <f>SUM(D73:M73)</f>
        <v>174</v>
      </c>
    </row>
    <row r="74" spans="4:14" ht="12"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2">
      <c r="A75" s="31" t="s">
        <v>45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5" ht="12.75">
      <c r="A76" s="14"/>
      <c r="B76" s="20"/>
      <c r="C76" s="6"/>
      <c r="G76" s="10" t="s">
        <v>9</v>
      </c>
      <c r="H76" s="10" t="s">
        <v>8</v>
      </c>
      <c r="I76" s="10" t="s">
        <v>10</v>
      </c>
      <c r="J76" s="10" t="s">
        <v>11</v>
      </c>
      <c r="K76" s="10" t="s">
        <v>12</v>
      </c>
      <c r="L76" s="10" t="s">
        <v>13</v>
      </c>
      <c r="M76" s="4"/>
      <c r="N76" s="4"/>
      <c r="O76" s="8"/>
    </row>
    <row r="77" spans="2:15" ht="12.75">
      <c r="B77" s="15" t="s">
        <v>35</v>
      </c>
      <c r="C77" s="15"/>
      <c r="D77" s="15"/>
      <c r="G77" s="25">
        <f>+J47</f>
        <v>2</v>
      </c>
      <c r="H77" s="25">
        <v>2</v>
      </c>
      <c r="I77" s="25">
        <v>0</v>
      </c>
      <c r="J77" s="25">
        <v>0</v>
      </c>
      <c r="K77" s="24">
        <f>+H77*2+I77*1</f>
        <v>4</v>
      </c>
      <c r="L77" s="25">
        <f>+N65</f>
        <v>368</v>
      </c>
      <c r="M77" s="4"/>
      <c r="N77" s="4"/>
      <c r="O77" s="8"/>
    </row>
    <row r="78" spans="2:15" ht="12.75">
      <c r="B78" s="27" t="s">
        <v>44</v>
      </c>
      <c r="C78" s="26"/>
      <c r="D78" s="15"/>
      <c r="G78" s="25">
        <f>+J47</f>
        <v>2</v>
      </c>
      <c r="H78" s="25">
        <v>2</v>
      </c>
      <c r="I78" s="25">
        <v>0</v>
      </c>
      <c r="J78" s="25">
        <v>0</v>
      </c>
      <c r="K78" s="24">
        <f>+H78*2+I78*1</f>
        <v>4</v>
      </c>
      <c r="L78" s="25">
        <f>++N61</f>
        <v>377</v>
      </c>
      <c r="M78" s="4"/>
      <c r="N78" s="4"/>
      <c r="O78" s="8"/>
    </row>
    <row r="79" spans="2:15" ht="12.75">
      <c r="B79" s="15" t="s">
        <v>36</v>
      </c>
      <c r="C79" s="15"/>
      <c r="D79" s="15"/>
      <c r="G79" s="25">
        <f>+J47</f>
        <v>2</v>
      </c>
      <c r="H79" s="25">
        <v>0</v>
      </c>
      <c r="I79" s="25">
        <v>0</v>
      </c>
      <c r="J79" s="25">
        <v>2</v>
      </c>
      <c r="K79" s="24">
        <f>+H79*2+I79*1</f>
        <v>0</v>
      </c>
      <c r="L79" s="25">
        <f>+N69</f>
        <v>364</v>
      </c>
      <c r="M79" s="4"/>
      <c r="N79" s="4"/>
      <c r="O79" s="8"/>
    </row>
    <row r="80" spans="1:15" ht="12.75">
      <c r="A80" s="14"/>
      <c r="B80" s="15" t="s">
        <v>34</v>
      </c>
      <c r="G80" s="25">
        <f>+J47</f>
        <v>2</v>
      </c>
      <c r="H80" s="25">
        <v>0</v>
      </c>
      <c r="I80" s="25">
        <v>0</v>
      </c>
      <c r="J80" s="25">
        <v>2</v>
      </c>
      <c r="K80" s="24">
        <f>+H80*2+I80*1</f>
        <v>0</v>
      </c>
      <c r="L80" s="25">
        <f>+N73</f>
        <v>174</v>
      </c>
      <c r="M80" s="4"/>
      <c r="N80" s="4"/>
      <c r="O80" s="8"/>
    </row>
    <row r="83" ht="18">
      <c r="B83" s="18" t="s">
        <v>4</v>
      </c>
    </row>
    <row r="84" ht="12">
      <c r="E84" s="19" t="s">
        <v>5</v>
      </c>
    </row>
    <row r="85" ht="12.75">
      <c r="E85" s="16" t="s">
        <v>6</v>
      </c>
    </row>
    <row r="86" ht="12.75">
      <c r="F86" s="16" t="s">
        <v>16</v>
      </c>
    </row>
    <row r="87" spans="5:10" ht="12">
      <c r="E87" s="17" t="s">
        <v>38</v>
      </c>
      <c r="J87" s="7">
        <v>3</v>
      </c>
    </row>
    <row r="88" ht="12">
      <c r="G88" s="17"/>
    </row>
    <row r="89" spans="2:13" ht="16.5">
      <c r="B89" s="15" t="str">
        <f>+A99</f>
        <v>Mrs.J. Trewella</v>
      </c>
      <c r="C89" s="15"/>
      <c r="D89" s="1"/>
      <c r="F89" s="4"/>
      <c r="G89" s="11"/>
      <c r="H89" s="4"/>
      <c r="J89" s="15" t="str">
        <f>+A103</f>
        <v>J. Richards</v>
      </c>
      <c r="K89" s="15"/>
      <c r="L89" s="1"/>
      <c r="M89" s="11"/>
    </row>
    <row r="90" spans="2:14" ht="16.5">
      <c r="B90" s="15" t="str">
        <f>+A100</f>
        <v>C. Trewella</v>
      </c>
      <c r="C90" s="15"/>
      <c r="D90" s="1"/>
      <c r="E90" s="11">
        <f>+F101</f>
        <v>191</v>
      </c>
      <c r="F90" s="4"/>
      <c r="G90" s="19" t="s">
        <v>48</v>
      </c>
      <c r="H90" s="4"/>
      <c r="I90" s="11"/>
      <c r="J90" s="15" t="str">
        <f>+A104</f>
        <v>D. Richards</v>
      </c>
      <c r="N90" s="11">
        <f>+F105</f>
        <v>173</v>
      </c>
    </row>
    <row r="91" spans="2:9" ht="16.5">
      <c r="B91" s="15"/>
      <c r="C91" s="15"/>
      <c r="D91" s="1"/>
      <c r="E91" s="11"/>
      <c r="F91" s="4"/>
      <c r="G91" s="11"/>
      <c r="H91" s="4"/>
      <c r="I91" s="11"/>
    </row>
    <row r="92" spans="2:10" ht="16.5">
      <c r="B92" s="15" t="str">
        <f>+A107</f>
        <v>D. Hopper</v>
      </c>
      <c r="C92" s="15"/>
      <c r="D92" s="1"/>
      <c r="E92" s="11"/>
      <c r="G92" s="4"/>
      <c r="H92" s="4"/>
      <c r="J92" s="15" t="str">
        <f>+A111</f>
        <v>N. Leverton</v>
      </c>
    </row>
    <row r="93" spans="2:14" ht="18" customHeight="1">
      <c r="B93" s="15" t="str">
        <f>+A108</f>
        <v>Mrs.M. Smith</v>
      </c>
      <c r="E93" s="11">
        <f>+F109</f>
        <v>180</v>
      </c>
      <c r="G93" s="19" t="s">
        <v>48</v>
      </c>
      <c r="H93" s="4"/>
      <c r="I93" s="11"/>
      <c r="J93" s="15" t="str">
        <f>+A112</f>
        <v>C. O`Neill</v>
      </c>
      <c r="N93" s="11">
        <f>+F113</f>
        <v>87</v>
      </c>
    </row>
    <row r="94" spans="6:8" ht="12">
      <c r="F94" s="4"/>
      <c r="G94" s="4"/>
      <c r="H94" s="4"/>
    </row>
    <row r="95" spans="2:14" ht="12">
      <c r="B95" s="15"/>
      <c r="E95" s="11"/>
      <c r="G95" s="19"/>
      <c r="H95" s="4"/>
      <c r="I95" s="11"/>
      <c r="J95" s="15"/>
      <c r="N95" s="11"/>
    </row>
    <row r="96" spans="2:4" ht="12">
      <c r="B96" s="3" t="s">
        <v>2</v>
      </c>
      <c r="C96" s="3" t="s">
        <v>7</v>
      </c>
      <c r="D96" s="2" t="s">
        <v>3</v>
      </c>
    </row>
    <row r="97" spans="1:15" ht="12">
      <c r="A97" s="2" t="s">
        <v>0</v>
      </c>
      <c r="B97" s="3" t="s">
        <v>1</v>
      </c>
      <c r="C97" s="3" t="s">
        <v>1</v>
      </c>
      <c r="D97" s="7">
        <v>1</v>
      </c>
      <c r="E97" s="7">
        <v>2</v>
      </c>
      <c r="F97" s="7">
        <v>3</v>
      </c>
      <c r="G97" s="7">
        <v>4</v>
      </c>
      <c r="H97" s="7">
        <v>5</v>
      </c>
      <c r="I97" s="7">
        <v>6</v>
      </c>
      <c r="J97" s="7">
        <v>7</v>
      </c>
      <c r="K97" s="7">
        <v>8</v>
      </c>
      <c r="L97" s="7">
        <v>9</v>
      </c>
      <c r="M97" s="7">
        <v>10</v>
      </c>
      <c r="N97" s="12" t="s">
        <v>13</v>
      </c>
      <c r="O97" s="12" t="s">
        <v>14</v>
      </c>
    </row>
    <row r="98" spans="1:15" ht="12">
      <c r="A98" s="23" t="s">
        <v>39</v>
      </c>
      <c r="B98" s="5"/>
      <c r="C98" s="5"/>
      <c r="D98" s="7"/>
      <c r="E98" s="7"/>
      <c r="F98" s="7"/>
      <c r="G98" s="7"/>
      <c r="H98" s="7"/>
      <c r="I98" s="2"/>
      <c r="J98" s="2"/>
      <c r="K98" s="2"/>
      <c r="L98" s="2"/>
      <c r="M98" s="2"/>
      <c r="N98" s="3"/>
      <c r="O98" s="3"/>
    </row>
    <row r="99" spans="1:15" ht="12">
      <c r="A99" s="14" t="s">
        <v>42</v>
      </c>
      <c r="B99" s="8">
        <v>95.7</v>
      </c>
      <c r="C99" s="6"/>
      <c r="D99" s="4">
        <v>94</v>
      </c>
      <c r="E99" s="4">
        <v>92</v>
      </c>
      <c r="F99" s="4">
        <v>97</v>
      </c>
      <c r="G99" s="4"/>
      <c r="H99" s="4"/>
      <c r="I99" s="4"/>
      <c r="J99" s="4"/>
      <c r="K99" s="4"/>
      <c r="L99" s="4"/>
      <c r="M99" s="4"/>
      <c r="N99" s="4">
        <f>SUM(D99+E99+F99+G99+H99+I99+J99+K99+L99+M99)</f>
        <v>283</v>
      </c>
      <c r="O99" s="8">
        <f>IF(COUNT(D99:M99),AVERAGE(D99:M99)," ")</f>
        <v>94.33333333333333</v>
      </c>
    </row>
    <row r="100" spans="1:15" ht="12">
      <c r="A100" s="14" t="s">
        <v>43</v>
      </c>
      <c r="B100" s="8">
        <v>91.5</v>
      </c>
      <c r="D100" s="4">
        <v>96</v>
      </c>
      <c r="E100" s="4">
        <v>95</v>
      </c>
      <c r="F100" s="4">
        <v>94</v>
      </c>
      <c r="G100" s="4"/>
      <c r="H100" s="4"/>
      <c r="I100" s="4"/>
      <c r="J100" s="4"/>
      <c r="K100" s="4"/>
      <c r="L100" s="4"/>
      <c r="M100" s="11"/>
      <c r="N100" s="4">
        <f>SUM(D100+E100+F100+G100+H100+I100+J100+K100+L100+M100)</f>
        <v>285</v>
      </c>
      <c r="O100" s="8">
        <f>IF(COUNT(D100:M100),AVERAGE(D100:M100)," ")</f>
        <v>95</v>
      </c>
    </row>
    <row r="101" spans="1:14" ht="12">
      <c r="A101" s="9"/>
      <c r="B101" s="6"/>
      <c r="C101" s="6">
        <f>+B99+B100</f>
        <v>187.2</v>
      </c>
      <c r="D101" s="4">
        <f>SUM(D99:D100)</f>
        <v>190</v>
      </c>
      <c r="E101" s="4">
        <f aca="true" t="shared" si="8" ref="E101:M101">SUM(E99:E100)</f>
        <v>187</v>
      </c>
      <c r="F101" s="4">
        <f t="shared" si="8"/>
        <v>191</v>
      </c>
      <c r="G101" s="4">
        <f t="shared" si="8"/>
        <v>0</v>
      </c>
      <c r="H101" s="4">
        <f t="shared" si="8"/>
        <v>0</v>
      </c>
      <c r="I101" s="4">
        <f t="shared" si="8"/>
        <v>0</v>
      </c>
      <c r="J101" s="4">
        <f t="shared" si="8"/>
        <v>0</v>
      </c>
      <c r="K101" s="4">
        <f t="shared" si="8"/>
        <v>0</v>
      </c>
      <c r="L101" s="4">
        <f t="shared" si="8"/>
        <v>0</v>
      </c>
      <c r="M101" s="4">
        <f t="shared" si="8"/>
        <v>0</v>
      </c>
      <c r="N101" s="4">
        <f>SUM(D101:M101)</f>
        <v>568</v>
      </c>
    </row>
    <row r="102" spans="1:15" ht="12">
      <c r="A102" s="15" t="s">
        <v>21</v>
      </c>
      <c r="B102" s="4"/>
      <c r="C102" s="5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8"/>
    </row>
    <row r="103" spans="1:15" ht="12">
      <c r="A103" s="14" t="s">
        <v>26</v>
      </c>
      <c r="B103" s="8">
        <v>94.3</v>
      </c>
      <c r="C103" s="5"/>
      <c r="D103" s="22">
        <v>96</v>
      </c>
      <c r="E103" s="4">
        <v>95</v>
      </c>
      <c r="F103" s="4">
        <v>91</v>
      </c>
      <c r="G103" s="4"/>
      <c r="H103" s="11"/>
      <c r="I103" s="4"/>
      <c r="J103" s="4"/>
      <c r="K103" s="4"/>
      <c r="L103" s="4"/>
      <c r="M103" s="4"/>
      <c r="N103" s="4">
        <f>SUM(D103+E103+F103+G103+H103+I103+J103+K103+L103+M103)</f>
        <v>282</v>
      </c>
      <c r="O103" s="8">
        <f>IF(COUNT(D103:M103),AVERAGE(D103:M103)," ")</f>
        <v>94</v>
      </c>
    </row>
    <row r="104" spans="1:15" ht="12">
      <c r="A104" s="14" t="s">
        <v>27</v>
      </c>
      <c r="B104" s="8">
        <v>92.3</v>
      </c>
      <c r="D104" s="30">
        <v>86</v>
      </c>
      <c r="E104" s="4">
        <v>91</v>
      </c>
      <c r="F104" s="4">
        <v>82</v>
      </c>
      <c r="N104" s="4">
        <f>SUM(D104+E104+F104+G104+H104+I104+J104+K104+L104+M104)</f>
        <v>259</v>
      </c>
      <c r="O104" s="8">
        <f>IF(COUNT(D104:M104),AVERAGE(D104:M104)," ")</f>
        <v>86.33333333333333</v>
      </c>
    </row>
    <row r="105" spans="3:15" ht="12">
      <c r="C105" s="6">
        <f>+B103+B104</f>
        <v>186.6</v>
      </c>
      <c r="D105" s="4">
        <f>SUM(D103:D104)</f>
        <v>182</v>
      </c>
      <c r="E105" s="4">
        <f aca="true" t="shared" si="9" ref="E105:M105">SUM(E103:E104)</f>
        <v>186</v>
      </c>
      <c r="F105" s="4">
        <f t="shared" si="9"/>
        <v>173</v>
      </c>
      <c r="G105" s="4">
        <f t="shared" si="9"/>
        <v>0</v>
      </c>
      <c r="H105" s="4">
        <f t="shared" si="9"/>
        <v>0</v>
      </c>
      <c r="I105" s="4">
        <f t="shared" si="9"/>
        <v>0</v>
      </c>
      <c r="J105" s="4">
        <f t="shared" si="9"/>
        <v>0</v>
      </c>
      <c r="K105" s="4">
        <f t="shared" si="9"/>
        <v>0</v>
      </c>
      <c r="L105" s="4">
        <f t="shared" si="9"/>
        <v>0</v>
      </c>
      <c r="M105" s="4">
        <f t="shared" si="9"/>
        <v>0</v>
      </c>
      <c r="N105" s="4">
        <f>SUM(D105:M105)</f>
        <v>541</v>
      </c>
      <c r="O105" s="8"/>
    </row>
    <row r="106" spans="1:15" ht="12">
      <c r="A106" s="15" t="s">
        <v>17</v>
      </c>
      <c r="B106" s="4"/>
      <c r="C106" s="5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8"/>
    </row>
    <row r="107" spans="1:15" ht="12">
      <c r="A107" s="14" t="s">
        <v>25</v>
      </c>
      <c r="B107" s="8">
        <v>94.9</v>
      </c>
      <c r="C107" s="5"/>
      <c r="D107" s="4">
        <v>93</v>
      </c>
      <c r="E107" s="4">
        <v>93</v>
      </c>
      <c r="F107" s="4">
        <v>90</v>
      </c>
      <c r="G107" s="4"/>
      <c r="H107" s="4"/>
      <c r="I107" s="4"/>
      <c r="J107" s="4"/>
      <c r="K107" s="4"/>
      <c r="L107" s="4"/>
      <c r="M107" s="4"/>
      <c r="N107" s="4">
        <f>SUM(D107+E107+F107+G107+H107+I107+J107+K107+L107+M107)</f>
        <v>276</v>
      </c>
      <c r="O107" s="8">
        <f>IF(COUNT(D107:M107),AVERAGE(D107:M107)," ")</f>
        <v>92</v>
      </c>
    </row>
    <row r="108" spans="1:15" ht="12">
      <c r="A108" s="14" t="s">
        <v>24</v>
      </c>
      <c r="B108" s="8">
        <v>91.5</v>
      </c>
      <c r="D108" s="4">
        <v>88</v>
      </c>
      <c r="E108" s="4">
        <v>90</v>
      </c>
      <c r="F108" s="4">
        <v>90</v>
      </c>
      <c r="G108" s="22"/>
      <c r="H108" s="4"/>
      <c r="I108" s="4"/>
      <c r="J108" s="4"/>
      <c r="K108" s="4"/>
      <c r="L108" s="4"/>
      <c r="M108" s="4"/>
      <c r="N108" s="4">
        <f>SUM(D108+E108+F108+G108+H108+I108+J108+K108+L108+M108)</f>
        <v>268</v>
      </c>
      <c r="O108" s="8">
        <f>IF(COUNT(D108:M108),AVERAGE(D108:M108)," ")</f>
        <v>89.33333333333333</v>
      </c>
    </row>
    <row r="109" spans="1:15" ht="12">
      <c r="A109" s="9"/>
      <c r="B109" s="6"/>
      <c r="C109" s="6">
        <f>+B108+B107</f>
        <v>186.4</v>
      </c>
      <c r="D109" s="4">
        <f aca="true" t="shared" si="10" ref="D109:M109">SUM(D107:D108)</f>
        <v>181</v>
      </c>
      <c r="E109" s="4">
        <f t="shared" si="10"/>
        <v>183</v>
      </c>
      <c r="F109" s="4">
        <f t="shared" si="10"/>
        <v>180</v>
      </c>
      <c r="G109" s="4">
        <f t="shared" si="10"/>
        <v>0</v>
      </c>
      <c r="H109" s="4">
        <f t="shared" si="10"/>
        <v>0</v>
      </c>
      <c r="I109" s="4">
        <f t="shared" si="10"/>
        <v>0</v>
      </c>
      <c r="J109" s="4">
        <f t="shared" si="10"/>
        <v>0</v>
      </c>
      <c r="K109" s="4">
        <f t="shared" si="10"/>
        <v>0</v>
      </c>
      <c r="L109" s="4">
        <f t="shared" si="10"/>
        <v>0</v>
      </c>
      <c r="M109" s="4">
        <f t="shared" si="10"/>
        <v>0</v>
      </c>
      <c r="N109" s="4">
        <f>SUM(D109:M109)</f>
        <v>544</v>
      </c>
      <c r="O109" s="8"/>
    </row>
    <row r="110" spans="1:14" ht="12">
      <c r="A110" s="15" t="s">
        <v>17</v>
      </c>
      <c r="B110" s="4"/>
      <c r="C110" s="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5" ht="12">
      <c r="A111" s="14" t="s">
        <v>28</v>
      </c>
      <c r="B111" s="8">
        <v>90.7</v>
      </c>
      <c r="C111" s="5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8" t="str">
        <f>IF(COUNT(D111:M111),AVERAGE(D111:M111)," ")</f>
        <v> </v>
      </c>
    </row>
    <row r="112" spans="1:15" ht="12">
      <c r="A112" s="14" t="s">
        <v>29</v>
      </c>
      <c r="B112" s="8">
        <v>89.3</v>
      </c>
      <c r="D112" s="4">
        <v>83</v>
      </c>
      <c r="E112" s="4">
        <v>91</v>
      </c>
      <c r="F112" s="4">
        <v>87</v>
      </c>
      <c r="G112" s="4"/>
      <c r="H112" s="4"/>
      <c r="I112" s="4"/>
      <c r="J112" s="4"/>
      <c r="K112" s="4"/>
      <c r="L112" s="4"/>
      <c r="M112" s="4"/>
      <c r="N112" s="4">
        <f>SUM(D112+E112+F112+G112+H112+I112+J112+K112+L112+M112)</f>
        <v>261</v>
      </c>
      <c r="O112" s="8">
        <f>IF(COUNT(D112:M112),AVERAGE(D112:M112)," ")</f>
        <v>87</v>
      </c>
    </row>
    <row r="113" spans="1:14" ht="12">
      <c r="A113" s="9"/>
      <c r="B113" s="6"/>
      <c r="C113" s="6">
        <f>+B111+B112</f>
        <v>180</v>
      </c>
      <c r="D113" s="4">
        <f aca="true" t="shared" si="11" ref="D113:M113">SUM(D111:D112)</f>
        <v>83</v>
      </c>
      <c r="E113" s="4">
        <f t="shared" si="11"/>
        <v>91</v>
      </c>
      <c r="F113" s="4">
        <f t="shared" si="11"/>
        <v>87</v>
      </c>
      <c r="G113" s="4">
        <f t="shared" si="11"/>
        <v>0</v>
      </c>
      <c r="H113" s="4">
        <f t="shared" si="11"/>
        <v>0</v>
      </c>
      <c r="I113" s="4">
        <f t="shared" si="11"/>
        <v>0</v>
      </c>
      <c r="J113" s="4">
        <f t="shared" si="11"/>
        <v>0</v>
      </c>
      <c r="K113" s="4">
        <f t="shared" si="11"/>
        <v>0</v>
      </c>
      <c r="L113" s="4">
        <f t="shared" si="11"/>
        <v>0</v>
      </c>
      <c r="M113" s="4">
        <f t="shared" si="11"/>
        <v>0</v>
      </c>
      <c r="N113" s="4">
        <f>SUM(D113:M113)</f>
        <v>261</v>
      </c>
    </row>
    <row r="114" spans="4:14" ht="12"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2">
      <c r="A115" s="31" t="s">
        <v>45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5" ht="12.75">
      <c r="A116" s="14"/>
      <c r="B116" s="20"/>
      <c r="C116" s="6"/>
      <c r="G116" s="10" t="s">
        <v>9</v>
      </c>
      <c r="H116" s="10" t="s">
        <v>8</v>
      </c>
      <c r="I116" s="10" t="s">
        <v>10</v>
      </c>
      <c r="J116" s="10" t="s">
        <v>11</v>
      </c>
      <c r="K116" s="10" t="s">
        <v>12</v>
      </c>
      <c r="L116" s="10" t="s">
        <v>13</v>
      </c>
      <c r="M116" s="4"/>
      <c r="N116" s="4"/>
      <c r="O116" s="8"/>
    </row>
    <row r="117" spans="2:15" ht="12.75">
      <c r="B117" s="15" t="s">
        <v>35</v>
      </c>
      <c r="C117" s="15"/>
      <c r="D117" s="15"/>
      <c r="G117" s="25">
        <f>+J87</f>
        <v>3</v>
      </c>
      <c r="H117" s="25">
        <v>2</v>
      </c>
      <c r="I117" s="25">
        <v>0</v>
      </c>
      <c r="J117" s="25">
        <v>1</v>
      </c>
      <c r="K117" s="24">
        <f>+H117*2+I117*1</f>
        <v>4</v>
      </c>
      <c r="L117" s="25">
        <f>+N105</f>
        <v>541</v>
      </c>
      <c r="M117" s="4"/>
      <c r="N117" s="4"/>
      <c r="O117" s="8"/>
    </row>
    <row r="118" spans="2:15" ht="12.75">
      <c r="B118" s="27" t="s">
        <v>44</v>
      </c>
      <c r="C118" s="26"/>
      <c r="D118" s="15"/>
      <c r="G118" s="25">
        <f>+J87</f>
        <v>3</v>
      </c>
      <c r="H118" s="25">
        <v>3</v>
      </c>
      <c r="I118" s="25">
        <v>0</v>
      </c>
      <c r="J118" s="25">
        <v>0</v>
      </c>
      <c r="K118" s="24">
        <f>+H118*2+I118*1</f>
        <v>6</v>
      </c>
      <c r="L118" s="25">
        <f>++N101</f>
        <v>568</v>
      </c>
      <c r="M118" s="4"/>
      <c r="N118" s="4"/>
      <c r="O118" s="8"/>
    </row>
    <row r="119" spans="2:15" ht="12.75">
      <c r="B119" s="15" t="s">
        <v>36</v>
      </c>
      <c r="C119" s="15"/>
      <c r="D119" s="15"/>
      <c r="G119" s="25">
        <f>+J87</f>
        <v>3</v>
      </c>
      <c r="H119" s="25">
        <v>1</v>
      </c>
      <c r="I119" s="25">
        <v>0</v>
      </c>
      <c r="J119" s="25">
        <v>2</v>
      </c>
      <c r="K119" s="24">
        <f>+H119*2+I119*1</f>
        <v>2</v>
      </c>
      <c r="L119" s="25">
        <f>+N109</f>
        <v>544</v>
      </c>
      <c r="M119" s="4"/>
      <c r="N119" s="4"/>
      <c r="O119" s="8"/>
    </row>
    <row r="120" spans="1:15" ht="12.75">
      <c r="A120" s="14"/>
      <c r="B120" s="15" t="s">
        <v>34</v>
      </c>
      <c r="G120" s="25">
        <f>+J87</f>
        <v>3</v>
      </c>
      <c r="H120" s="25">
        <v>0</v>
      </c>
      <c r="I120" s="25">
        <v>0</v>
      </c>
      <c r="J120" s="25">
        <v>3</v>
      </c>
      <c r="K120" s="24">
        <f>+H120*2+I120*1</f>
        <v>0</v>
      </c>
      <c r="L120" s="25">
        <f>+N113</f>
        <v>261</v>
      </c>
      <c r="M120" s="4"/>
      <c r="N120" s="4"/>
      <c r="O120" s="8"/>
    </row>
    <row r="123" ht="18">
      <c r="B123" s="18" t="s">
        <v>4</v>
      </c>
    </row>
    <row r="124" ht="12">
      <c r="E124" s="19" t="s">
        <v>5</v>
      </c>
    </row>
    <row r="125" ht="12.75">
      <c r="E125" s="16" t="s">
        <v>6</v>
      </c>
    </row>
    <row r="126" ht="12.75">
      <c r="F126" s="16" t="s">
        <v>16</v>
      </c>
    </row>
    <row r="127" spans="5:10" ht="12">
      <c r="E127" s="17" t="s">
        <v>38</v>
      </c>
      <c r="J127" s="7">
        <v>4</v>
      </c>
    </row>
    <row r="128" ht="12">
      <c r="G128" s="17"/>
    </row>
    <row r="129" spans="2:10" ht="16.5">
      <c r="B129" s="15" t="str">
        <f>+A139</f>
        <v>Mrs.J. Trewella</v>
      </c>
      <c r="C129" s="15"/>
      <c r="D129" s="1"/>
      <c r="F129" s="4"/>
      <c r="G129" s="11"/>
      <c r="H129" s="4"/>
      <c r="J129" s="15" t="str">
        <f>+A151</f>
        <v>N. Leverton</v>
      </c>
    </row>
    <row r="130" spans="2:14" ht="16.5">
      <c r="B130" s="15" t="str">
        <f>+A140</f>
        <v>C. Trewella</v>
      </c>
      <c r="C130" s="15"/>
      <c r="D130" s="1"/>
      <c r="E130" s="11">
        <f>+G141</f>
        <v>189</v>
      </c>
      <c r="F130" s="4"/>
      <c r="G130" s="19" t="s">
        <v>48</v>
      </c>
      <c r="H130" s="4"/>
      <c r="I130" s="11"/>
      <c r="J130" s="15" t="str">
        <f>+A152</f>
        <v>C. O`Neill</v>
      </c>
      <c r="N130" s="11">
        <f>+G153</f>
        <v>87</v>
      </c>
    </row>
    <row r="131" spans="2:9" ht="16.5">
      <c r="B131" s="15"/>
      <c r="C131" s="15"/>
      <c r="D131" s="1"/>
      <c r="E131" s="11"/>
      <c r="F131" s="4"/>
      <c r="G131" s="11"/>
      <c r="H131" s="4"/>
      <c r="I131" s="11"/>
    </row>
    <row r="132" spans="2:13" ht="16.5">
      <c r="B132" s="15" t="str">
        <f>+A143</f>
        <v>J. Richards</v>
      </c>
      <c r="C132" s="15"/>
      <c r="D132" s="1"/>
      <c r="E132" s="11"/>
      <c r="G132" s="4"/>
      <c r="H132" s="4"/>
      <c r="J132" s="15" t="str">
        <f>+A147</f>
        <v>D. Hopper</v>
      </c>
      <c r="K132" s="15"/>
      <c r="L132" s="1"/>
      <c r="M132" s="11"/>
    </row>
    <row r="133" spans="2:14" ht="18" customHeight="1">
      <c r="B133" s="15" t="str">
        <f>+A144</f>
        <v>D. Richards</v>
      </c>
      <c r="E133" s="11">
        <f>+G145</f>
        <v>185</v>
      </c>
      <c r="G133" s="19" t="s">
        <v>46</v>
      </c>
      <c r="H133" s="4"/>
      <c r="I133" s="11"/>
      <c r="J133" s="15" t="str">
        <f>+A148</f>
        <v>Mrs.M. Smith</v>
      </c>
      <c r="N133" s="11">
        <f>+G149</f>
        <v>188</v>
      </c>
    </row>
    <row r="134" spans="6:8" ht="12">
      <c r="F134" s="4"/>
      <c r="G134" s="4"/>
      <c r="H134" s="4"/>
    </row>
    <row r="135" spans="2:14" ht="12">
      <c r="B135" s="15"/>
      <c r="E135" s="11"/>
      <c r="G135" s="19"/>
      <c r="H135" s="4"/>
      <c r="I135" s="11"/>
      <c r="J135" s="15"/>
      <c r="N135" s="11"/>
    </row>
    <row r="136" spans="2:4" ht="12">
      <c r="B136" s="3" t="s">
        <v>2</v>
      </c>
      <c r="C136" s="3" t="s">
        <v>7</v>
      </c>
      <c r="D136" s="2" t="s">
        <v>3</v>
      </c>
    </row>
    <row r="137" spans="1:15" ht="12">
      <c r="A137" s="2" t="s">
        <v>0</v>
      </c>
      <c r="B137" s="3" t="s">
        <v>1</v>
      </c>
      <c r="C137" s="3" t="s">
        <v>1</v>
      </c>
      <c r="D137" s="7">
        <v>1</v>
      </c>
      <c r="E137" s="7">
        <v>2</v>
      </c>
      <c r="F137" s="7">
        <v>3</v>
      </c>
      <c r="G137" s="7">
        <v>4</v>
      </c>
      <c r="H137" s="7">
        <v>5</v>
      </c>
      <c r="I137" s="7">
        <v>6</v>
      </c>
      <c r="J137" s="7">
        <v>7</v>
      </c>
      <c r="K137" s="7">
        <v>8</v>
      </c>
      <c r="L137" s="7">
        <v>9</v>
      </c>
      <c r="M137" s="7">
        <v>10</v>
      </c>
      <c r="N137" s="12" t="s">
        <v>13</v>
      </c>
      <c r="O137" s="12" t="s">
        <v>14</v>
      </c>
    </row>
    <row r="138" spans="1:15" ht="12">
      <c r="A138" s="23" t="s">
        <v>39</v>
      </c>
      <c r="B138" s="5"/>
      <c r="C138" s="5"/>
      <c r="D138" s="7"/>
      <c r="E138" s="7"/>
      <c r="F138" s="7"/>
      <c r="G138" s="7"/>
      <c r="H138" s="7"/>
      <c r="I138" s="2"/>
      <c r="J138" s="2"/>
      <c r="K138" s="2"/>
      <c r="L138" s="2"/>
      <c r="M138" s="2"/>
      <c r="N138" s="3"/>
      <c r="O138" s="3"/>
    </row>
    <row r="139" spans="1:15" ht="12">
      <c r="A139" s="14" t="s">
        <v>42</v>
      </c>
      <c r="B139" s="8">
        <v>95.7</v>
      </c>
      <c r="C139" s="6"/>
      <c r="D139" s="4">
        <v>94</v>
      </c>
      <c r="E139" s="4">
        <v>92</v>
      </c>
      <c r="F139" s="4">
        <v>97</v>
      </c>
      <c r="G139" s="4">
        <v>96</v>
      </c>
      <c r="H139" s="4"/>
      <c r="I139" s="4"/>
      <c r="J139" s="4"/>
      <c r="K139" s="4"/>
      <c r="L139" s="4"/>
      <c r="M139" s="4"/>
      <c r="N139" s="4">
        <f>SUM(D139+E139+F139+G139+H139+I139+J139+K139+L139+M139)</f>
        <v>379</v>
      </c>
      <c r="O139" s="8">
        <f>IF(COUNT(D139:M139),AVERAGE(D139:M139)," ")</f>
        <v>94.75</v>
      </c>
    </row>
    <row r="140" spans="1:15" ht="12">
      <c r="A140" s="14" t="s">
        <v>43</v>
      </c>
      <c r="B140" s="8">
        <v>91.5</v>
      </c>
      <c r="D140" s="4">
        <v>96</v>
      </c>
      <c r="E140" s="4">
        <v>95</v>
      </c>
      <c r="F140" s="4">
        <v>94</v>
      </c>
      <c r="G140" s="4">
        <v>93</v>
      </c>
      <c r="H140" s="4"/>
      <c r="I140" s="4"/>
      <c r="J140" s="4"/>
      <c r="K140" s="4"/>
      <c r="L140" s="4"/>
      <c r="M140" s="11"/>
      <c r="N140" s="4">
        <f>SUM(D140+E140+F140+G140+H140+I140+J140+K140+L140+M140)</f>
        <v>378</v>
      </c>
      <c r="O140" s="8">
        <f>IF(COUNT(D140:M140),AVERAGE(D140:M140)," ")</f>
        <v>94.5</v>
      </c>
    </row>
    <row r="141" spans="1:14" ht="12">
      <c r="A141" s="9"/>
      <c r="B141" s="6"/>
      <c r="C141" s="6">
        <f>+B139+B140</f>
        <v>187.2</v>
      </c>
      <c r="D141" s="4">
        <f>SUM(D139:D140)</f>
        <v>190</v>
      </c>
      <c r="E141" s="4">
        <f aca="true" t="shared" si="12" ref="E141:M141">SUM(E139:E140)</f>
        <v>187</v>
      </c>
      <c r="F141" s="4">
        <f t="shared" si="12"/>
        <v>191</v>
      </c>
      <c r="G141" s="4">
        <f t="shared" si="12"/>
        <v>189</v>
      </c>
      <c r="H141" s="4">
        <f t="shared" si="12"/>
        <v>0</v>
      </c>
      <c r="I141" s="4">
        <f t="shared" si="12"/>
        <v>0</v>
      </c>
      <c r="J141" s="4">
        <f t="shared" si="12"/>
        <v>0</v>
      </c>
      <c r="K141" s="4">
        <f t="shared" si="12"/>
        <v>0</v>
      </c>
      <c r="L141" s="4">
        <f t="shared" si="12"/>
        <v>0</v>
      </c>
      <c r="M141" s="4">
        <f t="shared" si="12"/>
        <v>0</v>
      </c>
      <c r="N141" s="4">
        <f>SUM(D141:M141)</f>
        <v>757</v>
      </c>
    </row>
    <row r="142" spans="1:15" ht="12">
      <c r="A142" s="15" t="s">
        <v>21</v>
      </c>
      <c r="B142" s="4"/>
      <c r="C142" s="5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8"/>
    </row>
    <row r="143" spans="1:15" ht="12">
      <c r="A143" s="14" t="s">
        <v>26</v>
      </c>
      <c r="B143" s="8">
        <v>94.3</v>
      </c>
      <c r="C143" s="5"/>
      <c r="D143" s="22">
        <v>96</v>
      </c>
      <c r="E143" s="4">
        <v>95</v>
      </c>
      <c r="F143" s="4">
        <v>91</v>
      </c>
      <c r="G143" s="4">
        <v>92</v>
      </c>
      <c r="H143" s="11"/>
      <c r="I143" s="4"/>
      <c r="J143" s="4"/>
      <c r="K143" s="4"/>
      <c r="L143" s="4"/>
      <c r="M143" s="4"/>
      <c r="N143" s="4">
        <f>SUM(D143+E143+F143+G143+H143+I143+J143+K143+L143+M143)</f>
        <v>374</v>
      </c>
      <c r="O143" s="8">
        <f>IF(COUNT(D143:M143),AVERAGE(D143:M143)," ")</f>
        <v>93.5</v>
      </c>
    </row>
    <row r="144" spans="1:15" ht="12">
      <c r="A144" s="14" t="s">
        <v>27</v>
      </c>
      <c r="B144" s="8">
        <v>92.3</v>
      </c>
      <c r="D144" s="30">
        <v>86</v>
      </c>
      <c r="E144" s="4">
        <v>91</v>
      </c>
      <c r="F144" s="4">
        <v>82</v>
      </c>
      <c r="G144" s="4">
        <v>93</v>
      </c>
      <c r="N144" s="4">
        <f>SUM(D144+E144+F144+G144+H144+I144+J144+K144+L144+M144)</f>
        <v>352</v>
      </c>
      <c r="O144" s="8">
        <f>IF(COUNT(D144:M144),AVERAGE(D144:M144)," ")</f>
        <v>88</v>
      </c>
    </row>
    <row r="145" spans="3:15" ht="12">
      <c r="C145" s="6">
        <f>+B143+B144</f>
        <v>186.6</v>
      </c>
      <c r="D145" s="4">
        <f>SUM(D143:D144)</f>
        <v>182</v>
      </c>
      <c r="E145" s="4">
        <f aca="true" t="shared" si="13" ref="E145:M145">SUM(E143:E144)</f>
        <v>186</v>
      </c>
      <c r="F145" s="4">
        <f t="shared" si="13"/>
        <v>173</v>
      </c>
      <c r="G145" s="4">
        <f t="shared" si="13"/>
        <v>185</v>
      </c>
      <c r="H145" s="4">
        <f t="shared" si="13"/>
        <v>0</v>
      </c>
      <c r="I145" s="4">
        <f t="shared" si="13"/>
        <v>0</v>
      </c>
      <c r="J145" s="4">
        <f t="shared" si="13"/>
        <v>0</v>
      </c>
      <c r="K145" s="4">
        <f t="shared" si="13"/>
        <v>0</v>
      </c>
      <c r="L145" s="4">
        <f t="shared" si="13"/>
        <v>0</v>
      </c>
      <c r="M145" s="4">
        <f t="shared" si="13"/>
        <v>0</v>
      </c>
      <c r="N145" s="4">
        <f>SUM(D145:M145)</f>
        <v>726</v>
      </c>
      <c r="O145" s="8"/>
    </row>
    <row r="146" spans="1:15" ht="12">
      <c r="A146" s="15" t="s">
        <v>17</v>
      </c>
      <c r="B146" s="4"/>
      <c r="C146" s="5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8"/>
    </row>
    <row r="147" spans="1:15" ht="12">
      <c r="A147" s="14" t="s">
        <v>25</v>
      </c>
      <c r="B147" s="8">
        <v>94.9</v>
      </c>
      <c r="C147" s="5"/>
      <c r="D147" s="4">
        <v>93</v>
      </c>
      <c r="E147" s="4">
        <v>93</v>
      </c>
      <c r="F147" s="4">
        <v>90</v>
      </c>
      <c r="G147" s="4">
        <v>96</v>
      </c>
      <c r="H147" s="4"/>
      <c r="I147" s="4"/>
      <c r="J147" s="4"/>
      <c r="K147" s="4"/>
      <c r="L147" s="4"/>
      <c r="M147" s="4"/>
      <c r="N147" s="4">
        <f>SUM(D147+E147+F147+G147+H147+I147+J147+K147+L147+M147)</f>
        <v>372</v>
      </c>
      <c r="O147" s="8">
        <f>IF(COUNT(D147:M147),AVERAGE(D147:M147)," ")</f>
        <v>93</v>
      </c>
    </row>
    <row r="148" spans="1:15" ht="12">
      <c r="A148" s="14" t="s">
        <v>24</v>
      </c>
      <c r="B148" s="8">
        <v>91.5</v>
      </c>
      <c r="D148" s="4">
        <v>88</v>
      </c>
      <c r="E148" s="4">
        <v>90</v>
      </c>
      <c r="F148" s="4">
        <v>90</v>
      </c>
      <c r="G148" s="22">
        <v>92</v>
      </c>
      <c r="H148" s="4"/>
      <c r="I148" s="4"/>
      <c r="J148" s="4"/>
      <c r="K148" s="4"/>
      <c r="L148" s="4"/>
      <c r="M148" s="4"/>
      <c r="N148" s="4">
        <f>SUM(D148+E148+F148+G148+H148+I148+J148+K148+L148+M148)</f>
        <v>360</v>
      </c>
      <c r="O148" s="8">
        <f>IF(COUNT(D148:M148),AVERAGE(D148:M148)," ")</f>
        <v>90</v>
      </c>
    </row>
    <row r="149" spans="1:15" ht="12">
      <c r="A149" s="9"/>
      <c r="B149" s="6"/>
      <c r="C149" s="6">
        <f>+B148+B147</f>
        <v>186.4</v>
      </c>
      <c r="D149" s="4">
        <f aca="true" t="shared" si="14" ref="D149:M149">SUM(D147:D148)</f>
        <v>181</v>
      </c>
      <c r="E149" s="4">
        <f t="shared" si="14"/>
        <v>183</v>
      </c>
      <c r="F149" s="4">
        <f t="shared" si="14"/>
        <v>180</v>
      </c>
      <c r="G149" s="4">
        <f t="shared" si="14"/>
        <v>188</v>
      </c>
      <c r="H149" s="4">
        <f t="shared" si="14"/>
        <v>0</v>
      </c>
      <c r="I149" s="4">
        <f t="shared" si="14"/>
        <v>0</v>
      </c>
      <c r="J149" s="4">
        <f t="shared" si="14"/>
        <v>0</v>
      </c>
      <c r="K149" s="4">
        <f t="shared" si="14"/>
        <v>0</v>
      </c>
      <c r="L149" s="4">
        <f t="shared" si="14"/>
        <v>0</v>
      </c>
      <c r="M149" s="4">
        <f t="shared" si="14"/>
        <v>0</v>
      </c>
      <c r="N149" s="4">
        <f>SUM(D149:M149)</f>
        <v>732</v>
      </c>
      <c r="O149" s="8"/>
    </row>
    <row r="150" spans="1:14" ht="12">
      <c r="A150" s="15" t="s">
        <v>17</v>
      </c>
      <c r="B150" s="4"/>
      <c r="C150" s="5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5" ht="12">
      <c r="A151" s="14" t="s">
        <v>28</v>
      </c>
      <c r="B151" s="8">
        <v>90.7</v>
      </c>
      <c r="C151" s="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8" t="str">
        <f>IF(COUNT(D151:M151),AVERAGE(D151:M151)," ")</f>
        <v> </v>
      </c>
    </row>
    <row r="152" spans="1:15" ht="12">
      <c r="A152" s="14" t="s">
        <v>29</v>
      </c>
      <c r="B152" s="8">
        <v>89.3</v>
      </c>
      <c r="D152" s="4">
        <v>83</v>
      </c>
      <c r="E152" s="4">
        <v>91</v>
      </c>
      <c r="F152" s="4">
        <v>87</v>
      </c>
      <c r="G152" s="4">
        <v>87</v>
      </c>
      <c r="H152" s="4"/>
      <c r="I152" s="4"/>
      <c r="J152" s="4"/>
      <c r="K152" s="4"/>
      <c r="L152" s="4"/>
      <c r="M152" s="4"/>
      <c r="N152" s="4">
        <f>SUM(D152+E152+F152+G152+H152+I152+J152+K152+L152+M152)</f>
        <v>348</v>
      </c>
      <c r="O152" s="8">
        <f>IF(COUNT(D152:M152),AVERAGE(D152:M152)," ")</f>
        <v>87</v>
      </c>
    </row>
    <row r="153" spans="1:14" ht="12">
      <c r="A153" s="9"/>
      <c r="B153" s="6"/>
      <c r="C153" s="6">
        <f>+B151+B152</f>
        <v>180</v>
      </c>
      <c r="D153" s="4">
        <f aca="true" t="shared" si="15" ref="D153:M153">SUM(D151:D152)</f>
        <v>83</v>
      </c>
      <c r="E153" s="4">
        <f t="shared" si="15"/>
        <v>91</v>
      </c>
      <c r="F153" s="4">
        <f t="shared" si="15"/>
        <v>87</v>
      </c>
      <c r="G153" s="4">
        <f t="shared" si="15"/>
        <v>87</v>
      </c>
      <c r="H153" s="4">
        <f t="shared" si="15"/>
        <v>0</v>
      </c>
      <c r="I153" s="4">
        <f t="shared" si="15"/>
        <v>0</v>
      </c>
      <c r="J153" s="4">
        <f t="shared" si="15"/>
        <v>0</v>
      </c>
      <c r="K153" s="4">
        <f t="shared" si="15"/>
        <v>0</v>
      </c>
      <c r="L153" s="4">
        <f t="shared" si="15"/>
        <v>0</v>
      </c>
      <c r="M153" s="4">
        <f t="shared" si="15"/>
        <v>0</v>
      </c>
      <c r="N153" s="4">
        <f>SUM(D153:M153)</f>
        <v>348</v>
      </c>
    </row>
    <row r="154" spans="4:14" ht="12"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2">
      <c r="A155" s="31" t="s">
        <v>45</v>
      </c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5" ht="12.75">
      <c r="A156" s="14"/>
      <c r="B156" s="20"/>
      <c r="C156" s="6"/>
      <c r="G156" s="10" t="s">
        <v>9</v>
      </c>
      <c r="H156" s="10" t="s">
        <v>8</v>
      </c>
      <c r="I156" s="10" t="s">
        <v>10</v>
      </c>
      <c r="J156" s="10" t="s">
        <v>11</v>
      </c>
      <c r="K156" s="10" t="s">
        <v>12</v>
      </c>
      <c r="L156" s="10" t="s">
        <v>13</v>
      </c>
      <c r="M156" s="4"/>
      <c r="N156" s="4"/>
      <c r="O156" s="8"/>
    </row>
    <row r="157" spans="2:15" ht="12.75">
      <c r="B157" s="27" t="s">
        <v>44</v>
      </c>
      <c r="C157" s="26"/>
      <c r="D157" s="15"/>
      <c r="G157" s="25">
        <f>+J127</f>
        <v>4</v>
      </c>
      <c r="H157" s="25">
        <v>4</v>
      </c>
      <c r="I157" s="25">
        <v>0</v>
      </c>
      <c r="J157" s="25">
        <v>0</v>
      </c>
      <c r="K157" s="24">
        <f>+H157*2+I157*1</f>
        <v>8</v>
      </c>
      <c r="L157" s="25">
        <f>++N141</f>
        <v>757</v>
      </c>
      <c r="M157" s="4"/>
      <c r="N157" s="4"/>
      <c r="O157" s="8"/>
    </row>
    <row r="158" spans="2:15" ht="12.75">
      <c r="B158" s="15" t="s">
        <v>36</v>
      </c>
      <c r="C158" s="15"/>
      <c r="D158" s="15"/>
      <c r="G158" s="25">
        <f>+J127</f>
        <v>4</v>
      </c>
      <c r="H158" s="25">
        <v>2</v>
      </c>
      <c r="I158" s="25">
        <v>0</v>
      </c>
      <c r="J158" s="25">
        <v>2</v>
      </c>
      <c r="K158" s="24">
        <f>+H158*2+I158*1</f>
        <v>4</v>
      </c>
      <c r="L158" s="25">
        <f>+N149</f>
        <v>732</v>
      </c>
      <c r="M158" s="4"/>
      <c r="N158" s="4"/>
      <c r="O158" s="8"/>
    </row>
    <row r="159" spans="2:15" ht="12.75">
      <c r="B159" s="15" t="s">
        <v>35</v>
      </c>
      <c r="C159" s="15"/>
      <c r="D159" s="15"/>
      <c r="G159" s="25">
        <f>+J127</f>
        <v>4</v>
      </c>
      <c r="H159" s="25">
        <v>2</v>
      </c>
      <c r="I159" s="25">
        <v>0</v>
      </c>
      <c r="J159" s="25">
        <v>2</v>
      </c>
      <c r="K159" s="24">
        <f>+H159*2+I159*1</f>
        <v>4</v>
      </c>
      <c r="L159" s="25">
        <f>+N145</f>
        <v>726</v>
      </c>
      <c r="M159" s="4"/>
      <c r="N159" s="4"/>
      <c r="O159" s="8"/>
    </row>
    <row r="160" spans="1:15" ht="12.75">
      <c r="A160" s="14"/>
      <c r="B160" s="15" t="s">
        <v>34</v>
      </c>
      <c r="G160" s="25">
        <f>+J127</f>
        <v>4</v>
      </c>
      <c r="H160" s="25">
        <v>0</v>
      </c>
      <c r="I160" s="25">
        <v>0</v>
      </c>
      <c r="J160" s="25">
        <v>4</v>
      </c>
      <c r="K160" s="24">
        <f>+H160*2+I160*1</f>
        <v>0</v>
      </c>
      <c r="L160" s="25">
        <f>+N153</f>
        <v>348</v>
      </c>
      <c r="M160" s="4"/>
      <c r="N160" s="4"/>
      <c r="O160" s="8"/>
    </row>
    <row r="163" ht="18">
      <c r="B163" s="18" t="s">
        <v>4</v>
      </c>
    </row>
    <row r="164" ht="12">
      <c r="E164" s="19" t="s">
        <v>5</v>
      </c>
    </row>
    <row r="165" ht="12.75">
      <c r="E165" s="16" t="s">
        <v>6</v>
      </c>
    </row>
    <row r="166" ht="12.75">
      <c r="F166" s="16" t="s">
        <v>16</v>
      </c>
    </row>
    <row r="167" spans="5:10" ht="12">
      <c r="E167" s="17" t="s">
        <v>38</v>
      </c>
      <c r="J167" s="7">
        <v>5</v>
      </c>
    </row>
    <row r="168" ht="12">
      <c r="G168" s="17"/>
    </row>
    <row r="169" spans="2:13" ht="16.5">
      <c r="B169" s="15" t="str">
        <f>+A179</f>
        <v>Mrs.J. Trewella</v>
      </c>
      <c r="C169" s="15"/>
      <c r="D169" s="1"/>
      <c r="F169" s="4"/>
      <c r="G169" s="11"/>
      <c r="H169" s="4"/>
      <c r="J169" s="15" t="str">
        <f>+A187</f>
        <v>D. Hopper</v>
      </c>
      <c r="K169" s="15"/>
      <c r="L169" s="1"/>
      <c r="M169" s="11"/>
    </row>
    <row r="170" spans="2:14" ht="16.5">
      <c r="B170" s="15" t="str">
        <f>+A180</f>
        <v>C. Trewella</v>
      </c>
      <c r="C170" s="15"/>
      <c r="D170" s="1"/>
      <c r="E170" s="11">
        <f>+H181</f>
        <v>179</v>
      </c>
      <c r="F170" s="4"/>
      <c r="G170" s="19" t="s">
        <v>46</v>
      </c>
      <c r="H170" s="4"/>
      <c r="I170" s="11"/>
      <c r="J170" s="15" t="str">
        <f>+A188</f>
        <v>Mrs.M. Smith</v>
      </c>
      <c r="N170" s="11">
        <f>+H189</f>
        <v>190</v>
      </c>
    </row>
    <row r="171" spans="2:9" ht="16.5">
      <c r="B171" s="15"/>
      <c r="C171" s="15"/>
      <c r="D171" s="1"/>
      <c r="E171" s="11"/>
      <c r="F171" s="4"/>
      <c r="G171" s="11"/>
      <c r="H171" s="4"/>
      <c r="I171" s="11"/>
    </row>
    <row r="172" spans="2:10" ht="16.5">
      <c r="B172" s="15" t="str">
        <f>+A183</f>
        <v>J. Richards</v>
      </c>
      <c r="C172" s="15"/>
      <c r="D172" s="1"/>
      <c r="E172" s="11"/>
      <c r="G172" s="4"/>
      <c r="H172" s="4"/>
      <c r="J172" s="15" t="str">
        <f>+A191</f>
        <v>N. Leverton</v>
      </c>
    </row>
    <row r="173" spans="2:14" ht="18" customHeight="1">
      <c r="B173" s="15" t="str">
        <f>+A184</f>
        <v>D. Richards</v>
      </c>
      <c r="E173" s="11">
        <f>+H185</f>
        <v>186</v>
      </c>
      <c r="G173" s="19" t="s">
        <v>48</v>
      </c>
      <c r="H173" s="4"/>
      <c r="I173" s="11"/>
      <c r="J173" s="15" t="str">
        <f>+A192</f>
        <v>C. O`Neill</v>
      </c>
      <c r="N173" s="11">
        <f>+H193</f>
        <v>88</v>
      </c>
    </row>
    <row r="174" spans="6:8" ht="12">
      <c r="F174" s="4"/>
      <c r="G174" s="4"/>
      <c r="H174" s="4"/>
    </row>
    <row r="175" spans="2:14" ht="12">
      <c r="B175" s="15"/>
      <c r="E175" s="11"/>
      <c r="G175" s="19"/>
      <c r="H175" s="4"/>
      <c r="I175" s="11"/>
      <c r="J175" s="15"/>
      <c r="N175" s="11"/>
    </row>
    <row r="176" spans="2:4" ht="12">
      <c r="B176" s="3" t="s">
        <v>2</v>
      </c>
      <c r="C176" s="3" t="s">
        <v>7</v>
      </c>
      <c r="D176" s="2" t="s">
        <v>3</v>
      </c>
    </row>
    <row r="177" spans="1:15" ht="12">
      <c r="A177" s="2" t="s">
        <v>0</v>
      </c>
      <c r="B177" s="3" t="s">
        <v>1</v>
      </c>
      <c r="C177" s="3" t="s">
        <v>1</v>
      </c>
      <c r="D177" s="7">
        <v>1</v>
      </c>
      <c r="E177" s="7">
        <v>2</v>
      </c>
      <c r="F177" s="7">
        <v>3</v>
      </c>
      <c r="G177" s="7">
        <v>4</v>
      </c>
      <c r="H177" s="7">
        <v>5</v>
      </c>
      <c r="I177" s="7">
        <v>6</v>
      </c>
      <c r="J177" s="7">
        <v>7</v>
      </c>
      <c r="K177" s="7">
        <v>8</v>
      </c>
      <c r="L177" s="7">
        <v>9</v>
      </c>
      <c r="M177" s="7">
        <v>10</v>
      </c>
      <c r="N177" s="12" t="s">
        <v>13</v>
      </c>
      <c r="O177" s="12" t="s">
        <v>14</v>
      </c>
    </row>
    <row r="178" spans="1:15" ht="12">
      <c r="A178" s="23" t="s">
        <v>39</v>
      </c>
      <c r="B178" s="5"/>
      <c r="C178" s="5"/>
      <c r="D178" s="7"/>
      <c r="E178" s="7"/>
      <c r="F178" s="7"/>
      <c r="G178" s="7"/>
      <c r="H178" s="7"/>
      <c r="I178" s="2"/>
      <c r="J178" s="2"/>
      <c r="K178" s="2"/>
      <c r="L178" s="2"/>
      <c r="M178" s="2"/>
      <c r="N178" s="3"/>
      <c r="O178" s="3"/>
    </row>
    <row r="179" spans="1:15" ht="12">
      <c r="A179" s="14" t="s">
        <v>42</v>
      </c>
      <c r="B179" s="8">
        <v>95.7</v>
      </c>
      <c r="C179" s="6"/>
      <c r="D179" s="4">
        <v>94</v>
      </c>
      <c r="E179" s="4">
        <v>92</v>
      </c>
      <c r="F179" s="4">
        <v>97</v>
      </c>
      <c r="G179" s="4">
        <v>93</v>
      </c>
      <c r="H179" s="4">
        <v>90</v>
      </c>
      <c r="I179" s="4"/>
      <c r="J179" s="4"/>
      <c r="K179" s="4"/>
      <c r="L179" s="4"/>
      <c r="M179" s="4"/>
      <c r="N179" s="4">
        <f>SUM(D179+E179+F179+G179+H179+I179+J179+K179+L179+M179)</f>
        <v>466</v>
      </c>
      <c r="O179" s="8">
        <f>IF(COUNT(D179:M179),AVERAGE(D179:M179)," ")</f>
        <v>93.2</v>
      </c>
    </row>
    <row r="180" spans="1:15" ht="12">
      <c r="A180" s="14" t="s">
        <v>43</v>
      </c>
      <c r="B180" s="8">
        <v>91.5</v>
      </c>
      <c r="D180" s="4">
        <v>96</v>
      </c>
      <c r="E180" s="4">
        <v>95</v>
      </c>
      <c r="F180" s="4">
        <v>94</v>
      </c>
      <c r="G180" s="4">
        <v>96</v>
      </c>
      <c r="H180" s="4">
        <v>89</v>
      </c>
      <c r="I180" s="4"/>
      <c r="J180" s="4"/>
      <c r="K180" s="4"/>
      <c r="L180" s="4"/>
      <c r="M180" s="11"/>
      <c r="N180" s="4">
        <f>SUM(D180+E180+F180+G180+H180+I180+J180+K180+L180+M180)</f>
        <v>470</v>
      </c>
      <c r="O180" s="8">
        <f>IF(COUNT(D180:M180),AVERAGE(D180:M180)," ")</f>
        <v>94</v>
      </c>
    </row>
    <row r="181" spans="1:14" ht="12">
      <c r="A181" s="9"/>
      <c r="B181" s="6"/>
      <c r="C181" s="6">
        <f>+B179+B180</f>
        <v>187.2</v>
      </c>
      <c r="D181" s="4">
        <f>SUM(D179:D180)</f>
        <v>190</v>
      </c>
      <c r="E181" s="4">
        <f aca="true" t="shared" si="16" ref="E181:M181">SUM(E179:E180)</f>
        <v>187</v>
      </c>
      <c r="F181" s="4">
        <f t="shared" si="16"/>
        <v>191</v>
      </c>
      <c r="G181" s="4">
        <f t="shared" si="16"/>
        <v>189</v>
      </c>
      <c r="H181" s="4">
        <f t="shared" si="16"/>
        <v>179</v>
      </c>
      <c r="I181" s="4">
        <f t="shared" si="16"/>
        <v>0</v>
      </c>
      <c r="J181" s="4">
        <f t="shared" si="16"/>
        <v>0</v>
      </c>
      <c r="K181" s="4">
        <f t="shared" si="16"/>
        <v>0</v>
      </c>
      <c r="L181" s="4">
        <f t="shared" si="16"/>
        <v>0</v>
      </c>
      <c r="M181" s="4">
        <f t="shared" si="16"/>
        <v>0</v>
      </c>
      <c r="N181" s="4">
        <f>SUM(D181:M181)</f>
        <v>936</v>
      </c>
    </row>
    <row r="182" spans="1:15" ht="12">
      <c r="A182" s="15" t="s">
        <v>21</v>
      </c>
      <c r="B182" s="4"/>
      <c r="C182" s="5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8"/>
    </row>
    <row r="183" spans="1:15" ht="12">
      <c r="A183" s="14" t="s">
        <v>26</v>
      </c>
      <c r="B183" s="8">
        <v>94.3</v>
      </c>
      <c r="C183" s="5"/>
      <c r="D183" s="22">
        <v>96</v>
      </c>
      <c r="E183" s="4">
        <v>95</v>
      </c>
      <c r="F183" s="4">
        <v>91</v>
      </c>
      <c r="G183" s="4">
        <v>92</v>
      </c>
      <c r="H183" s="11">
        <v>94</v>
      </c>
      <c r="I183" s="4"/>
      <c r="J183" s="4"/>
      <c r="K183" s="4"/>
      <c r="L183" s="4"/>
      <c r="M183" s="4"/>
      <c r="N183" s="4">
        <f>SUM(D183+E183+F183+G183+H183+I183+J183+K183+L183+M183)</f>
        <v>468</v>
      </c>
      <c r="O183" s="8">
        <f>IF(COUNT(D183:M183),AVERAGE(D183:M183)," ")</f>
        <v>93.6</v>
      </c>
    </row>
    <row r="184" spans="1:15" ht="12">
      <c r="A184" s="14" t="s">
        <v>27</v>
      </c>
      <c r="B184" s="8">
        <v>92.3</v>
      </c>
      <c r="D184" s="30">
        <v>86</v>
      </c>
      <c r="E184" s="4">
        <v>91</v>
      </c>
      <c r="F184" s="4">
        <v>82</v>
      </c>
      <c r="G184" s="4">
        <v>93</v>
      </c>
      <c r="H184" s="4">
        <v>92</v>
      </c>
      <c r="N184" s="4">
        <f>SUM(D184+E184+F184+G184+H184+I184+J184+K184+L184+M184)</f>
        <v>444</v>
      </c>
      <c r="O184" s="8">
        <f>IF(COUNT(D184:M184),AVERAGE(D184:M184)," ")</f>
        <v>88.8</v>
      </c>
    </row>
    <row r="185" spans="3:15" ht="12">
      <c r="C185" s="6">
        <f>+B183+B184</f>
        <v>186.6</v>
      </c>
      <c r="D185" s="4">
        <f>SUM(D183:D184)</f>
        <v>182</v>
      </c>
      <c r="E185" s="4">
        <f aca="true" t="shared" si="17" ref="E185:M185">SUM(E183:E184)</f>
        <v>186</v>
      </c>
      <c r="F185" s="4">
        <f t="shared" si="17"/>
        <v>173</v>
      </c>
      <c r="G185" s="4">
        <f t="shared" si="17"/>
        <v>185</v>
      </c>
      <c r="H185" s="4">
        <f t="shared" si="17"/>
        <v>186</v>
      </c>
      <c r="I185" s="4">
        <f t="shared" si="17"/>
        <v>0</v>
      </c>
      <c r="J185" s="4">
        <f t="shared" si="17"/>
        <v>0</v>
      </c>
      <c r="K185" s="4">
        <f t="shared" si="17"/>
        <v>0</v>
      </c>
      <c r="L185" s="4">
        <f t="shared" si="17"/>
        <v>0</v>
      </c>
      <c r="M185" s="4">
        <f t="shared" si="17"/>
        <v>0</v>
      </c>
      <c r="N185" s="4">
        <f>SUM(D185:M185)</f>
        <v>912</v>
      </c>
      <c r="O185" s="8"/>
    </row>
    <row r="186" spans="1:15" ht="12">
      <c r="A186" s="15" t="s">
        <v>17</v>
      </c>
      <c r="B186" s="4"/>
      <c r="C186" s="5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8"/>
    </row>
    <row r="187" spans="1:15" ht="12">
      <c r="A187" s="14" t="s">
        <v>25</v>
      </c>
      <c r="B187" s="8">
        <v>94.9</v>
      </c>
      <c r="C187" s="5"/>
      <c r="D187" s="4">
        <v>93</v>
      </c>
      <c r="E187" s="4">
        <v>93</v>
      </c>
      <c r="F187" s="4">
        <v>90</v>
      </c>
      <c r="G187" s="4">
        <v>96</v>
      </c>
      <c r="H187" s="4">
        <v>97</v>
      </c>
      <c r="I187" s="4"/>
      <c r="J187" s="4"/>
      <c r="K187" s="4"/>
      <c r="L187" s="4"/>
      <c r="M187" s="4"/>
      <c r="N187" s="4">
        <f>SUM(D187+E187+F187+G187+H187+I187+J187+K187+L187+M187)</f>
        <v>469</v>
      </c>
      <c r="O187" s="8">
        <f>IF(COUNT(D187:M187),AVERAGE(D187:M187)," ")</f>
        <v>93.8</v>
      </c>
    </row>
    <row r="188" spans="1:15" ht="12">
      <c r="A188" s="14" t="s">
        <v>24</v>
      </c>
      <c r="B188" s="8">
        <v>91.5</v>
      </c>
      <c r="D188" s="4">
        <v>88</v>
      </c>
      <c r="E188" s="4">
        <v>90</v>
      </c>
      <c r="F188" s="4">
        <v>90</v>
      </c>
      <c r="G188" s="22">
        <v>92</v>
      </c>
      <c r="H188" s="4">
        <v>93</v>
      </c>
      <c r="I188" s="4"/>
      <c r="J188" s="4"/>
      <c r="K188" s="4"/>
      <c r="L188" s="4"/>
      <c r="M188" s="4"/>
      <c r="N188" s="4">
        <f>SUM(D188+E188+F188+G188+H188+I188+J188+K188+L188+M188)</f>
        <v>453</v>
      </c>
      <c r="O188" s="8">
        <f>IF(COUNT(D188:M188),AVERAGE(D188:M188)," ")</f>
        <v>90.6</v>
      </c>
    </row>
    <row r="189" spans="1:15" ht="12">
      <c r="A189" s="9"/>
      <c r="B189" s="6"/>
      <c r="C189" s="6">
        <f>+B188+B187</f>
        <v>186.4</v>
      </c>
      <c r="D189" s="4">
        <f aca="true" t="shared" si="18" ref="D189:M189">SUM(D187:D188)</f>
        <v>181</v>
      </c>
      <c r="E189" s="4">
        <f t="shared" si="18"/>
        <v>183</v>
      </c>
      <c r="F189" s="4">
        <f t="shared" si="18"/>
        <v>180</v>
      </c>
      <c r="G189" s="4">
        <f t="shared" si="18"/>
        <v>188</v>
      </c>
      <c r="H189" s="4">
        <f t="shared" si="18"/>
        <v>190</v>
      </c>
      <c r="I189" s="4">
        <f t="shared" si="18"/>
        <v>0</v>
      </c>
      <c r="J189" s="4">
        <f t="shared" si="18"/>
        <v>0</v>
      </c>
      <c r="K189" s="4">
        <f t="shared" si="18"/>
        <v>0</v>
      </c>
      <c r="L189" s="4">
        <f t="shared" si="18"/>
        <v>0</v>
      </c>
      <c r="M189" s="4">
        <f t="shared" si="18"/>
        <v>0</v>
      </c>
      <c r="N189" s="4">
        <f>SUM(D189:M189)</f>
        <v>922</v>
      </c>
      <c r="O189" s="8"/>
    </row>
    <row r="190" spans="1:14" ht="12">
      <c r="A190" s="15" t="s">
        <v>17</v>
      </c>
      <c r="B190" s="4"/>
      <c r="C190" s="5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5" ht="12">
      <c r="A191" s="14" t="s">
        <v>28</v>
      </c>
      <c r="B191" s="8">
        <v>90.7</v>
      </c>
      <c r="C191" s="5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8" t="str">
        <f>IF(COUNT(D191:M191),AVERAGE(D191:M191)," ")</f>
        <v> </v>
      </c>
    </row>
    <row r="192" spans="1:15" ht="12">
      <c r="A192" s="14" t="s">
        <v>29</v>
      </c>
      <c r="B192" s="8">
        <v>89.3</v>
      </c>
      <c r="D192" s="4">
        <v>83</v>
      </c>
      <c r="E192" s="4">
        <v>91</v>
      </c>
      <c r="F192" s="4">
        <v>87</v>
      </c>
      <c r="G192" s="4">
        <v>87</v>
      </c>
      <c r="H192" s="4">
        <v>88</v>
      </c>
      <c r="I192" s="4"/>
      <c r="J192" s="4"/>
      <c r="K192" s="4"/>
      <c r="L192" s="4"/>
      <c r="M192" s="4"/>
      <c r="N192" s="4">
        <f>SUM(D192+E192+F192+G192+H192+I192+J192+K192+L192+M192)</f>
        <v>436</v>
      </c>
      <c r="O192" s="8">
        <f>IF(COUNT(D192:M192),AVERAGE(D192:M192)," ")</f>
        <v>87.2</v>
      </c>
    </row>
    <row r="193" spans="1:14" ht="12">
      <c r="A193" s="9"/>
      <c r="B193" s="6"/>
      <c r="C193" s="6">
        <f>+B191+B192</f>
        <v>180</v>
      </c>
      <c r="D193" s="4">
        <f aca="true" t="shared" si="19" ref="D193:M193">SUM(D191:D192)</f>
        <v>83</v>
      </c>
      <c r="E193" s="4">
        <f t="shared" si="19"/>
        <v>91</v>
      </c>
      <c r="F193" s="4">
        <f t="shared" si="19"/>
        <v>87</v>
      </c>
      <c r="G193" s="4">
        <f t="shared" si="19"/>
        <v>87</v>
      </c>
      <c r="H193" s="4">
        <f t="shared" si="19"/>
        <v>88</v>
      </c>
      <c r="I193" s="4">
        <f t="shared" si="19"/>
        <v>0</v>
      </c>
      <c r="J193" s="4">
        <f t="shared" si="19"/>
        <v>0</v>
      </c>
      <c r="K193" s="4">
        <f t="shared" si="19"/>
        <v>0</v>
      </c>
      <c r="L193" s="4">
        <f t="shared" si="19"/>
        <v>0</v>
      </c>
      <c r="M193" s="4">
        <f t="shared" si="19"/>
        <v>0</v>
      </c>
      <c r="N193" s="4">
        <f>SUM(D193:M193)</f>
        <v>436</v>
      </c>
    </row>
    <row r="194" spans="4:14" ht="12"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2">
      <c r="A195" s="31" t="s">
        <v>45</v>
      </c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5" ht="12.75">
      <c r="A196" s="14"/>
      <c r="B196" s="20"/>
      <c r="C196" s="6"/>
      <c r="G196" s="10" t="s">
        <v>9</v>
      </c>
      <c r="H196" s="10" t="s">
        <v>8</v>
      </c>
      <c r="I196" s="10" t="s">
        <v>10</v>
      </c>
      <c r="J196" s="10" t="s">
        <v>11</v>
      </c>
      <c r="K196" s="10" t="s">
        <v>12</v>
      </c>
      <c r="L196" s="10" t="s">
        <v>13</v>
      </c>
      <c r="M196" s="4"/>
      <c r="N196" s="4"/>
      <c r="O196" s="8"/>
    </row>
    <row r="197" spans="2:15" ht="12.75">
      <c r="B197" s="27" t="s">
        <v>44</v>
      </c>
      <c r="C197" s="26"/>
      <c r="D197" s="15"/>
      <c r="G197" s="25">
        <f>+J167</f>
        <v>5</v>
      </c>
      <c r="H197" s="25">
        <v>4</v>
      </c>
      <c r="I197" s="25">
        <v>0</v>
      </c>
      <c r="J197" s="25">
        <v>1</v>
      </c>
      <c r="K197" s="24">
        <f>+H197*2+I197*1</f>
        <v>8</v>
      </c>
      <c r="L197" s="25">
        <f>++N181</f>
        <v>936</v>
      </c>
      <c r="M197" s="4"/>
      <c r="N197" s="4"/>
      <c r="O197" s="8"/>
    </row>
    <row r="198" spans="2:15" ht="12.75">
      <c r="B198" s="15" t="s">
        <v>36</v>
      </c>
      <c r="C198" s="15"/>
      <c r="D198" s="15"/>
      <c r="G198" s="25">
        <f>+J167</f>
        <v>5</v>
      </c>
      <c r="H198" s="25">
        <v>3</v>
      </c>
      <c r="I198" s="25">
        <v>0</v>
      </c>
      <c r="J198" s="25">
        <v>2</v>
      </c>
      <c r="K198" s="24">
        <f>+H198*2+I198*1</f>
        <v>6</v>
      </c>
      <c r="L198" s="25">
        <f>+N189</f>
        <v>922</v>
      </c>
      <c r="M198" s="4"/>
      <c r="N198" s="4"/>
      <c r="O198" s="8"/>
    </row>
    <row r="199" spans="2:15" ht="12.75">
      <c r="B199" s="15" t="s">
        <v>35</v>
      </c>
      <c r="C199" s="15"/>
      <c r="D199" s="15"/>
      <c r="G199" s="25">
        <f>+J167</f>
        <v>5</v>
      </c>
      <c r="H199" s="25">
        <v>3</v>
      </c>
      <c r="I199" s="25">
        <v>0</v>
      </c>
      <c r="J199" s="25">
        <v>2</v>
      </c>
      <c r="K199" s="24">
        <f>+H199*2+I199*1</f>
        <v>6</v>
      </c>
      <c r="L199" s="25">
        <f>+N185</f>
        <v>912</v>
      </c>
      <c r="M199" s="4"/>
      <c r="N199" s="4"/>
      <c r="O199" s="8"/>
    </row>
    <row r="200" spans="1:15" ht="12.75">
      <c r="A200" s="14"/>
      <c r="B200" s="15" t="s">
        <v>34</v>
      </c>
      <c r="G200" s="25">
        <f>+J167</f>
        <v>5</v>
      </c>
      <c r="H200" s="25">
        <v>0</v>
      </c>
      <c r="I200" s="25">
        <v>0</v>
      </c>
      <c r="J200" s="25">
        <v>5</v>
      </c>
      <c r="K200" s="24">
        <f>+H200*2+I200*1</f>
        <v>0</v>
      </c>
      <c r="L200" s="25">
        <f>+N193</f>
        <v>436</v>
      </c>
      <c r="M200" s="4"/>
      <c r="N200" s="4"/>
      <c r="O200" s="8"/>
    </row>
    <row r="203" ht="18">
      <c r="B203" s="18" t="s">
        <v>4</v>
      </c>
    </row>
    <row r="204" ht="12">
      <c r="E204" s="19" t="s">
        <v>5</v>
      </c>
    </row>
    <row r="205" ht="12.75">
      <c r="E205" s="16" t="s">
        <v>6</v>
      </c>
    </row>
    <row r="206" ht="12.75">
      <c r="F206" s="16" t="s">
        <v>16</v>
      </c>
    </row>
    <row r="207" spans="5:10" ht="12">
      <c r="E207" s="17" t="s">
        <v>38</v>
      </c>
      <c r="J207" s="7">
        <v>6</v>
      </c>
    </row>
    <row r="208" ht="12">
      <c r="G208" s="17"/>
    </row>
    <row r="209" spans="2:13" ht="18" customHeight="1">
      <c r="B209" s="15" t="str">
        <f>+A219</f>
        <v>Mrs.J. Trewella</v>
      </c>
      <c r="C209" s="15"/>
      <c r="D209" s="1"/>
      <c r="F209" s="4"/>
      <c r="G209" s="11"/>
      <c r="H209" s="4"/>
      <c r="J209" s="15" t="str">
        <f>+A223</f>
        <v>J. Richards</v>
      </c>
      <c r="K209" s="15"/>
      <c r="L209" s="1"/>
      <c r="M209" s="11"/>
    </row>
    <row r="210" spans="2:14" ht="18" customHeight="1">
      <c r="B210" s="15" t="str">
        <f>+A220</f>
        <v>C. Trewella</v>
      </c>
      <c r="C210" s="15"/>
      <c r="D210" s="1"/>
      <c r="E210" s="11">
        <f>+I221</f>
        <v>184</v>
      </c>
      <c r="F210" s="4"/>
      <c r="G210" s="19" t="s">
        <v>48</v>
      </c>
      <c r="H210" s="4"/>
      <c r="I210" s="11"/>
      <c r="J210" s="15" t="str">
        <f>+A224</f>
        <v>D. Richards</v>
      </c>
      <c r="N210" s="11">
        <f>+I225</f>
        <v>183</v>
      </c>
    </row>
    <row r="211" spans="2:9" ht="18" customHeight="1">
      <c r="B211" s="15"/>
      <c r="C211" s="15"/>
      <c r="D211" s="1"/>
      <c r="E211" s="11"/>
      <c r="F211" s="4"/>
      <c r="G211" s="11"/>
      <c r="H211" s="4"/>
      <c r="I211" s="11"/>
    </row>
    <row r="212" spans="2:10" ht="18" customHeight="1">
      <c r="B212" s="15" t="str">
        <f>+A227</f>
        <v>D. Hopper</v>
      </c>
      <c r="C212" s="15"/>
      <c r="D212" s="1"/>
      <c r="E212" s="11"/>
      <c r="G212" s="4"/>
      <c r="H212" s="4"/>
      <c r="J212" s="15" t="str">
        <f>+A231</f>
        <v>N. Leverton</v>
      </c>
    </row>
    <row r="213" spans="2:14" ht="18" customHeight="1">
      <c r="B213" s="15" t="str">
        <f>+A228</f>
        <v>Mrs.M. Smith</v>
      </c>
      <c r="E213" s="11">
        <f>+I229</f>
        <v>184</v>
      </c>
      <c r="G213" s="19" t="s">
        <v>48</v>
      </c>
      <c r="H213" s="4"/>
      <c r="I213" s="11"/>
      <c r="J213" s="15" t="str">
        <f>+A232</f>
        <v>C. O`Neill</v>
      </c>
      <c r="N213" s="11">
        <f>+I233</f>
        <v>91</v>
      </c>
    </row>
    <row r="214" spans="6:8" ht="12">
      <c r="F214" s="4"/>
      <c r="G214" s="4"/>
      <c r="H214" s="4"/>
    </row>
    <row r="215" spans="2:14" ht="12">
      <c r="B215" s="15"/>
      <c r="E215" s="11"/>
      <c r="G215" s="19"/>
      <c r="H215" s="4"/>
      <c r="I215" s="11"/>
      <c r="J215" s="15"/>
      <c r="N215" s="11"/>
    </row>
    <row r="216" spans="2:4" ht="12">
      <c r="B216" s="3" t="s">
        <v>2</v>
      </c>
      <c r="C216" s="3" t="s">
        <v>7</v>
      </c>
      <c r="D216" s="2" t="s">
        <v>3</v>
      </c>
    </row>
    <row r="217" spans="1:15" ht="12">
      <c r="A217" s="2" t="s">
        <v>0</v>
      </c>
      <c r="B217" s="3" t="s">
        <v>1</v>
      </c>
      <c r="C217" s="3" t="s">
        <v>1</v>
      </c>
      <c r="D217" s="7">
        <v>1</v>
      </c>
      <c r="E217" s="7">
        <v>2</v>
      </c>
      <c r="F217" s="7">
        <v>3</v>
      </c>
      <c r="G217" s="7">
        <v>4</v>
      </c>
      <c r="H217" s="7">
        <v>5</v>
      </c>
      <c r="I217" s="7">
        <v>6</v>
      </c>
      <c r="J217" s="7">
        <v>7</v>
      </c>
      <c r="K217" s="7">
        <v>8</v>
      </c>
      <c r="L217" s="7">
        <v>9</v>
      </c>
      <c r="M217" s="7">
        <v>10</v>
      </c>
      <c r="N217" s="12" t="s">
        <v>13</v>
      </c>
      <c r="O217" s="12" t="s">
        <v>14</v>
      </c>
    </row>
    <row r="218" spans="1:15" ht="12">
      <c r="A218" s="23" t="s">
        <v>39</v>
      </c>
      <c r="B218" s="5"/>
      <c r="C218" s="5"/>
      <c r="D218" s="7"/>
      <c r="E218" s="7"/>
      <c r="F218" s="7"/>
      <c r="G218" s="7"/>
      <c r="H218" s="7"/>
      <c r="I218" s="2"/>
      <c r="J218" s="2"/>
      <c r="K218" s="2"/>
      <c r="L218" s="2"/>
      <c r="M218" s="2"/>
      <c r="N218" s="3"/>
      <c r="O218" s="3"/>
    </row>
    <row r="219" spans="1:15" ht="12">
      <c r="A219" s="14" t="s">
        <v>42</v>
      </c>
      <c r="B219" s="8">
        <v>95.7</v>
      </c>
      <c r="C219" s="6"/>
      <c r="D219" s="4">
        <v>94</v>
      </c>
      <c r="E219" s="4">
        <v>92</v>
      </c>
      <c r="F219" s="4">
        <v>97</v>
      </c>
      <c r="G219" s="4">
        <v>93</v>
      </c>
      <c r="H219" s="4">
        <v>90</v>
      </c>
      <c r="I219" s="4">
        <v>91</v>
      </c>
      <c r="J219" s="4"/>
      <c r="K219" s="4"/>
      <c r="L219" s="4"/>
      <c r="M219" s="4"/>
      <c r="N219" s="4">
        <f>SUM(D219+E219+F219+G219+H219+I219+J219+K219+L219+M219)</f>
        <v>557</v>
      </c>
      <c r="O219" s="8">
        <f>IF(COUNT(D219:M219),AVERAGE(D219:M219)," ")</f>
        <v>92.83333333333333</v>
      </c>
    </row>
    <row r="220" spans="1:15" ht="12">
      <c r="A220" s="14" t="s">
        <v>43</v>
      </c>
      <c r="B220" s="8">
        <v>91.5</v>
      </c>
      <c r="D220" s="4">
        <v>96</v>
      </c>
      <c r="E220" s="4">
        <v>95</v>
      </c>
      <c r="F220" s="4">
        <v>94</v>
      </c>
      <c r="G220" s="4">
        <v>96</v>
      </c>
      <c r="H220" s="4">
        <v>89</v>
      </c>
      <c r="I220" s="4">
        <v>93</v>
      </c>
      <c r="J220" s="4"/>
      <c r="K220" s="4"/>
      <c r="L220" s="4"/>
      <c r="M220" s="11"/>
      <c r="N220" s="4">
        <f>SUM(D220+E220+F220+G220+H220+I220+J220+K220+L220+M220)</f>
        <v>563</v>
      </c>
      <c r="O220" s="8">
        <f>IF(COUNT(D220:M220),AVERAGE(D220:M220)," ")</f>
        <v>93.83333333333333</v>
      </c>
    </row>
    <row r="221" spans="1:14" ht="12">
      <c r="A221" s="9"/>
      <c r="B221" s="6"/>
      <c r="C221" s="6">
        <f>+B219+B220</f>
        <v>187.2</v>
      </c>
      <c r="D221" s="4">
        <f>SUM(D219:D220)</f>
        <v>190</v>
      </c>
      <c r="E221" s="4">
        <f aca="true" t="shared" si="20" ref="E221:M221">SUM(E219:E220)</f>
        <v>187</v>
      </c>
      <c r="F221" s="4">
        <f t="shared" si="20"/>
        <v>191</v>
      </c>
      <c r="G221" s="4">
        <f t="shared" si="20"/>
        <v>189</v>
      </c>
      <c r="H221" s="4">
        <f t="shared" si="20"/>
        <v>179</v>
      </c>
      <c r="I221" s="4">
        <f t="shared" si="20"/>
        <v>184</v>
      </c>
      <c r="J221" s="4">
        <f t="shared" si="20"/>
        <v>0</v>
      </c>
      <c r="K221" s="4">
        <f t="shared" si="20"/>
        <v>0</v>
      </c>
      <c r="L221" s="4">
        <f t="shared" si="20"/>
        <v>0</v>
      </c>
      <c r="M221" s="4">
        <f t="shared" si="20"/>
        <v>0</v>
      </c>
      <c r="N221" s="4">
        <f>SUM(D221:M221)</f>
        <v>1120</v>
      </c>
    </row>
    <row r="222" spans="1:15" ht="12">
      <c r="A222" s="15" t="s">
        <v>21</v>
      </c>
      <c r="B222" s="4"/>
      <c r="C222" s="5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8"/>
    </row>
    <row r="223" spans="1:15" ht="12">
      <c r="A223" s="14" t="s">
        <v>26</v>
      </c>
      <c r="B223" s="8">
        <v>94.3</v>
      </c>
      <c r="C223" s="5"/>
      <c r="D223" s="22">
        <v>96</v>
      </c>
      <c r="E223" s="4">
        <v>95</v>
      </c>
      <c r="F223" s="4">
        <v>91</v>
      </c>
      <c r="G223" s="4">
        <v>92</v>
      </c>
      <c r="H223" s="33">
        <v>94</v>
      </c>
      <c r="I223" s="4">
        <v>91</v>
      </c>
      <c r="J223" s="4"/>
      <c r="K223" s="4"/>
      <c r="L223" s="4"/>
      <c r="M223" s="4"/>
      <c r="N223" s="4">
        <f>SUM(D223+E223+F223+G223+H223+I223+J223+K223+L223+M223)</f>
        <v>559</v>
      </c>
      <c r="O223" s="8">
        <f>IF(COUNT(D223:M223),AVERAGE(D223:M223)," ")</f>
        <v>93.16666666666667</v>
      </c>
    </row>
    <row r="224" spans="1:15" ht="12">
      <c r="A224" s="14" t="s">
        <v>27</v>
      </c>
      <c r="B224" s="8">
        <v>92.3</v>
      </c>
      <c r="D224" s="30">
        <v>86</v>
      </c>
      <c r="E224" s="4">
        <v>91</v>
      </c>
      <c r="F224" s="4">
        <v>82</v>
      </c>
      <c r="G224" s="4">
        <v>93</v>
      </c>
      <c r="H224" s="4">
        <v>92</v>
      </c>
      <c r="I224" s="4">
        <v>92</v>
      </c>
      <c r="N224" s="4">
        <f>SUM(D224+E224+F224+G224+H224+I224+J224+K224+L224+M224)</f>
        <v>536</v>
      </c>
      <c r="O224" s="8">
        <f>IF(COUNT(D224:M224),AVERAGE(D224:M224)," ")</f>
        <v>89.33333333333333</v>
      </c>
    </row>
    <row r="225" spans="3:15" ht="12">
      <c r="C225" s="6">
        <f>+B223+B224</f>
        <v>186.6</v>
      </c>
      <c r="D225" s="4">
        <f>SUM(D223:D224)</f>
        <v>182</v>
      </c>
      <c r="E225" s="4">
        <f aca="true" t="shared" si="21" ref="E225:M225">SUM(E223:E224)</f>
        <v>186</v>
      </c>
      <c r="F225" s="4">
        <f t="shared" si="21"/>
        <v>173</v>
      </c>
      <c r="G225" s="4">
        <f t="shared" si="21"/>
        <v>185</v>
      </c>
      <c r="H225" s="4">
        <f t="shared" si="21"/>
        <v>186</v>
      </c>
      <c r="I225" s="4">
        <f t="shared" si="21"/>
        <v>183</v>
      </c>
      <c r="J225" s="4">
        <f t="shared" si="21"/>
        <v>0</v>
      </c>
      <c r="K225" s="4">
        <f t="shared" si="21"/>
        <v>0</v>
      </c>
      <c r="L225" s="4">
        <f t="shared" si="21"/>
        <v>0</v>
      </c>
      <c r="M225" s="4">
        <f t="shared" si="21"/>
        <v>0</v>
      </c>
      <c r="N225" s="4">
        <f>SUM(D225:M225)</f>
        <v>1095</v>
      </c>
      <c r="O225" s="8"/>
    </row>
    <row r="226" spans="1:15" ht="12">
      <c r="A226" s="15" t="s">
        <v>17</v>
      </c>
      <c r="B226" s="4"/>
      <c r="C226" s="5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8"/>
    </row>
    <row r="227" spans="1:15" ht="12">
      <c r="A227" s="14" t="s">
        <v>25</v>
      </c>
      <c r="B227" s="8">
        <v>94.9</v>
      </c>
      <c r="C227" s="5"/>
      <c r="D227" s="4">
        <v>93</v>
      </c>
      <c r="E227" s="4">
        <v>93</v>
      </c>
      <c r="F227" s="4">
        <v>90</v>
      </c>
      <c r="G227" s="4">
        <v>96</v>
      </c>
      <c r="H227" s="4">
        <v>97</v>
      </c>
      <c r="I227" s="4">
        <v>91</v>
      </c>
      <c r="J227" s="4"/>
      <c r="K227" s="4"/>
      <c r="L227" s="4"/>
      <c r="M227" s="4"/>
      <c r="N227" s="4">
        <f>SUM(D227+E227+F227+G227+H227+I227+J227+K227+L227+M227)</f>
        <v>560</v>
      </c>
      <c r="O227" s="8">
        <f>IF(COUNT(D227:M227),AVERAGE(D227:M227)," ")</f>
        <v>93.33333333333333</v>
      </c>
    </row>
    <row r="228" spans="1:15" ht="12">
      <c r="A228" s="14" t="s">
        <v>24</v>
      </c>
      <c r="B228" s="8">
        <v>91.5</v>
      </c>
      <c r="D228" s="4">
        <v>88</v>
      </c>
      <c r="E228" s="4">
        <v>90</v>
      </c>
      <c r="F228" s="4">
        <v>90</v>
      </c>
      <c r="G228" s="22">
        <v>92</v>
      </c>
      <c r="H228" s="4">
        <v>93</v>
      </c>
      <c r="I228" s="4">
        <v>93</v>
      </c>
      <c r="J228" s="4"/>
      <c r="K228" s="4"/>
      <c r="L228" s="4"/>
      <c r="M228" s="4"/>
      <c r="N228" s="4">
        <f>SUM(D228+E228+F228+G228+H228+I228+J228+K228+L228+M228)</f>
        <v>546</v>
      </c>
      <c r="O228" s="8">
        <f>IF(COUNT(D228:M228),AVERAGE(D228:M228)," ")</f>
        <v>91</v>
      </c>
    </row>
    <row r="229" spans="1:15" ht="12">
      <c r="A229" s="9"/>
      <c r="B229" s="6"/>
      <c r="C229" s="6">
        <f>+B228+B227</f>
        <v>186.4</v>
      </c>
      <c r="D229" s="4">
        <f aca="true" t="shared" si="22" ref="D229:M229">SUM(D227:D228)</f>
        <v>181</v>
      </c>
      <c r="E229" s="4">
        <f t="shared" si="22"/>
        <v>183</v>
      </c>
      <c r="F229" s="4">
        <f t="shared" si="22"/>
        <v>180</v>
      </c>
      <c r="G229" s="4">
        <f t="shared" si="22"/>
        <v>188</v>
      </c>
      <c r="H229" s="4">
        <f t="shared" si="22"/>
        <v>190</v>
      </c>
      <c r="I229" s="4">
        <f t="shared" si="22"/>
        <v>184</v>
      </c>
      <c r="J229" s="4">
        <f t="shared" si="22"/>
        <v>0</v>
      </c>
      <c r="K229" s="4">
        <f t="shared" si="22"/>
        <v>0</v>
      </c>
      <c r="L229" s="4">
        <f t="shared" si="22"/>
        <v>0</v>
      </c>
      <c r="M229" s="4">
        <f t="shared" si="22"/>
        <v>0</v>
      </c>
      <c r="N229" s="4">
        <f>SUM(D229:M229)</f>
        <v>1106</v>
      </c>
      <c r="O229" s="8"/>
    </row>
    <row r="230" spans="1:14" ht="12">
      <c r="A230" s="15" t="s">
        <v>17</v>
      </c>
      <c r="B230" s="4"/>
      <c r="C230" s="5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5" ht="12">
      <c r="A231" s="14" t="s">
        <v>28</v>
      </c>
      <c r="B231" s="8">
        <v>90.7</v>
      </c>
      <c r="C231" s="5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8" t="str">
        <f>IF(COUNT(D231:M231),AVERAGE(D231:M231)," ")</f>
        <v> </v>
      </c>
    </row>
    <row r="232" spans="1:15" ht="12">
      <c r="A232" s="14" t="s">
        <v>29</v>
      </c>
      <c r="B232" s="8">
        <v>89.3</v>
      </c>
      <c r="D232" s="4">
        <v>83</v>
      </c>
      <c r="E232" s="4">
        <v>91</v>
      </c>
      <c r="F232" s="4">
        <v>87</v>
      </c>
      <c r="G232" s="4">
        <v>87</v>
      </c>
      <c r="H232" s="4">
        <v>88</v>
      </c>
      <c r="I232" s="4">
        <v>91</v>
      </c>
      <c r="J232" s="4"/>
      <c r="K232" s="4"/>
      <c r="L232" s="4"/>
      <c r="M232" s="4"/>
      <c r="N232" s="4">
        <f>SUM(D232+E232+F232+G232+H232+I232+J232+K232+L232+M232)</f>
        <v>527</v>
      </c>
      <c r="O232" s="8">
        <f>IF(COUNT(D232:M232),AVERAGE(D232:M232)," ")</f>
        <v>87.83333333333333</v>
      </c>
    </row>
    <row r="233" spans="1:14" ht="12">
      <c r="A233" s="9"/>
      <c r="B233" s="6"/>
      <c r="C233" s="6">
        <f>+B231+B232</f>
        <v>180</v>
      </c>
      <c r="D233" s="4">
        <f aca="true" t="shared" si="23" ref="D233:M233">SUM(D231:D232)</f>
        <v>83</v>
      </c>
      <c r="E233" s="4">
        <f t="shared" si="23"/>
        <v>91</v>
      </c>
      <c r="F233" s="4">
        <f t="shared" si="23"/>
        <v>87</v>
      </c>
      <c r="G233" s="4">
        <f t="shared" si="23"/>
        <v>87</v>
      </c>
      <c r="H233" s="4">
        <f t="shared" si="23"/>
        <v>88</v>
      </c>
      <c r="I233" s="4">
        <f t="shared" si="23"/>
        <v>91</v>
      </c>
      <c r="J233" s="4">
        <f t="shared" si="23"/>
        <v>0</v>
      </c>
      <c r="K233" s="4">
        <f t="shared" si="23"/>
        <v>0</v>
      </c>
      <c r="L233" s="4">
        <f t="shared" si="23"/>
        <v>0</v>
      </c>
      <c r="M233" s="4">
        <f t="shared" si="23"/>
        <v>0</v>
      </c>
      <c r="N233" s="4">
        <f>SUM(D233:M233)</f>
        <v>527</v>
      </c>
    </row>
    <row r="234" spans="4:14" ht="12"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2">
      <c r="A235" s="31" t="s">
        <v>45</v>
      </c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5" ht="12.75">
      <c r="A236" s="14"/>
      <c r="B236" s="20"/>
      <c r="C236" s="6"/>
      <c r="G236" s="10" t="s">
        <v>9</v>
      </c>
      <c r="H236" s="10" t="s">
        <v>8</v>
      </c>
      <c r="I236" s="10" t="s">
        <v>10</v>
      </c>
      <c r="J236" s="10" t="s">
        <v>11</v>
      </c>
      <c r="K236" s="10" t="s">
        <v>12</v>
      </c>
      <c r="L236" s="10" t="s">
        <v>13</v>
      </c>
      <c r="M236" s="4"/>
      <c r="N236" s="4"/>
      <c r="O236" s="8"/>
    </row>
    <row r="237" spans="2:15" ht="12.75">
      <c r="B237" s="27" t="s">
        <v>44</v>
      </c>
      <c r="C237" s="26"/>
      <c r="D237" s="15"/>
      <c r="G237" s="25">
        <f>+J207</f>
        <v>6</v>
      </c>
      <c r="H237" s="25">
        <v>5</v>
      </c>
      <c r="I237" s="25">
        <v>0</v>
      </c>
      <c r="J237" s="25">
        <v>1</v>
      </c>
      <c r="K237" s="24">
        <f>+H237*2+I237*1</f>
        <v>10</v>
      </c>
      <c r="L237" s="25">
        <f>++N221</f>
        <v>1120</v>
      </c>
      <c r="M237" s="4"/>
      <c r="N237" s="4"/>
      <c r="O237" s="8"/>
    </row>
    <row r="238" spans="2:15" ht="12.75">
      <c r="B238" s="15" t="s">
        <v>36</v>
      </c>
      <c r="C238" s="15"/>
      <c r="D238" s="15"/>
      <c r="G238" s="25">
        <f>+J207</f>
        <v>6</v>
      </c>
      <c r="H238" s="25">
        <v>4</v>
      </c>
      <c r="I238" s="25">
        <v>0</v>
      </c>
      <c r="J238" s="25">
        <v>2</v>
      </c>
      <c r="K238" s="24">
        <f>+H238*2+I238*1</f>
        <v>8</v>
      </c>
      <c r="L238" s="25">
        <f>+N229</f>
        <v>1106</v>
      </c>
      <c r="M238" s="4"/>
      <c r="N238" s="4"/>
      <c r="O238" s="8"/>
    </row>
    <row r="239" spans="2:15" ht="12.75">
      <c r="B239" s="15" t="s">
        <v>35</v>
      </c>
      <c r="C239" s="15"/>
      <c r="D239" s="15"/>
      <c r="G239" s="25">
        <f>+J207</f>
        <v>6</v>
      </c>
      <c r="H239" s="25">
        <v>3</v>
      </c>
      <c r="I239" s="25">
        <v>0</v>
      </c>
      <c r="J239" s="25">
        <v>3</v>
      </c>
      <c r="K239" s="24">
        <f>+H239*2+I239*1</f>
        <v>6</v>
      </c>
      <c r="L239" s="25">
        <f>+N225</f>
        <v>1095</v>
      </c>
      <c r="M239" s="4"/>
      <c r="N239" s="4"/>
      <c r="O239" s="8"/>
    </row>
    <row r="240" spans="1:15" ht="12.75">
      <c r="A240" s="14"/>
      <c r="B240" s="15" t="s">
        <v>34</v>
      </c>
      <c r="G240" s="25">
        <f>+J207</f>
        <v>6</v>
      </c>
      <c r="H240" s="25">
        <v>0</v>
      </c>
      <c r="I240" s="25">
        <v>0</v>
      </c>
      <c r="J240" s="25">
        <v>6</v>
      </c>
      <c r="K240" s="24">
        <f>+H240*2+I240*1</f>
        <v>0</v>
      </c>
      <c r="L240" s="25">
        <f>+N233</f>
        <v>527</v>
      </c>
      <c r="M240" s="4"/>
      <c r="N240" s="4"/>
      <c r="O240" s="8"/>
    </row>
    <row r="243" ht="18">
      <c r="B243" s="18" t="s">
        <v>4</v>
      </c>
    </row>
    <row r="244" ht="12">
      <c r="E244" s="19" t="s">
        <v>5</v>
      </c>
    </row>
    <row r="245" ht="12.75">
      <c r="E245" s="16" t="s">
        <v>6</v>
      </c>
    </row>
    <row r="246" ht="12.75">
      <c r="F246" s="16" t="s">
        <v>16</v>
      </c>
    </row>
    <row r="247" spans="5:10" ht="12">
      <c r="E247" s="17" t="s">
        <v>38</v>
      </c>
      <c r="J247" s="7">
        <v>7</v>
      </c>
    </row>
    <row r="248" ht="12">
      <c r="G248" s="17"/>
    </row>
    <row r="249" spans="2:10" ht="18" customHeight="1">
      <c r="B249" s="15" t="str">
        <f>+A259</f>
        <v>Mrs.J. Trewella</v>
      </c>
      <c r="C249" s="15"/>
      <c r="D249" s="1"/>
      <c r="F249" s="4"/>
      <c r="G249" s="11"/>
      <c r="H249" s="4"/>
      <c r="J249" s="15" t="str">
        <f>+A271</f>
        <v>N. Leverton</v>
      </c>
    </row>
    <row r="250" spans="2:14" ht="18" customHeight="1">
      <c r="B250" s="15" t="str">
        <f>+A260</f>
        <v>C. Trewella</v>
      </c>
      <c r="C250" s="15"/>
      <c r="D250" s="1"/>
      <c r="E250" s="11">
        <f>+J261</f>
        <v>186</v>
      </c>
      <c r="F250" s="4"/>
      <c r="G250" s="19" t="s">
        <v>48</v>
      </c>
      <c r="H250" s="4"/>
      <c r="I250" s="11"/>
      <c r="J250" s="15" t="str">
        <f>+A272</f>
        <v>C. O`Neill</v>
      </c>
      <c r="N250" s="11">
        <f>J273</f>
        <v>80</v>
      </c>
    </row>
    <row r="251" spans="2:9" ht="18" customHeight="1">
      <c r="B251" s="15"/>
      <c r="C251" s="15"/>
      <c r="D251" s="1"/>
      <c r="E251" s="11"/>
      <c r="F251" s="4"/>
      <c r="G251" s="11"/>
      <c r="H251" s="4"/>
      <c r="I251" s="11"/>
    </row>
    <row r="252" spans="2:13" ht="18" customHeight="1">
      <c r="B252" s="15" t="str">
        <f>+A263</f>
        <v>J. Richards</v>
      </c>
      <c r="C252" s="15"/>
      <c r="D252" s="1"/>
      <c r="E252" s="11"/>
      <c r="G252" s="4"/>
      <c r="H252" s="4"/>
      <c r="J252" s="15" t="str">
        <f>+A267</f>
        <v>D. Hopper</v>
      </c>
      <c r="K252" s="15"/>
      <c r="L252" s="1"/>
      <c r="M252" s="11"/>
    </row>
    <row r="253" spans="2:14" ht="18" customHeight="1">
      <c r="B253" s="15" t="str">
        <f>+A264</f>
        <v>D. Richards</v>
      </c>
      <c r="E253" s="11">
        <f>+J265</f>
        <v>185</v>
      </c>
      <c r="G253" s="19" t="s">
        <v>48</v>
      </c>
      <c r="H253" s="4"/>
      <c r="I253" s="11"/>
      <c r="J253" s="15" t="str">
        <f>+A268</f>
        <v>Mrs.M. Smith</v>
      </c>
      <c r="N253" s="11">
        <f>+J269</f>
        <v>184</v>
      </c>
    </row>
    <row r="254" spans="6:8" ht="12">
      <c r="F254" s="4"/>
      <c r="G254" s="4"/>
      <c r="H254" s="4"/>
    </row>
    <row r="255" spans="2:14" ht="12">
      <c r="B255" s="15"/>
      <c r="E255" s="11"/>
      <c r="G255" s="19"/>
      <c r="H255" s="4"/>
      <c r="I255" s="11"/>
      <c r="J255" s="15"/>
      <c r="N255" s="11"/>
    </row>
    <row r="256" spans="2:4" ht="12">
      <c r="B256" s="3" t="s">
        <v>2</v>
      </c>
      <c r="C256" s="3" t="s">
        <v>7</v>
      </c>
      <c r="D256" s="2" t="s">
        <v>3</v>
      </c>
    </row>
    <row r="257" spans="1:15" ht="12">
      <c r="A257" s="2" t="s">
        <v>0</v>
      </c>
      <c r="B257" s="3" t="s">
        <v>1</v>
      </c>
      <c r="C257" s="3" t="s">
        <v>1</v>
      </c>
      <c r="D257" s="7">
        <v>1</v>
      </c>
      <c r="E257" s="7">
        <v>2</v>
      </c>
      <c r="F257" s="7">
        <v>3</v>
      </c>
      <c r="G257" s="7">
        <v>4</v>
      </c>
      <c r="H257" s="7">
        <v>5</v>
      </c>
      <c r="I257" s="7">
        <v>6</v>
      </c>
      <c r="J257" s="7">
        <v>7</v>
      </c>
      <c r="K257" s="7">
        <v>8</v>
      </c>
      <c r="L257" s="7">
        <v>9</v>
      </c>
      <c r="M257" s="7">
        <v>10</v>
      </c>
      <c r="N257" s="12" t="s">
        <v>13</v>
      </c>
      <c r="O257" s="12" t="s">
        <v>14</v>
      </c>
    </row>
    <row r="258" spans="1:15" ht="12">
      <c r="A258" s="23" t="s">
        <v>39</v>
      </c>
      <c r="B258" s="5"/>
      <c r="C258" s="5"/>
      <c r="D258" s="7"/>
      <c r="E258" s="7"/>
      <c r="F258" s="7"/>
      <c r="G258" s="7"/>
      <c r="H258" s="7"/>
      <c r="I258" s="2"/>
      <c r="J258" s="2"/>
      <c r="K258" s="2"/>
      <c r="L258" s="2"/>
      <c r="M258" s="2"/>
      <c r="N258" s="3"/>
      <c r="O258" s="3"/>
    </row>
    <row r="259" spans="1:15" ht="12">
      <c r="A259" s="14" t="s">
        <v>42</v>
      </c>
      <c r="B259" s="8">
        <v>95.7</v>
      </c>
      <c r="C259" s="6"/>
      <c r="D259" s="4">
        <v>94</v>
      </c>
      <c r="E259" s="4">
        <v>92</v>
      </c>
      <c r="F259" s="4">
        <v>97</v>
      </c>
      <c r="G259" s="4">
        <v>93</v>
      </c>
      <c r="H259" s="4">
        <v>90</v>
      </c>
      <c r="I259" s="4">
        <v>91</v>
      </c>
      <c r="J259" s="4">
        <v>93</v>
      </c>
      <c r="K259" s="4"/>
      <c r="L259" s="4"/>
      <c r="M259" s="4"/>
      <c r="N259" s="4">
        <f>SUM(D259+E259+F259+G259+H259+I259+J259+K259+L259+M259)</f>
        <v>650</v>
      </c>
      <c r="O259" s="8">
        <f>IF(COUNT(D259:M259),AVERAGE(D259:M259)," ")</f>
        <v>92.85714285714286</v>
      </c>
    </row>
    <row r="260" spans="1:15" ht="12">
      <c r="A260" s="14" t="s">
        <v>43</v>
      </c>
      <c r="B260" s="8">
        <v>91.5</v>
      </c>
      <c r="D260" s="4">
        <v>96</v>
      </c>
      <c r="E260" s="4">
        <v>95</v>
      </c>
      <c r="F260" s="4">
        <v>94</v>
      </c>
      <c r="G260" s="4">
        <v>96</v>
      </c>
      <c r="H260" s="4">
        <v>89</v>
      </c>
      <c r="I260" s="4">
        <v>93</v>
      </c>
      <c r="J260" s="4">
        <v>93</v>
      </c>
      <c r="K260" s="4"/>
      <c r="L260" s="4"/>
      <c r="M260" s="11"/>
      <c r="N260" s="4">
        <f>SUM(D260+E260+F260+G260+H260+I260+J260+K260+L260+M260)</f>
        <v>656</v>
      </c>
      <c r="O260" s="8">
        <f>IF(COUNT(D260:M260),AVERAGE(D260:M260)," ")</f>
        <v>93.71428571428571</v>
      </c>
    </row>
    <row r="261" spans="1:14" ht="12">
      <c r="A261" s="9"/>
      <c r="B261" s="6"/>
      <c r="C261" s="6">
        <f>+B259+B260</f>
        <v>187.2</v>
      </c>
      <c r="D261" s="4">
        <f>SUM(D259:D260)</f>
        <v>190</v>
      </c>
      <c r="E261" s="4">
        <f aca="true" t="shared" si="24" ref="E261:M261">SUM(E259:E260)</f>
        <v>187</v>
      </c>
      <c r="F261" s="4">
        <f t="shared" si="24"/>
        <v>191</v>
      </c>
      <c r="G261" s="4">
        <f t="shared" si="24"/>
        <v>189</v>
      </c>
      <c r="H261" s="4">
        <f t="shared" si="24"/>
        <v>179</v>
      </c>
      <c r="I261" s="4">
        <f t="shared" si="24"/>
        <v>184</v>
      </c>
      <c r="J261" s="4">
        <f t="shared" si="24"/>
        <v>186</v>
      </c>
      <c r="K261" s="4">
        <f t="shared" si="24"/>
        <v>0</v>
      </c>
      <c r="L261" s="4">
        <f t="shared" si="24"/>
        <v>0</v>
      </c>
      <c r="M261" s="4">
        <f t="shared" si="24"/>
        <v>0</v>
      </c>
      <c r="N261" s="4">
        <f>SUM(D261:M261)</f>
        <v>1306</v>
      </c>
    </row>
    <row r="262" spans="1:15" ht="12">
      <c r="A262" s="15" t="s">
        <v>21</v>
      </c>
      <c r="B262" s="4"/>
      <c r="C262" s="5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8"/>
    </row>
    <row r="263" spans="1:15" ht="12">
      <c r="A263" s="14" t="s">
        <v>26</v>
      </c>
      <c r="B263" s="8">
        <v>94.3</v>
      </c>
      <c r="C263" s="5"/>
      <c r="D263" s="22">
        <v>96</v>
      </c>
      <c r="E263" s="4">
        <v>95</v>
      </c>
      <c r="F263" s="4">
        <v>91</v>
      </c>
      <c r="G263" s="4">
        <v>92</v>
      </c>
      <c r="H263" s="33">
        <v>94</v>
      </c>
      <c r="I263" s="4">
        <v>91</v>
      </c>
      <c r="J263" s="4">
        <v>91</v>
      </c>
      <c r="K263" s="4"/>
      <c r="L263" s="4"/>
      <c r="M263" s="4"/>
      <c r="N263" s="4">
        <f>SUM(D263+E263+F263+G263+H263+I263+J263+K263+L263+M263)</f>
        <v>650</v>
      </c>
      <c r="O263" s="8">
        <f>IF(COUNT(D263:M263),AVERAGE(D263:M263)," ")</f>
        <v>92.85714285714286</v>
      </c>
    </row>
    <row r="264" spans="1:15" ht="12">
      <c r="A264" s="14" t="s">
        <v>27</v>
      </c>
      <c r="B264" s="8">
        <v>92.3</v>
      </c>
      <c r="D264" s="30">
        <v>86</v>
      </c>
      <c r="E264" s="4">
        <v>91</v>
      </c>
      <c r="F264" s="4">
        <v>82</v>
      </c>
      <c r="G264" s="4">
        <v>93</v>
      </c>
      <c r="H264" s="4">
        <v>92</v>
      </c>
      <c r="I264" s="4">
        <v>92</v>
      </c>
      <c r="J264" s="4">
        <v>94</v>
      </c>
      <c r="N264" s="4">
        <f>SUM(D264+E264+F264+G264+H264+I264+J264+K264+L264+M264)</f>
        <v>630</v>
      </c>
      <c r="O264" s="8">
        <f>IF(COUNT(D264:M264),AVERAGE(D264:M264)," ")</f>
        <v>90</v>
      </c>
    </row>
    <row r="265" spans="3:15" ht="12">
      <c r="C265" s="6">
        <f>+B263+B264</f>
        <v>186.6</v>
      </c>
      <c r="D265" s="4">
        <f>SUM(D263:D264)</f>
        <v>182</v>
      </c>
      <c r="E265" s="4">
        <f aca="true" t="shared" si="25" ref="E265:M265">SUM(E263:E264)</f>
        <v>186</v>
      </c>
      <c r="F265" s="4">
        <f t="shared" si="25"/>
        <v>173</v>
      </c>
      <c r="G265" s="4">
        <f t="shared" si="25"/>
        <v>185</v>
      </c>
      <c r="H265" s="4">
        <f t="shared" si="25"/>
        <v>186</v>
      </c>
      <c r="I265" s="4">
        <f t="shared" si="25"/>
        <v>183</v>
      </c>
      <c r="J265" s="4">
        <f t="shared" si="25"/>
        <v>185</v>
      </c>
      <c r="K265" s="4">
        <f t="shared" si="25"/>
        <v>0</v>
      </c>
      <c r="L265" s="4">
        <f t="shared" si="25"/>
        <v>0</v>
      </c>
      <c r="M265" s="4">
        <f t="shared" si="25"/>
        <v>0</v>
      </c>
      <c r="N265" s="4">
        <f>SUM(D265:M265)</f>
        <v>1280</v>
      </c>
      <c r="O265" s="8"/>
    </row>
    <row r="266" spans="1:15" ht="12">
      <c r="A266" s="15" t="s">
        <v>17</v>
      </c>
      <c r="B266" s="4"/>
      <c r="C266" s="5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8"/>
    </row>
    <row r="267" spans="1:15" ht="12">
      <c r="A267" s="14" t="s">
        <v>25</v>
      </c>
      <c r="B267" s="8">
        <v>94.9</v>
      </c>
      <c r="C267" s="5"/>
      <c r="D267" s="4">
        <v>93</v>
      </c>
      <c r="E267" s="4">
        <v>93</v>
      </c>
      <c r="F267" s="4">
        <v>90</v>
      </c>
      <c r="G267" s="4">
        <v>96</v>
      </c>
      <c r="H267" s="4">
        <v>97</v>
      </c>
      <c r="I267" s="4">
        <v>91</v>
      </c>
      <c r="J267" s="4">
        <v>92</v>
      </c>
      <c r="K267" s="4">
        <v>97</v>
      </c>
      <c r="L267" s="4"/>
      <c r="M267" s="4"/>
      <c r="N267" s="4">
        <f>SUM(D267+E267+F267+G267+H267+I267+J267+K267+L267+M267)</f>
        <v>749</v>
      </c>
      <c r="O267" s="8">
        <f>IF(COUNT(D267:M267),AVERAGE(D267:M267)," ")</f>
        <v>93.625</v>
      </c>
    </row>
    <row r="268" spans="1:15" ht="12">
      <c r="A268" s="14" t="s">
        <v>24</v>
      </c>
      <c r="B268" s="8">
        <v>91.5</v>
      </c>
      <c r="D268" s="4">
        <v>88</v>
      </c>
      <c r="E268" s="4">
        <v>90</v>
      </c>
      <c r="F268" s="4">
        <v>90</v>
      </c>
      <c r="G268" s="22">
        <v>92</v>
      </c>
      <c r="H268" s="4">
        <v>93</v>
      </c>
      <c r="I268" s="4">
        <v>93</v>
      </c>
      <c r="J268" s="4">
        <v>92</v>
      </c>
      <c r="K268" s="4">
        <v>93</v>
      </c>
      <c r="L268" s="4"/>
      <c r="M268" s="4"/>
      <c r="N268" s="4">
        <f>SUM(D268+E268+F268+G268+H268+I268+J268+K268+L268+M268)</f>
        <v>731</v>
      </c>
      <c r="O268" s="8">
        <f>IF(COUNT(D268:M268),AVERAGE(D268:M268)," ")</f>
        <v>91.375</v>
      </c>
    </row>
    <row r="269" spans="1:15" ht="12">
      <c r="A269" s="9"/>
      <c r="B269" s="6"/>
      <c r="C269" s="6">
        <f>+B268+B267</f>
        <v>186.4</v>
      </c>
      <c r="D269" s="4">
        <f aca="true" t="shared" si="26" ref="D269:M269">SUM(D267:D268)</f>
        <v>181</v>
      </c>
      <c r="E269" s="4">
        <f t="shared" si="26"/>
        <v>183</v>
      </c>
      <c r="F269" s="4">
        <f t="shared" si="26"/>
        <v>180</v>
      </c>
      <c r="G269" s="4">
        <f t="shared" si="26"/>
        <v>188</v>
      </c>
      <c r="H269" s="4">
        <f t="shared" si="26"/>
        <v>190</v>
      </c>
      <c r="I269" s="4">
        <f t="shared" si="26"/>
        <v>184</v>
      </c>
      <c r="J269" s="4">
        <f t="shared" si="26"/>
        <v>184</v>
      </c>
      <c r="K269" s="4">
        <f t="shared" si="26"/>
        <v>190</v>
      </c>
      <c r="L269" s="4">
        <f t="shared" si="26"/>
        <v>0</v>
      </c>
      <c r="M269" s="4">
        <f t="shared" si="26"/>
        <v>0</v>
      </c>
      <c r="N269" s="4">
        <f>SUM(D269:M269)</f>
        <v>1480</v>
      </c>
      <c r="O269" s="8"/>
    </row>
    <row r="270" spans="1:14" ht="12">
      <c r="A270" s="15" t="s">
        <v>17</v>
      </c>
      <c r="B270" s="4"/>
      <c r="C270" s="5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5" ht="12">
      <c r="A271" s="14" t="s">
        <v>28</v>
      </c>
      <c r="B271" s="8">
        <v>90.7</v>
      </c>
      <c r="C271" s="5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8" t="str">
        <f>IF(COUNT(D271:M271),AVERAGE(D271:M271)," ")</f>
        <v> </v>
      </c>
    </row>
    <row r="272" spans="1:15" ht="12">
      <c r="A272" s="14" t="s">
        <v>29</v>
      </c>
      <c r="B272" s="8">
        <v>89.3</v>
      </c>
      <c r="D272" s="4">
        <v>83</v>
      </c>
      <c r="E272" s="4">
        <v>91</v>
      </c>
      <c r="F272" s="4">
        <v>87</v>
      </c>
      <c r="G272" s="4">
        <v>87</v>
      </c>
      <c r="H272" s="4">
        <v>88</v>
      </c>
      <c r="I272" s="4">
        <v>91</v>
      </c>
      <c r="J272" s="4">
        <v>80</v>
      </c>
      <c r="K272" s="4"/>
      <c r="L272" s="4"/>
      <c r="M272" s="4"/>
      <c r="N272" s="4">
        <f>SUM(D272+E272+F272+G272+H272+I272+J272+K272+L272+M272)</f>
        <v>607</v>
      </c>
      <c r="O272" s="8">
        <f>IF(COUNT(D272:M272),AVERAGE(D272:M272)," ")</f>
        <v>86.71428571428571</v>
      </c>
    </row>
    <row r="273" spans="1:14" ht="12">
      <c r="A273" s="9"/>
      <c r="B273" s="6"/>
      <c r="C273" s="6">
        <f>+B271+B272</f>
        <v>180</v>
      </c>
      <c r="D273" s="4">
        <f aca="true" t="shared" si="27" ref="D273:M273">SUM(D271:D272)</f>
        <v>83</v>
      </c>
      <c r="E273" s="4">
        <f t="shared" si="27"/>
        <v>91</v>
      </c>
      <c r="F273" s="4">
        <f t="shared" si="27"/>
        <v>87</v>
      </c>
      <c r="G273" s="4">
        <f t="shared" si="27"/>
        <v>87</v>
      </c>
      <c r="H273" s="4">
        <f t="shared" si="27"/>
        <v>88</v>
      </c>
      <c r="I273" s="4">
        <f t="shared" si="27"/>
        <v>91</v>
      </c>
      <c r="J273" s="4">
        <f t="shared" si="27"/>
        <v>80</v>
      </c>
      <c r="K273" s="4">
        <f t="shared" si="27"/>
        <v>0</v>
      </c>
      <c r="L273" s="4">
        <f t="shared" si="27"/>
        <v>0</v>
      </c>
      <c r="M273" s="4">
        <f t="shared" si="27"/>
        <v>0</v>
      </c>
      <c r="N273" s="4">
        <f>SUM(D273:M273)</f>
        <v>607</v>
      </c>
    </row>
    <row r="274" spans="4:14" ht="12"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2">
      <c r="A275" s="31" t="s">
        <v>45</v>
      </c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5" ht="12.75">
      <c r="A276" s="14"/>
      <c r="B276" s="20"/>
      <c r="C276" s="6"/>
      <c r="G276" s="10" t="s">
        <v>9</v>
      </c>
      <c r="H276" s="10" t="s">
        <v>8</v>
      </c>
      <c r="I276" s="10" t="s">
        <v>10</v>
      </c>
      <c r="J276" s="10" t="s">
        <v>11</v>
      </c>
      <c r="K276" s="10" t="s">
        <v>12</v>
      </c>
      <c r="L276" s="10" t="s">
        <v>13</v>
      </c>
      <c r="M276" s="4"/>
      <c r="N276" s="4"/>
      <c r="O276" s="8"/>
    </row>
    <row r="277" spans="2:15" ht="12.75">
      <c r="B277" s="34" t="s">
        <v>44</v>
      </c>
      <c r="C277" s="35"/>
      <c r="D277" s="15"/>
      <c r="E277" s="14"/>
      <c r="F277" s="14"/>
      <c r="G277" s="25">
        <f>+J247</f>
        <v>7</v>
      </c>
      <c r="H277" s="25">
        <v>6</v>
      </c>
      <c r="I277" s="25">
        <v>0</v>
      </c>
      <c r="J277" s="25">
        <v>1</v>
      </c>
      <c r="K277" s="24">
        <f>+H277*2+I277*1</f>
        <v>12</v>
      </c>
      <c r="L277" s="25">
        <f>++N261</f>
        <v>1306</v>
      </c>
      <c r="M277" s="4"/>
      <c r="N277" s="4"/>
      <c r="O277" s="8"/>
    </row>
    <row r="278" spans="2:15" ht="12.75">
      <c r="B278" s="15" t="s">
        <v>36</v>
      </c>
      <c r="C278" s="15"/>
      <c r="D278" s="15"/>
      <c r="G278" s="25">
        <f>+J247</f>
        <v>7</v>
      </c>
      <c r="H278" s="25">
        <v>4</v>
      </c>
      <c r="I278" s="25">
        <v>0</v>
      </c>
      <c r="J278" s="25">
        <v>3</v>
      </c>
      <c r="K278" s="24">
        <f>+H278*2+I278*1</f>
        <v>8</v>
      </c>
      <c r="L278" s="25">
        <f>+N269</f>
        <v>1480</v>
      </c>
      <c r="M278" s="4"/>
      <c r="N278" s="4"/>
      <c r="O278" s="8"/>
    </row>
    <row r="279" spans="2:15" ht="12.75">
      <c r="B279" s="15" t="s">
        <v>35</v>
      </c>
      <c r="C279" s="15"/>
      <c r="D279" s="15"/>
      <c r="G279" s="25">
        <f>+J247</f>
        <v>7</v>
      </c>
      <c r="H279" s="25">
        <v>4</v>
      </c>
      <c r="I279" s="25">
        <v>0</v>
      </c>
      <c r="J279" s="25">
        <v>3</v>
      </c>
      <c r="K279" s="24">
        <f>+H279*2+I279*1</f>
        <v>8</v>
      </c>
      <c r="L279" s="25">
        <f>+N265</f>
        <v>1280</v>
      </c>
      <c r="M279" s="4"/>
      <c r="N279" s="4"/>
      <c r="O279" s="8"/>
    </row>
    <row r="280" spans="1:15" ht="12.75">
      <c r="A280" s="14"/>
      <c r="B280" s="15" t="s">
        <v>34</v>
      </c>
      <c r="G280" s="25">
        <f>+J247</f>
        <v>7</v>
      </c>
      <c r="H280" s="25">
        <v>0</v>
      </c>
      <c r="I280" s="25">
        <v>0</v>
      </c>
      <c r="J280" s="25">
        <v>7</v>
      </c>
      <c r="K280" s="24">
        <f>+H280*2+I280*1</f>
        <v>0</v>
      </c>
      <c r="L280" s="25">
        <f>+N273</f>
        <v>607</v>
      </c>
      <c r="M280" s="4"/>
      <c r="N280" s="4"/>
      <c r="O280" s="8"/>
    </row>
    <row r="283" ht="18">
      <c r="B283" s="18" t="s">
        <v>4</v>
      </c>
    </row>
    <row r="284" ht="12">
      <c r="E284" s="19" t="s">
        <v>5</v>
      </c>
    </row>
    <row r="285" ht="12.75">
      <c r="E285" s="16" t="s">
        <v>6</v>
      </c>
    </row>
    <row r="286" ht="12.75">
      <c r="F286" s="16" t="s">
        <v>16</v>
      </c>
    </row>
    <row r="287" spans="5:10" ht="12">
      <c r="E287" s="17" t="s">
        <v>38</v>
      </c>
      <c r="J287" s="7">
        <v>8</v>
      </c>
    </row>
    <row r="288" ht="12">
      <c r="G288" s="17"/>
    </row>
    <row r="289" spans="2:13" ht="16.5">
      <c r="B289" s="15" t="str">
        <f>+A299</f>
        <v>Mrs.J. Trewella</v>
      </c>
      <c r="C289" s="15"/>
      <c r="D289" s="1"/>
      <c r="F289" s="4"/>
      <c r="G289" s="11"/>
      <c r="H289" s="4"/>
      <c r="J289" s="15" t="str">
        <f>+A307</f>
        <v>D. Hopper</v>
      </c>
      <c r="K289" s="15"/>
      <c r="L289" s="1"/>
      <c r="M289" s="11"/>
    </row>
    <row r="290" spans="2:14" ht="16.5">
      <c r="B290" s="15" t="str">
        <f>+A300</f>
        <v>C. Trewella</v>
      </c>
      <c r="C290" s="15"/>
      <c r="D290" s="1"/>
      <c r="E290" s="11">
        <f>+K301</f>
        <v>190</v>
      </c>
      <c r="F290" s="4"/>
      <c r="G290" s="19" t="s">
        <v>49</v>
      </c>
      <c r="H290" s="4"/>
      <c r="I290" s="11"/>
      <c r="J290" s="15" t="str">
        <f>+A308</f>
        <v>Mrs.M. Smith</v>
      </c>
      <c r="N290" s="11">
        <f>+K309</f>
        <v>190</v>
      </c>
    </row>
    <row r="291" spans="2:9" ht="16.5">
      <c r="B291" s="15"/>
      <c r="C291" s="15"/>
      <c r="D291" s="1"/>
      <c r="E291" s="11"/>
      <c r="F291" s="4"/>
      <c r="G291" s="11"/>
      <c r="H291" s="4"/>
      <c r="I291" s="11"/>
    </row>
    <row r="292" spans="2:10" ht="16.5">
      <c r="B292" s="15" t="str">
        <f>+A303</f>
        <v>J. Richards</v>
      </c>
      <c r="C292" s="15"/>
      <c r="D292" s="1"/>
      <c r="E292" s="11"/>
      <c r="G292" s="4"/>
      <c r="H292" s="4"/>
      <c r="J292" s="15" t="str">
        <f>+A311</f>
        <v>N. Leverton</v>
      </c>
    </row>
    <row r="293" spans="2:14" ht="18" customHeight="1">
      <c r="B293" s="15" t="str">
        <f>+A304</f>
        <v>D. Richards</v>
      </c>
      <c r="E293" s="11">
        <f>+K305</f>
        <v>187</v>
      </c>
      <c r="G293" s="19" t="s">
        <v>48</v>
      </c>
      <c r="H293" s="4"/>
      <c r="I293" s="11"/>
      <c r="J293" s="15" t="str">
        <f>+A312</f>
        <v>C. O`Neill</v>
      </c>
      <c r="N293" s="11">
        <f>K313</f>
        <v>0</v>
      </c>
    </row>
    <row r="294" spans="6:8" ht="12">
      <c r="F294" s="4"/>
      <c r="G294" s="4"/>
      <c r="H294" s="4"/>
    </row>
    <row r="295" spans="2:14" ht="12">
      <c r="B295" s="15"/>
      <c r="E295" s="11"/>
      <c r="G295" s="19"/>
      <c r="H295" s="4"/>
      <c r="I295" s="11"/>
      <c r="J295" s="15"/>
      <c r="N295" s="11"/>
    </row>
    <row r="296" spans="2:4" ht="12">
      <c r="B296" s="3" t="s">
        <v>2</v>
      </c>
      <c r="C296" s="3" t="s">
        <v>7</v>
      </c>
      <c r="D296" s="2" t="s">
        <v>3</v>
      </c>
    </row>
    <row r="297" spans="1:15" ht="12">
      <c r="A297" s="2" t="s">
        <v>0</v>
      </c>
      <c r="B297" s="3" t="s">
        <v>1</v>
      </c>
      <c r="C297" s="3" t="s">
        <v>1</v>
      </c>
      <c r="D297" s="7">
        <v>1</v>
      </c>
      <c r="E297" s="7">
        <v>2</v>
      </c>
      <c r="F297" s="7">
        <v>3</v>
      </c>
      <c r="G297" s="7">
        <v>4</v>
      </c>
      <c r="H297" s="7">
        <v>5</v>
      </c>
      <c r="I297" s="7">
        <v>6</v>
      </c>
      <c r="J297" s="7">
        <v>7</v>
      </c>
      <c r="K297" s="7">
        <v>8</v>
      </c>
      <c r="L297" s="7">
        <v>9</v>
      </c>
      <c r="M297" s="7">
        <v>10</v>
      </c>
      <c r="N297" s="12" t="s">
        <v>13</v>
      </c>
      <c r="O297" s="12" t="s">
        <v>14</v>
      </c>
    </row>
    <row r="298" spans="1:15" ht="12">
      <c r="A298" s="23" t="s">
        <v>39</v>
      </c>
      <c r="B298" s="5"/>
      <c r="C298" s="5"/>
      <c r="D298" s="7"/>
      <c r="E298" s="7"/>
      <c r="F298" s="7"/>
      <c r="G298" s="7"/>
      <c r="H298" s="7"/>
      <c r="I298" s="2"/>
      <c r="J298" s="2"/>
      <c r="K298" s="2"/>
      <c r="L298" s="2"/>
      <c r="M298" s="2"/>
      <c r="N298" s="3"/>
      <c r="O298" s="3"/>
    </row>
    <row r="299" spans="1:15" ht="12">
      <c r="A299" s="14" t="s">
        <v>42</v>
      </c>
      <c r="B299" s="8">
        <v>95.7</v>
      </c>
      <c r="C299" s="6"/>
      <c r="D299" s="4">
        <v>94</v>
      </c>
      <c r="E299" s="4">
        <v>92</v>
      </c>
      <c r="F299" s="4">
        <v>97</v>
      </c>
      <c r="G299" s="4">
        <v>93</v>
      </c>
      <c r="H299" s="4">
        <v>90</v>
      </c>
      <c r="I299" s="4">
        <v>91</v>
      </c>
      <c r="J299" s="4">
        <v>93</v>
      </c>
      <c r="K299" s="4">
        <v>97</v>
      </c>
      <c r="L299" s="4"/>
      <c r="M299" s="4"/>
      <c r="N299" s="4">
        <f>SUM(D299+E299+F299+G299+H299+I299+J299+K299+L299+M299)</f>
        <v>747</v>
      </c>
      <c r="O299" s="8">
        <f>IF(COUNT(D299:M299),AVERAGE(D299:M299)," ")</f>
        <v>93.375</v>
      </c>
    </row>
    <row r="300" spans="1:15" ht="12">
      <c r="A300" s="14" t="s">
        <v>43</v>
      </c>
      <c r="B300" s="8">
        <v>91.5</v>
      </c>
      <c r="D300" s="4">
        <v>96</v>
      </c>
      <c r="E300" s="4">
        <v>95</v>
      </c>
      <c r="F300" s="4">
        <v>94</v>
      </c>
      <c r="G300" s="4">
        <v>96</v>
      </c>
      <c r="H300" s="4">
        <v>89</v>
      </c>
      <c r="I300" s="4">
        <v>93</v>
      </c>
      <c r="J300" s="4">
        <v>93</v>
      </c>
      <c r="K300" s="4">
        <v>93</v>
      </c>
      <c r="L300" s="4"/>
      <c r="M300" s="11"/>
      <c r="N300" s="4">
        <f>SUM(D300+E300+F300+G300+H300+I300+J300+K300+L300+M300)</f>
        <v>749</v>
      </c>
      <c r="O300" s="8">
        <f>IF(COUNT(D300:M300),AVERAGE(D300:M300)," ")</f>
        <v>93.625</v>
      </c>
    </row>
    <row r="301" spans="1:14" ht="12">
      <c r="A301" s="9"/>
      <c r="B301" s="6"/>
      <c r="C301" s="6">
        <f>+B299+B300</f>
        <v>187.2</v>
      </c>
      <c r="D301" s="4">
        <f>SUM(D299:D300)</f>
        <v>190</v>
      </c>
      <c r="E301" s="4">
        <f aca="true" t="shared" si="28" ref="E301:M301">SUM(E299:E300)</f>
        <v>187</v>
      </c>
      <c r="F301" s="4">
        <f t="shared" si="28"/>
        <v>191</v>
      </c>
      <c r="G301" s="4">
        <f t="shared" si="28"/>
        <v>189</v>
      </c>
      <c r="H301" s="4">
        <f t="shared" si="28"/>
        <v>179</v>
      </c>
      <c r="I301" s="4">
        <f t="shared" si="28"/>
        <v>184</v>
      </c>
      <c r="J301" s="4">
        <f t="shared" si="28"/>
        <v>186</v>
      </c>
      <c r="K301" s="4">
        <f t="shared" si="28"/>
        <v>190</v>
      </c>
      <c r="L301" s="4">
        <f t="shared" si="28"/>
        <v>0</v>
      </c>
      <c r="M301" s="4">
        <f t="shared" si="28"/>
        <v>0</v>
      </c>
      <c r="N301" s="4">
        <f>SUM(D301:M301)</f>
        <v>1496</v>
      </c>
    </row>
    <row r="302" spans="1:15" ht="12">
      <c r="A302" s="15" t="s">
        <v>21</v>
      </c>
      <c r="B302" s="4"/>
      <c r="C302" s="5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8"/>
    </row>
    <row r="303" spans="1:15" ht="12">
      <c r="A303" s="14" t="s">
        <v>26</v>
      </c>
      <c r="B303" s="8">
        <v>94.3</v>
      </c>
      <c r="C303" s="5"/>
      <c r="D303" s="22">
        <v>96</v>
      </c>
      <c r="E303" s="4">
        <v>95</v>
      </c>
      <c r="F303" s="4">
        <v>91</v>
      </c>
      <c r="G303" s="4">
        <v>92</v>
      </c>
      <c r="H303" s="33">
        <v>94</v>
      </c>
      <c r="I303" s="4">
        <v>91</v>
      </c>
      <c r="J303" s="4">
        <v>91</v>
      </c>
      <c r="K303" s="4">
        <v>93</v>
      </c>
      <c r="L303" s="4"/>
      <c r="M303" s="4"/>
      <c r="N303" s="4">
        <f>SUM(D303+E303+F303+G303+H303+I303+J303+K303+L303+M303)</f>
        <v>743</v>
      </c>
      <c r="O303" s="8">
        <f>IF(COUNT(D303:M303),AVERAGE(D303:M303)," ")</f>
        <v>92.875</v>
      </c>
    </row>
    <row r="304" spans="1:15" ht="12">
      <c r="A304" s="14" t="s">
        <v>27</v>
      </c>
      <c r="B304" s="8">
        <v>92.3</v>
      </c>
      <c r="D304" s="30">
        <v>86</v>
      </c>
      <c r="E304" s="4">
        <v>91</v>
      </c>
      <c r="F304" s="4">
        <v>82</v>
      </c>
      <c r="G304" s="4">
        <v>93</v>
      </c>
      <c r="H304" s="4">
        <v>92</v>
      </c>
      <c r="I304" s="4">
        <v>92</v>
      </c>
      <c r="J304" s="4">
        <v>94</v>
      </c>
      <c r="K304" s="4">
        <v>94</v>
      </c>
      <c r="N304" s="4">
        <f>SUM(D304+E304+F304+G304+H304+I304+J304+K304+L304+M304)</f>
        <v>724</v>
      </c>
      <c r="O304" s="8">
        <f>IF(COUNT(D304:M304),AVERAGE(D304:M304)," ")</f>
        <v>90.5</v>
      </c>
    </row>
    <row r="305" spans="3:15" ht="12">
      <c r="C305" s="6">
        <f>+B303+B304</f>
        <v>186.6</v>
      </c>
      <c r="D305" s="4">
        <f>SUM(D303:D304)</f>
        <v>182</v>
      </c>
      <c r="E305" s="4">
        <f aca="true" t="shared" si="29" ref="E305:M305">SUM(E303:E304)</f>
        <v>186</v>
      </c>
      <c r="F305" s="4">
        <f t="shared" si="29"/>
        <v>173</v>
      </c>
      <c r="G305" s="4">
        <f t="shared" si="29"/>
        <v>185</v>
      </c>
      <c r="H305" s="4">
        <f t="shared" si="29"/>
        <v>186</v>
      </c>
      <c r="I305" s="4">
        <f t="shared" si="29"/>
        <v>183</v>
      </c>
      <c r="J305" s="4">
        <f t="shared" si="29"/>
        <v>185</v>
      </c>
      <c r="K305" s="4">
        <f t="shared" si="29"/>
        <v>187</v>
      </c>
      <c r="L305" s="4">
        <f t="shared" si="29"/>
        <v>0</v>
      </c>
      <c r="M305" s="4">
        <f t="shared" si="29"/>
        <v>0</v>
      </c>
      <c r="N305" s="4">
        <f>SUM(D305:M305)</f>
        <v>1467</v>
      </c>
      <c r="O305" s="8"/>
    </row>
    <row r="306" spans="1:15" ht="12">
      <c r="A306" s="15" t="s">
        <v>17</v>
      </c>
      <c r="B306" s="4"/>
      <c r="C306" s="5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8"/>
    </row>
    <row r="307" spans="1:15" ht="12">
      <c r="A307" s="14" t="s">
        <v>25</v>
      </c>
      <c r="B307" s="8">
        <v>94.9</v>
      </c>
      <c r="C307" s="5"/>
      <c r="D307" s="4">
        <v>93</v>
      </c>
      <c r="E307" s="4">
        <v>93</v>
      </c>
      <c r="F307" s="4">
        <v>90</v>
      </c>
      <c r="G307" s="4">
        <v>96</v>
      </c>
      <c r="H307" s="4">
        <v>97</v>
      </c>
      <c r="I307" s="4">
        <v>91</v>
      </c>
      <c r="J307" s="4">
        <v>92</v>
      </c>
      <c r="K307" s="4">
        <v>97</v>
      </c>
      <c r="L307" s="4"/>
      <c r="M307" s="4"/>
      <c r="N307" s="4">
        <f>SUM(D307+E307+F307+G307+H307+I307+J307+K307+L307+M307)</f>
        <v>749</v>
      </c>
      <c r="O307" s="8">
        <f>IF(COUNT(D307:M307),AVERAGE(D307:M307)," ")</f>
        <v>93.625</v>
      </c>
    </row>
    <row r="308" spans="1:15" ht="12">
      <c r="A308" s="14" t="s">
        <v>24</v>
      </c>
      <c r="B308" s="8">
        <v>91.5</v>
      </c>
      <c r="D308" s="4">
        <v>88</v>
      </c>
      <c r="E308" s="4">
        <v>90</v>
      </c>
      <c r="F308" s="4">
        <v>90</v>
      </c>
      <c r="G308" s="22">
        <v>92</v>
      </c>
      <c r="H308" s="4">
        <v>93</v>
      </c>
      <c r="I308" s="4">
        <v>93</v>
      </c>
      <c r="J308" s="4">
        <v>92</v>
      </c>
      <c r="K308" s="4">
        <v>93</v>
      </c>
      <c r="L308" s="4"/>
      <c r="M308" s="4"/>
      <c r="N308" s="4">
        <f>SUM(D308+E308+F308+G308+H308+I308+J308+K308+L308+M308)</f>
        <v>731</v>
      </c>
      <c r="O308" s="8">
        <f>IF(COUNT(D308:M308),AVERAGE(D308:M308)," ")</f>
        <v>91.375</v>
      </c>
    </row>
    <row r="309" spans="1:15" ht="12">
      <c r="A309" s="9"/>
      <c r="B309" s="6"/>
      <c r="C309" s="6">
        <f>+B308+B307</f>
        <v>186.4</v>
      </c>
      <c r="D309" s="4">
        <f aca="true" t="shared" si="30" ref="D309:M309">SUM(D307:D308)</f>
        <v>181</v>
      </c>
      <c r="E309" s="4">
        <f t="shared" si="30"/>
        <v>183</v>
      </c>
      <c r="F309" s="4">
        <f t="shared" si="30"/>
        <v>180</v>
      </c>
      <c r="G309" s="4">
        <f t="shared" si="30"/>
        <v>188</v>
      </c>
      <c r="H309" s="4">
        <f t="shared" si="30"/>
        <v>190</v>
      </c>
      <c r="I309" s="4">
        <f t="shared" si="30"/>
        <v>184</v>
      </c>
      <c r="J309" s="4">
        <f t="shared" si="30"/>
        <v>184</v>
      </c>
      <c r="K309" s="4">
        <f t="shared" si="30"/>
        <v>190</v>
      </c>
      <c r="L309" s="4">
        <f t="shared" si="30"/>
        <v>0</v>
      </c>
      <c r="M309" s="4">
        <f t="shared" si="30"/>
        <v>0</v>
      </c>
      <c r="N309" s="4">
        <f>SUM(D309:M309)</f>
        <v>1480</v>
      </c>
      <c r="O309" s="8"/>
    </row>
    <row r="310" spans="1:14" ht="12">
      <c r="A310" s="15" t="s">
        <v>17</v>
      </c>
      <c r="B310" s="4"/>
      <c r="C310" s="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5" ht="12">
      <c r="A311" s="14" t="s">
        <v>28</v>
      </c>
      <c r="B311" s="8">
        <v>90.7</v>
      </c>
      <c r="C311" s="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8" t="str">
        <f>IF(COUNT(D311:M311),AVERAGE(D311:M311)," ")</f>
        <v> </v>
      </c>
    </row>
    <row r="312" spans="1:15" ht="12">
      <c r="A312" s="14" t="s">
        <v>29</v>
      </c>
      <c r="B312" s="8">
        <v>89.3</v>
      </c>
      <c r="D312" s="4">
        <v>83</v>
      </c>
      <c r="E312" s="4">
        <v>91</v>
      </c>
      <c r="F312" s="4">
        <v>87</v>
      </c>
      <c r="G312" s="4">
        <v>87</v>
      </c>
      <c r="H312" s="4">
        <v>88</v>
      </c>
      <c r="I312" s="4">
        <v>91</v>
      </c>
      <c r="J312" s="4">
        <v>80</v>
      </c>
      <c r="K312" s="4"/>
      <c r="L312" s="4"/>
      <c r="M312" s="4"/>
      <c r="N312" s="4">
        <f>SUM(D312+E312+F312+G312+H312+I312+J312+K312+L312+M312)</f>
        <v>607</v>
      </c>
      <c r="O312" s="8">
        <f>IF(COUNT(D312:M312),AVERAGE(D312:M312)," ")</f>
        <v>86.71428571428571</v>
      </c>
    </row>
    <row r="313" spans="1:14" ht="12">
      <c r="A313" s="9"/>
      <c r="B313" s="6"/>
      <c r="C313" s="6">
        <f>+B311+B312</f>
        <v>180</v>
      </c>
      <c r="D313" s="4">
        <f aca="true" t="shared" si="31" ref="D313:M313">SUM(D311:D312)</f>
        <v>83</v>
      </c>
      <c r="E313" s="4">
        <f t="shared" si="31"/>
        <v>91</v>
      </c>
      <c r="F313" s="4">
        <f t="shared" si="31"/>
        <v>87</v>
      </c>
      <c r="G313" s="4">
        <f t="shared" si="31"/>
        <v>87</v>
      </c>
      <c r="H313" s="4">
        <f t="shared" si="31"/>
        <v>88</v>
      </c>
      <c r="I313" s="4">
        <f t="shared" si="31"/>
        <v>91</v>
      </c>
      <c r="J313" s="4">
        <f t="shared" si="31"/>
        <v>80</v>
      </c>
      <c r="K313" s="4">
        <f t="shared" si="31"/>
        <v>0</v>
      </c>
      <c r="L313" s="4">
        <f t="shared" si="31"/>
        <v>0</v>
      </c>
      <c r="M313" s="4">
        <f t="shared" si="31"/>
        <v>0</v>
      </c>
      <c r="N313" s="4">
        <f>SUM(D313:M313)</f>
        <v>607</v>
      </c>
    </row>
    <row r="314" spans="4:14" ht="12"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2">
      <c r="A315" s="31" t="s">
        <v>45</v>
      </c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5" ht="12.75">
      <c r="A316" s="14"/>
      <c r="B316" s="20"/>
      <c r="C316" s="6"/>
      <c r="G316" s="10" t="s">
        <v>9</v>
      </c>
      <c r="H316" s="10" t="s">
        <v>8</v>
      </c>
      <c r="I316" s="10" t="s">
        <v>10</v>
      </c>
      <c r="J316" s="10" t="s">
        <v>11</v>
      </c>
      <c r="K316" s="10" t="s">
        <v>12</v>
      </c>
      <c r="L316" s="10" t="s">
        <v>13</v>
      </c>
      <c r="M316" s="4"/>
      <c r="N316" s="4"/>
      <c r="O316" s="8"/>
    </row>
    <row r="317" spans="2:15" ht="12.75">
      <c r="B317" s="34" t="s">
        <v>44</v>
      </c>
      <c r="C317" s="35"/>
      <c r="D317" s="15"/>
      <c r="E317" s="14"/>
      <c r="F317" s="14"/>
      <c r="G317" s="25">
        <f>+J287</f>
        <v>8</v>
      </c>
      <c r="H317" s="25">
        <v>6</v>
      </c>
      <c r="I317" s="25">
        <v>1</v>
      </c>
      <c r="J317" s="25">
        <v>1</v>
      </c>
      <c r="K317" s="24">
        <f>+H317*2+I317*1</f>
        <v>13</v>
      </c>
      <c r="L317" s="25">
        <f>++N301</f>
        <v>1496</v>
      </c>
      <c r="M317" s="4"/>
      <c r="N317" s="4"/>
      <c r="O317" s="8"/>
    </row>
    <row r="318" spans="2:15" ht="12.75">
      <c r="B318" s="15" t="s">
        <v>35</v>
      </c>
      <c r="C318" s="15"/>
      <c r="D318" s="15"/>
      <c r="G318" s="25">
        <f>+J287</f>
        <v>8</v>
      </c>
      <c r="H318" s="25">
        <v>5</v>
      </c>
      <c r="I318" s="25">
        <v>0</v>
      </c>
      <c r="J318" s="25">
        <v>3</v>
      </c>
      <c r="K318" s="24">
        <f>+H318*2+I318*1</f>
        <v>10</v>
      </c>
      <c r="L318" s="25">
        <f>+N305</f>
        <v>1467</v>
      </c>
      <c r="M318" s="4"/>
      <c r="N318" s="4"/>
      <c r="O318" s="8"/>
    </row>
    <row r="319" spans="2:15" ht="12.75">
      <c r="B319" s="15" t="s">
        <v>36</v>
      </c>
      <c r="C319" s="15"/>
      <c r="D319" s="15"/>
      <c r="G319" s="25">
        <f>+J287</f>
        <v>8</v>
      </c>
      <c r="H319" s="25">
        <v>4</v>
      </c>
      <c r="I319" s="25">
        <v>1</v>
      </c>
      <c r="J319" s="25">
        <v>3</v>
      </c>
      <c r="K319" s="24">
        <f>+H319*2+I319*1</f>
        <v>9</v>
      </c>
      <c r="L319" s="25">
        <f>+N309</f>
        <v>1480</v>
      </c>
      <c r="M319" s="4"/>
      <c r="N319" s="4"/>
      <c r="O319" s="8"/>
    </row>
    <row r="320" spans="1:15" ht="12.75">
      <c r="A320" s="14"/>
      <c r="B320" s="15" t="s">
        <v>34</v>
      </c>
      <c r="G320" s="25">
        <f>+J287</f>
        <v>8</v>
      </c>
      <c r="H320" s="25">
        <v>0</v>
      </c>
      <c r="I320" s="25">
        <v>0</v>
      </c>
      <c r="J320" s="25">
        <v>8</v>
      </c>
      <c r="K320" s="24">
        <f>+H320*2+I320*1</f>
        <v>0</v>
      </c>
      <c r="L320" s="25">
        <f>+N313</f>
        <v>607</v>
      </c>
      <c r="M320" s="4"/>
      <c r="N320" s="4"/>
      <c r="O320" s="8"/>
    </row>
    <row r="323" ht="18">
      <c r="B323" s="18" t="s">
        <v>4</v>
      </c>
    </row>
    <row r="324" ht="12">
      <c r="E324" s="19" t="s">
        <v>5</v>
      </c>
    </row>
    <row r="325" ht="12.75">
      <c r="E325" s="16" t="s">
        <v>6</v>
      </c>
    </row>
    <row r="326" ht="12.75">
      <c r="F326" s="16" t="s">
        <v>16</v>
      </c>
    </row>
    <row r="327" spans="5:10" ht="12">
      <c r="E327" s="17" t="s">
        <v>38</v>
      </c>
      <c r="J327" s="7">
        <v>9</v>
      </c>
    </row>
    <row r="328" ht="12">
      <c r="G328" s="17"/>
    </row>
    <row r="329" spans="2:13" ht="16.5">
      <c r="B329" s="15" t="str">
        <f>+A339</f>
        <v>Mrs.J. Trewella</v>
      </c>
      <c r="C329" s="15"/>
      <c r="D329" s="1"/>
      <c r="F329" s="4"/>
      <c r="G329" s="11"/>
      <c r="H329" s="4"/>
      <c r="J329" s="15" t="str">
        <f>+A343</f>
        <v>J. Richards</v>
      </c>
      <c r="K329" s="15"/>
      <c r="L329" s="1"/>
      <c r="M329" s="11"/>
    </row>
    <row r="330" spans="2:14" ht="16.5">
      <c r="B330" s="15" t="str">
        <f>+A340</f>
        <v>C. Trewella</v>
      </c>
      <c r="C330" s="15"/>
      <c r="D330" s="1"/>
      <c r="E330" s="11">
        <f>+L341</f>
        <v>190</v>
      </c>
      <c r="F330" s="4"/>
      <c r="G330" s="19" t="s">
        <v>48</v>
      </c>
      <c r="H330" s="4"/>
      <c r="I330" s="11"/>
      <c r="J330" s="15" t="str">
        <f>+A344</f>
        <v>D. Richards</v>
      </c>
      <c r="N330" s="11">
        <f>+L345</f>
        <v>189</v>
      </c>
    </row>
    <row r="331" spans="2:9" ht="16.5">
      <c r="B331" s="15"/>
      <c r="C331" s="15"/>
      <c r="D331" s="1"/>
      <c r="E331" s="11"/>
      <c r="F331" s="4"/>
      <c r="G331" s="11"/>
      <c r="H331" s="4"/>
      <c r="I331" s="11"/>
    </row>
    <row r="332" spans="2:10" ht="16.5">
      <c r="B332" s="15" t="str">
        <f>+A347</f>
        <v>D. Hopper</v>
      </c>
      <c r="C332" s="15"/>
      <c r="D332" s="1"/>
      <c r="E332" s="11"/>
      <c r="G332" s="4"/>
      <c r="H332" s="4"/>
      <c r="J332" s="15" t="str">
        <f>+A351</f>
        <v>N. Leverton</v>
      </c>
    </row>
    <row r="333" spans="2:14" ht="18" customHeight="1">
      <c r="B333" s="15" t="str">
        <f>+A348</f>
        <v>Mrs.M. Smith</v>
      </c>
      <c r="E333" s="11">
        <f>+L349</f>
        <v>181</v>
      </c>
      <c r="G333" s="19" t="s">
        <v>48</v>
      </c>
      <c r="H333" s="4"/>
      <c r="I333" s="11"/>
      <c r="J333" s="15" t="str">
        <f>+A352</f>
        <v>C. O`Neill</v>
      </c>
      <c r="N333" s="11">
        <f>L353</f>
        <v>92</v>
      </c>
    </row>
    <row r="334" spans="6:8" ht="12">
      <c r="F334" s="4"/>
      <c r="G334" s="4"/>
      <c r="H334" s="4"/>
    </row>
    <row r="335" spans="2:14" ht="12">
      <c r="B335" s="15"/>
      <c r="E335" s="11"/>
      <c r="G335" s="19"/>
      <c r="H335" s="4"/>
      <c r="I335" s="11"/>
      <c r="J335" s="15"/>
      <c r="N335" s="11"/>
    </row>
    <row r="336" spans="2:4" ht="12">
      <c r="B336" s="3" t="s">
        <v>2</v>
      </c>
      <c r="C336" s="3" t="s">
        <v>7</v>
      </c>
      <c r="D336" s="2" t="s">
        <v>3</v>
      </c>
    </row>
    <row r="337" spans="1:15" ht="12">
      <c r="A337" s="2" t="s">
        <v>0</v>
      </c>
      <c r="B337" s="3" t="s">
        <v>1</v>
      </c>
      <c r="C337" s="3" t="s">
        <v>1</v>
      </c>
      <c r="D337" s="7">
        <v>1</v>
      </c>
      <c r="E337" s="7">
        <v>2</v>
      </c>
      <c r="F337" s="7">
        <v>3</v>
      </c>
      <c r="G337" s="7">
        <v>4</v>
      </c>
      <c r="H337" s="7">
        <v>5</v>
      </c>
      <c r="I337" s="7">
        <v>6</v>
      </c>
      <c r="J337" s="7">
        <v>7</v>
      </c>
      <c r="K337" s="7">
        <v>8</v>
      </c>
      <c r="L337" s="7">
        <v>9</v>
      </c>
      <c r="M337" s="7">
        <v>10</v>
      </c>
      <c r="N337" s="12" t="s">
        <v>13</v>
      </c>
      <c r="O337" s="12" t="s">
        <v>14</v>
      </c>
    </row>
    <row r="338" spans="1:15" ht="12">
      <c r="A338" s="23" t="s">
        <v>39</v>
      </c>
      <c r="B338" s="5"/>
      <c r="C338" s="5"/>
      <c r="D338" s="7"/>
      <c r="E338" s="7"/>
      <c r="F338" s="7"/>
      <c r="G338" s="7"/>
      <c r="H338" s="7"/>
      <c r="I338" s="2"/>
      <c r="J338" s="2"/>
      <c r="K338" s="2"/>
      <c r="L338" s="2"/>
      <c r="M338" s="2"/>
      <c r="N338" s="3"/>
      <c r="O338" s="3"/>
    </row>
    <row r="339" spans="1:15" ht="12">
      <c r="A339" s="14" t="s">
        <v>42</v>
      </c>
      <c r="B339" s="8">
        <v>95.7</v>
      </c>
      <c r="C339" s="6"/>
      <c r="D339" s="4">
        <v>94</v>
      </c>
      <c r="E339" s="4">
        <v>92</v>
      </c>
      <c r="F339" s="4">
        <v>97</v>
      </c>
      <c r="G339" s="4">
        <v>93</v>
      </c>
      <c r="H339" s="4">
        <v>90</v>
      </c>
      <c r="I339" s="4">
        <v>91</v>
      </c>
      <c r="J339" s="4">
        <v>93</v>
      </c>
      <c r="K339" s="4">
        <v>97</v>
      </c>
      <c r="L339" s="4">
        <v>94</v>
      </c>
      <c r="M339" s="4"/>
      <c r="N339" s="4">
        <f>SUM(D339+E339+F339+G339+H339+I339+J339+K339+L339+M339)</f>
        <v>841</v>
      </c>
      <c r="O339" s="8">
        <f>IF(COUNT(D339:M339),AVERAGE(D339:M339)," ")</f>
        <v>93.44444444444444</v>
      </c>
    </row>
    <row r="340" spans="1:15" ht="12">
      <c r="A340" s="14" t="s">
        <v>43</v>
      </c>
      <c r="B340" s="8">
        <v>91.5</v>
      </c>
      <c r="D340" s="4">
        <v>96</v>
      </c>
      <c r="E340" s="4">
        <v>95</v>
      </c>
      <c r="F340" s="4">
        <v>94</v>
      </c>
      <c r="G340" s="4">
        <v>96</v>
      </c>
      <c r="H340" s="4">
        <v>89</v>
      </c>
      <c r="I340" s="4">
        <v>93</v>
      </c>
      <c r="J340" s="4">
        <v>93</v>
      </c>
      <c r="K340" s="4">
        <v>93</v>
      </c>
      <c r="L340" s="4">
        <v>96</v>
      </c>
      <c r="M340" s="11"/>
      <c r="N340" s="4">
        <f>SUM(D340+E340+F340+G340+H340+I340+J340+K340+L340+M340)</f>
        <v>845</v>
      </c>
      <c r="O340" s="8">
        <f>IF(COUNT(D340:M340),AVERAGE(D340:M340)," ")</f>
        <v>93.88888888888889</v>
      </c>
    </row>
    <row r="341" spans="1:14" ht="12">
      <c r="A341" s="9"/>
      <c r="B341" s="6"/>
      <c r="C341" s="6">
        <f>+B339+B340</f>
        <v>187.2</v>
      </c>
      <c r="D341" s="4">
        <f>SUM(D339:D340)</f>
        <v>190</v>
      </c>
      <c r="E341" s="4">
        <f aca="true" t="shared" si="32" ref="E341:M341">SUM(E339:E340)</f>
        <v>187</v>
      </c>
      <c r="F341" s="4">
        <f t="shared" si="32"/>
        <v>191</v>
      </c>
      <c r="G341" s="4">
        <f t="shared" si="32"/>
        <v>189</v>
      </c>
      <c r="H341" s="4">
        <f t="shared" si="32"/>
        <v>179</v>
      </c>
      <c r="I341" s="4">
        <f t="shared" si="32"/>
        <v>184</v>
      </c>
      <c r="J341" s="4">
        <f t="shared" si="32"/>
        <v>186</v>
      </c>
      <c r="K341" s="4">
        <f t="shared" si="32"/>
        <v>190</v>
      </c>
      <c r="L341" s="4">
        <f t="shared" si="32"/>
        <v>190</v>
      </c>
      <c r="M341" s="4">
        <f t="shared" si="32"/>
        <v>0</v>
      </c>
      <c r="N341" s="4">
        <f>SUM(D341:M341)</f>
        <v>1686</v>
      </c>
    </row>
    <row r="342" spans="1:15" ht="12">
      <c r="A342" s="15" t="s">
        <v>21</v>
      </c>
      <c r="B342" s="4"/>
      <c r="C342" s="5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8"/>
    </row>
    <row r="343" spans="1:15" ht="12">
      <c r="A343" s="14" t="s">
        <v>26</v>
      </c>
      <c r="B343" s="8">
        <v>94.3</v>
      </c>
      <c r="C343" s="5"/>
      <c r="D343" s="22">
        <v>96</v>
      </c>
      <c r="E343" s="4">
        <v>95</v>
      </c>
      <c r="F343" s="4">
        <v>91</v>
      </c>
      <c r="G343" s="4">
        <v>92</v>
      </c>
      <c r="H343" s="33">
        <v>94</v>
      </c>
      <c r="I343" s="4">
        <v>91</v>
      </c>
      <c r="J343" s="4">
        <v>91</v>
      </c>
      <c r="K343" s="4">
        <v>93</v>
      </c>
      <c r="L343" s="4">
        <v>93</v>
      </c>
      <c r="M343" s="4"/>
      <c r="N343" s="4">
        <f>SUM(D343+E343+F343+G343+H343+I343+J343+K343+L343+M343)</f>
        <v>836</v>
      </c>
      <c r="O343" s="8">
        <f>IF(COUNT(D343:M343),AVERAGE(D343:M343)," ")</f>
        <v>92.88888888888889</v>
      </c>
    </row>
    <row r="344" spans="1:15" ht="12">
      <c r="A344" s="14" t="s">
        <v>27</v>
      </c>
      <c r="B344" s="8">
        <v>92.3</v>
      </c>
      <c r="D344" s="30">
        <v>86</v>
      </c>
      <c r="E344" s="4">
        <v>91</v>
      </c>
      <c r="F344" s="4">
        <v>82</v>
      </c>
      <c r="G344" s="4">
        <v>93</v>
      </c>
      <c r="H344" s="4">
        <v>92</v>
      </c>
      <c r="I344" s="4">
        <v>92</v>
      </c>
      <c r="J344" s="4">
        <v>94</v>
      </c>
      <c r="K344" s="4">
        <v>94</v>
      </c>
      <c r="L344" s="4">
        <v>96</v>
      </c>
      <c r="N344" s="4">
        <f>SUM(D344+E344+F344+G344+H344+I344+J344+K344+L344+M344)</f>
        <v>820</v>
      </c>
      <c r="O344" s="8">
        <f>IF(COUNT(D344:M344),AVERAGE(D344:M344)," ")</f>
        <v>91.11111111111111</v>
      </c>
    </row>
    <row r="345" spans="3:15" ht="12">
      <c r="C345" s="6">
        <f>+B343+B344</f>
        <v>186.6</v>
      </c>
      <c r="D345" s="4">
        <f>SUM(D343:D344)</f>
        <v>182</v>
      </c>
      <c r="E345" s="4">
        <f aca="true" t="shared" si="33" ref="E345:M345">SUM(E343:E344)</f>
        <v>186</v>
      </c>
      <c r="F345" s="4">
        <f t="shared" si="33"/>
        <v>173</v>
      </c>
      <c r="G345" s="4">
        <f t="shared" si="33"/>
        <v>185</v>
      </c>
      <c r="H345" s="4">
        <f t="shared" si="33"/>
        <v>186</v>
      </c>
      <c r="I345" s="4">
        <f t="shared" si="33"/>
        <v>183</v>
      </c>
      <c r="J345" s="4">
        <f t="shared" si="33"/>
        <v>185</v>
      </c>
      <c r="K345" s="4">
        <f t="shared" si="33"/>
        <v>187</v>
      </c>
      <c r="L345" s="4">
        <f t="shared" si="33"/>
        <v>189</v>
      </c>
      <c r="M345" s="4">
        <f t="shared" si="33"/>
        <v>0</v>
      </c>
      <c r="N345" s="4">
        <f>SUM(D345:M345)</f>
        <v>1656</v>
      </c>
      <c r="O345" s="8"/>
    </row>
    <row r="346" spans="1:15" ht="12">
      <c r="A346" s="15" t="s">
        <v>17</v>
      </c>
      <c r="B346" s="4"/>
      <c r="C346" s="5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8"/>
    </row>
    <row r="347" spans="1:15" ht="12">
      <c r="A347" s="14" t="s">
        <v>25</v>
      </c>
      <c r="B347" s="8">
        <v>94.9</v>
      </c>
      <c r="C347" s="5"/>
      <c r="D347" s="4">
        <v>93</v>
      </c>
      <c r="E347" s="4">
        <v>93</v>
      </c>
      <c r="F347" s="4">
        <v>90</v>
      </c>
      <c r="G347" s="4">
        <v>96</v>
      </c>
      <c r="H347" s="4">
        <v>97</v>
      </c>
      <c r="I347" s="4">
        <v>91</v>
      </c>
      <c r="J347" s="4">
        <v>92</v>
      </c>
      <c r="K347" s="4">
        <v>97</v>
      </c>
      <c r="L347" s="4">
        <v>89</v>
      </c>
      <c r="M347" s="4"/>
      <c r="N347" s="4">
        <f>SUM(D347+E347+F347+G347+H347+I347+J347+K347+L347+M347)</f>
        <v>838</v>
      </c>
      <c r="O347" s="8">
        <f>IF(COUNT(D347:M347),AVERAGE(D347:M347)," ")</f>
        <v>93.11111111111111</v>
      </c>
    </row>
    <row r="348" spans="1:15" ht="12">
      <c r="A348" s="14" t="s">
        <v>24</v>
      </c>
      <c r="B348" s="8">
        <v>91.5</v>
      </c>
      <c r="D348" s="4">
        <v>88</v>
      </c>
      <c r="E348" s="4">
        <v>90</v>
      </c>
      <c r="F348" s="4">
        <v>90</v>
      </c>
      <c r="G348" s="22">
        <v>92</v>
      </c>
      <c r="H348" s="4">
        <v>93</v>
      </c>
      <c r="I348" s="4">
        <v>93</v>
      </c>
      <c r="J348" s="4">
        <v>92</v>
      </c>
      <c r="K348" s="4">
        <v>93</v>
      </c>
      <c r="L348" s="4">
        <v>92</v>
      </c>
      <c r="M348" s="4"/>
      <c r="N348" s="4">
        <f>SUM(D348+E348+F348+G348+H348+I348+J348+K348+L348+M348)</f>
        <v>823</v>
      </c>
      <c r="O348" s="8">
        <f>IF(COUNT(D348:M348),AVERAGE(D348:M348)," ")</f>
        <v>91.44444444444444</v>
      </c>
    </row>
    <row r="349" spans="1:15" ht="12">
      <c r="A349" s="9"/>
      <c r="B349" s="6"/>
      <c r="C349" s="6">
        <f>+B348+B347</f>
        <v>186.4</v>
      </c>
      <c r="D349" s="4">
        <f aca="true" t="shared" si="34" ref="D349:M349">SUM(D347:D348)</f>
        <v>181</v>
      </c>
      <c r="E349" s="4">
        <f t="shared" si="34"/>
        <v>183</v>
      </c>
      <c r="F349" s="4">
        <f t="shared" si="34"/>
        <v>180</v>
      </c>
      <c r="G349" s="4">
        <f t="shared" si="34"/>
        <v>188</v>
      </c>
      <c r="H349" s="4">
        <f t="shared" si="34"/>
        <v>190</v>
      </c>
      <c r="I349" s="4">
        <f t="shared" si="34"/>
        <v>184</v>
      </c>
      <c r="J349" s="4">
        <f t="shared" si="34"/>
        <v>184</v>
      </c>
      <c r="K349" s="4">
        <f t="shared" si="34"/>
        <v>190</v>
      </c>
      <c r="L349" s="4">
        <f t="shared" si="34"/>
        <v>181</v>
      </c>
      <c r="M349" s="4">
        <f t="shared" si="34"/>
        <v>0</v>
      </c>
      <c r="N349" s="4">
        <f>SUM(D349:M349)</f>
        <v>1661</v>
      </c>
      <c r="O349" s="8"/>
    </row>
    <row r="350" spans="1:14" ht="12">
      <c r="A350" s="15" t="s">
        <v>17</v>
      </c>
      <c r="B350" s="4"/>
      <c r="C350" s="5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5" ht="12">
      <c r="A351" s="14" t="s">
        <v>28</v>
      </c>
      <c r="B351" s="8">
        <v>90.7</v>
      </c>
      <c r="C351" s="5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8" t="str">
        <f>IF(COUNT(D351:M351),AVERAGE(D351:M351)," ")</f>
        <v> </v>
      </c>
    </row>
    <row r="352" spans="1:15" ht="12">
      <c r="A352" s="14" t="s">
        <v>29</v>
      </c>
      <c r="B352" s="8">
        <v>89.3</v>
      </c>
      <c r="D352" s="4">
        <v>83</v>
      </c>
      <c r="E352" s="4">
        <v>91</v>
      </c>
      <c r="F352" s="4">
        <v>87</v>
      </c>
      <c r="G352" s="4">
        <v>87</v>
      </c>
      <c r="H352" s="4">
        <v>88</v>
      </c>
      <c r="I352" s="4">
        <v>91</v>
      </c>
      <c r="J352" s="4">
        <v>80</v>
      </c>
      <c r="K352" s="4"/>
      <c r="L352" s="4">
        <v>92</v>
      </c>
      <c r="M352" s="4"/>
      <c r="N352" s="4">
        <f>SUM(D352+E352+F352+G352+H352+I352+J352+K352+L352+M352)</f>
        <v>699</v>
      </c>
      <c r="O352" s="8">
        <f>IF(COUNT(D352:M352),AVERAGE(D352:M352)," ")</f>
        <v>87.375</v>
      </c>
    </row>
    <row r="353" spans="1:14" ht="12">
      <c r="A353" s="9"/>
      <c r="B353" s="6"/>
      <c r="C353" s="6">
        <f>+B351+B352</f>
        <v>180</v>
      </c>
      <c r="D353" s="4">
        <f aca="true" t="shared" si="35" ref="D353:M353">SUM(D351:D352)</f>
        <v>83</v>
      </c>
      <c r="E353" s="4">
        <f t="shared" si="35"/>
        <v>91</v>
      </c>
      <c r="F353" s="4">
        <f t="shared" si="35"/>
        <v>87</v>
      </c>
      <c r="G353" s="4">
        <f t="shared" si="35"/>
        <v>87</v>
      </c>
      <c r="H353" s="4">
        <f t="shared" si="35"/>
        <v>88</v>
      </c>
      <c r="I353" s="4">
        <f t="shared" si="35"/>
        <v>91</v>
      </c>
      <c r="J353" s="4">
        <f t="shared" si="35"/>
        <v>80</v>
      </c>
      <c r="K353" s="4">
        <f t="shared" si="35"/>
        <v>0</v>
      </c>
      <c r="L353" s="4">
        <f t="shared" si="35"/>
        <v>92</v>
      </c>
      <c r="M353" s="4">
        <f t="shared" si="35"/>
        <v>0</v>
      </c>
      <c r="N353" s="4">
        <f>SUM(D353:M353)</f>
        <v>699</v>
      </c>
    </row>
    <row r="354" spans="4:14" ht="12"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2">
      <c r="A355" s="31" t="s">
        <v>45</v>
      </c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5" ht="12.75">
      <c r="A356" s="14"/>
      <c r="B356" s="20"/>
      <c r="C356" s="6"/>
      <c r="G356" s="10" t="s">
        <v>9</v>
      </c>
      <c r="H356" s="10" t="s">
        <v>8</v>
      </c>
      <c r="I356" s="10" t="s">
        <v>10</v>
      </c>
      <c r="J356" s="10" t="s">
        <v>11</v>
      </c>
      <c r="K356" s="10" t="s">
        <v>12</v>
      </c>
      <c r="L356" s="10" t="s">
        <v>13</v>
      </c>
      <c r="M356" s="4"/>
      <c r="N356" s="4"/>
      <c r="O356" s="8"/>
    </row>
    <row r="357" spans="2:15" ht="12.75">
      <c r="B357" s="34" t="s">
        <v>44</v>
      </c>
      <c r="C357" s="35"/>
      <c r="D357" s="15"/>
      <c r="E357" s="14"/>
      <c r="F357" s="14"/>
      <c r="G357" s="25">
        <f>+J327</f>
        <v>9</v>
      </c>
      <c r="H357" s="25">
        <v>7</v>
      </c>
      <c r="I357" s="25">
        <v>1</v>
      </c>
      <c r="J357" s="25">
        <v>1</v>
      </c>
      <c r="K357" s="24">
        <f>+H357*2+I357*1</f>
        <v>15</v>
      </c>
      <c r="L357" s="25">
        <f>++N341</f>
        <v>1686</v>
      </c>
      <c r="M357" s="4"/>
      <c r="N357" s="4"/>
      <c r="O357" s="8"/>
    </row>
    <row r="358" spans="2:15" ht="12.75">
      <c r="B358" s="15" t="s">
        <v>36</v>
      </c>
      <c r="C358" s="15"/>
      <c r="D358" s="15"/>
      <c r="G358" s="25">
        <f>+J327</f>
        <v>9</v>
      </c>
      <c r="H358" s="25">
        <v>5</v>
      </c>
      <c r="I358" s="25">
        <v>1</v>
      </c>
      <c r="J358" s="25">
        <v>3</v>
      </c>
      <c r="K358" s="24">
        <f>+H358*2+I358*1</f>
        <v>11</v>
      </c>
      <c r="L358" s="25">
        <f>+N349</f>
        <v>1661</v>
      </c>
      <c r="M358" s="4"/>
      <c r="N358" s="4"/>
      <c r="O358" s="8"/>
    </row>
    <row r="359" spans="2:15" ht="12.75">
      <c r="B359" s="15" t="s">
        <v>35</v>
      </c>
      <c r="C359" s="15"/>
      <c r="D359" s="15"/>
      <c r="G359" s="25">
        <f>+J327</f>
        <v>9</v>
      </c>
      <c r="H359" s="25">
        <v>5</v>
      </c>
      <c r="I359" s="25">
        <v>0</v>
      </c>
      <c r="J359" s="25">
        <v>4</v>
      </c>
      <c r="K359" s="24">
        <f>+H359*2+I359*1</f>
        <v>10</v>
      </c>
      <c r="L359" s="25">
        <f>+N345</f>
        <v>1656</v>
      </c>
      <c r="M359" s="4"/>
      <c r="N359" s="4"/>
      <c r="O359" s="8"/>
    </row>
    <row r="360" spans="1:15" ht="12.75">
      <c r="A360" s="14"/>
      <c r="B360" s="15" t="s">
        <v>34</v>
      </c>
      <c r="G360" s="25">
        <f>+J327</f>
        <v>9</v>
      </c>
      <c r="H360" s="25">
        <v>0</v>
      </c>
      <c r="I360" s="25">
        <v>0</v>
      </c>
      <c r="J360" s="25">
        <v>9</v>
      </c>
      <c r="K360" s="24">
        <f>+H360*2+I360*1</f>
        <v>0</v>
      </c>
      <c r="L360" s="25">
        <f>+N353</f>
        <v>699</v>
      </c>
      <c r="M360" s="4"/>
      <c r="N360" s="4"/>
      <c r="O360" s="8"/>
    </row>
    <row r="363" ht="18">
      <c r="B363" s="18" t="s">
        <v>4</v>
      </c>
    </row>
    <row r="364" ht="12">
      <c r="E364" s="19" t="s">
        <v>5</v>
      </c>
    </row>
    <row r="365" ht="12.75">
      <c r="E365" s="16" t="s">
        <v>6</v>
      </c>
    </row>
    <row r="366" ht="12.75">
      <c r="F366" s="16" t="s">
        <v>16</v>
      </c>
    </row>
    <row r="367" spans="5:10" ht="12">
      <c r="E367" s="17" t="s">
        <v>38</v>
      </c>
      <c r="J367" s="7">
        <v>10</v>
      </c>
    </row>
    <row r="368" spans="7:8" ht="12">
      <c r="G368" s="17"/>
      <c r="H368" s="2" t="s">
        <v>50</v>
      </c>
    </row>
    <row r="369" spans="2:8" ht="13.5" customHeight="1">
      <c r="B369" s="15" t="str">
        <f>+A385</f>
        <v>J. Richards</v>
      </c>
      <c r="C369" s="15"/>
      <c r="D369" s="1"/>
      <c r="E369" s="11"/>
      <c r="G369" s="4"/>
      <c r="H369" s="11"/>
    </row>
    <row r="370" spans="2:9" ht="13.5" customHeight="1">
      <c r="B370" s="15" t="str">
        <f>+A386</f>
        <v>D. Richards</v>
      </c>
      <c r="F370" s="11">
        <f>+M387</f>
        <v>191</v>
      </c>
      <c r="G370" s="19"/>
      <c r="H370" s="11">
        <v>3</v>
      </c>
      <c r="I370" s="11"/>
    </row>
    <row r="371" spans="2:8" ht="13.5" customHeight="1">
      <c r="B371" s="15" t="str">
        <f>+A389</f>
        <v>D. Hopper</v>
      </c>
      <c r="C371" s="15"/>
      <c r="D371" s="1"/>
      <c r="E371" s="11"/>
      <c r="G371" s="4"/>
      <c r="H371" s="11"/>
    </row>
    <row r="372" spans="2:9" ht="13.5" customHeight="1">
      <c r="B372" s="15" t="str">
        <f>+A390</f>
        <v>Mrs.M. Smith</v>
      </c>
      <c r="F372" s="11">
        <f>+M391</f>
        <v>173</v>
      </c>
      <c r="G372" s="19"/>
      <c r="H372" s="11">
        <v>2</v>
      </c>
      <c r="I372" s="11"/>
    </row>
    <row r="373" spans="2:8" ht="13.5" customHeight="1">
      <c r="B373" s="15" t="str">
        <f>+A381</f>
        <v>Mrs.J. Trewella</v>
      </c>
      <c r="C373" s="15"/>
      <c r="D373" s="1"/>
      <c r="F373" s="4"/>
      <c r="G373" s="11"/>
      <c r="H373" s="4"/>
    </row>
    <row r="374" spans="2:14" ht="13.5" customHeight="1">
      <c r="B374" s="15" t="str">
        <f>+A382</f>
        <v>C. Trewella</v>
      </c>
      <c r="C374" s="15"/>
      <c r="D374" s="1"/>
      <c r="F374" s="11">
        <f>+M383</f>
        <v>92</v>
      </c>
      <c r="G374" s="19"/>
      <c r="H374" s="11">
        <v>1</v>
      </c>
      <c r="J374" s="15"/>
      <c r="N374" s="11"/>
    </row>
    <row r="375" spans="2:14" ht="13.5" customHeight="1">
      <c r="B375" s="15" t="str">
        <f>+A393</f>
        <v>N. Leverton</v>
      </c>
      <c r="G375" s="19"/>
      <c r="H375" s="11"/>
      <c r="I375" s="11"/>
      <c r="J375" s="15"/>
      <c r="N375" s="11"/>
    </row>
    <row r="376" spans="2:14" ht="13.5" customHeight="1">
      <c r="B376" s="15" t="str">
        <f>+A394</f>
        <v>C. O`Neill</v>
      </c>
      <c r="F376" s="11">
        <f>M395</f>
        <v>90</v>
      </c>
      <c r="G376" s="19"/>
      <c r="H376" s="11"/>
      <c r="I376" s="11"/>
      <c r="J376" s="15"/>
      <c r="N376" s="11"/>
    </row>
    <row r="377" spans="2:14" ht="12">
      <c r="B377" s="15"/>
      <c r="E377" s="11"/>
      <c r="G377" s="19"/>
      <c r="H377" s="4"/>
      <c r="I377" s="11"/>
      <c r="J377" s="15"/>
      <c r="N377" s="11"/>
    </row>
    <row r="378" spans="2:4" ht="12">
      <c r="B378" s="3" t="s">
        <v>2</v>
      </c>
      <c r="C378" s="3" t="s">
        <v>7</v>
      </c>
      <c r="D378" s="2" t="s">
        <v>3</v>
      </c>
    </row>
    <row r="379" spans="1:15" ht="12">
      <c r="A379" s="2" t="s">
        <v>0</v>
      </c>
      <c r="B379" s="3" t="s">
        <v>1</v>
      </c>
      <c r="C379" s="3" t="s">
        <v>1</v>
      </c>
      <c r="D379" s="7">
        <v>1</v>
      </c>
      <c r="E379" s="7">
        <v>2</v>
      </c>
      <c r="F379" s="7">
        <v>3</v>
      </c>
      <c r="G379" s="7">
        <v>4</v>
      </c>
      <c r="H379" s="7">
        <v>5</v>
      </c>
      <c r="I379" s="7">
        <v>6</v>
      </c>
      <c r="J379" s="7">
        <v>7</v>
      </c>
      <c r="K379" s="7">
        <v>8</v>
      </c>
      <c r="L379" s="7">
        <v>9</v>
      </c>
      <c r="M379" s="7">
        <v>10</v>
      </c>
      <c r="N379" s="12" t="s">
        <v>13</v>
      </c>
      <c r="O379" s="12" t="s">
        <v>14</v>
      </c>
    </row>
    <row r="380" spans="1:15" ht="12">
      <c r="A380" s="23" t="s">
        <v>39</v>
      </c>
      <c r="B380" s="5"/>
      <c r="C380" s="5"/>
      <c r="D380" s="7"/>
      <c r="E380" s="7"/>
      <c r="F380" s="7"/>
      <c r="G380" s="7"/>
      <c r="H380" s="7"/>
      <c r="I380" s="2"/>
      <c r="J380" s="2"/>
      <c r="K380" s="2"/>
      <c r="L380" s="2"/>
      <c r="M380" s="2"/>
      <c r="N380" s="3"/>
      <c r="O380" s="3"/>
    </row>
    <row r="381" spans="1:15" ht="12">
      <c r="A381" s="14" t="s">
        <v>42</v>
      </c>
      <c r="B381" s="8">
        <v>95.7</v>
      </c>
      <c r="C381" s="6"/>
      <c r="D381" s="4">
        <v>94</v>
      </c>
      <c r="E381" s="4">
        <v>92</v>
      </c>
      <c r="F381" s="4">
        <v>97</v>
      </c>
      <c r="G381" s="4">
        <v>93</v>
      </c>
      <c r="H381" s="4">
        <v>90</v>
      </c>
      <c r="I381" s="4">
        <v>91</v>
      </c>
      <c r="J381" s="4">
        <v>93</v>
      </c>
      <c r="K381" s="4">
        <v>97</v>
      </c>
      <c r="L381" s="4">
        <v>94</v>
      </c>
      <c r="M381" s="4"/>
      <c r="N381" s="4">
        <f>SUM(D381+E381+F381+G381+H381+I381+J381+K381+L381+M381)</f>
        <v>841</v>
      </c>
      <c r="O381" s="8">
        <f>IF(COUNT(D381:M381),AVERAGE(D381:M381)," ")</f>
        <v>93.44444444444444</v>
      </c>
    </row>
    <row r="382" spans="1:15" ht="12">
      <c r="A382" s="14" t="s">
        <v>43</v>
      </c>
      <c r="B382" s="8">
        <v>91.5</v>
      </c>
      <c r="D382" s="4">
        <v>96</v>
      </c>
      <c r="E382" s="4">
        <v>95</v>
      </c>
      <c r="F382" s="4">
        <v>94</v>
      </c>
      <c r="G382" s="4">
        <v>96</v>
      </c>
      <c r="H382" s="4">
        <v>89</v>
      </c>
      <c r="I382" s="4">
        <v>93</v>
      </c>
      <c r="J382" s="4">
        <v>93</v>
      </c>
      <c r="K382" s="4">
        <v>93</v>
      </c>
      <c r="L382" s="4">
        <v>96</v>
      </c>
      <c r="M382" s="11">
        <v>92</v>
      </c>
      <c r="N382" s="4">
        <f>SUM(D382+E382+F382+G382+H382+I382+J382+K382+L382+M382)</f>
        <v>937</v>
      </c>
      <c r="O382" s="8">
        <f>IF(COUNT(D382:M382),AVERAGE(D382:M382)," ")</f>
        <v>93.7</v>
      </c>
    </row>
    <row r="383" spans="1:14" ht="12">
      <c r="A383" s="9"/>
      <c r="B383" s="6"/>
      <c r="C383" s="6">
        <f>+B381+B382</f>
        <v>187.2</v>
      </c>
      <c r="D383" s="4">
        <f>SUM(D381:D382)</f>
        <v>190</v>
      </c>
      <c r="E383" s="4">
        <f aca="true" t="shared" si="36" ref="E383:M383">SUM(E381:E382)</f>
        <v>187</v>
      </c>
      <c r="F383" s="4">
        <f t="shared" si="36"/>
        <v>191</v>
      </c>
      <c r="G383" s="4">
        <f t="shared" si="36"/>
        <v>189</v>
      </c>
      <c r="H383" s="4">
        <f t="shared" si="36"/>
        <v>179</v>
      </c>
      <c r="I383" s="4">
        <f t="shared" si="36"/>
        <v>184</v>
      </c>
      <c r="J383" s="4">
        <f t="shared" si="36"/>
        <v>186</v>
      </c>
      <c r="K383" s="4">
        <f t="shared" si="36"/>
        <v>190</v>
      </c>
      <c r="L383" s="4">
        <f t="shared" si="36"/>
        <v>190</v>
      </c>
      <c r="M383" s="4">
        <f t="shared" si="36"/>
        <v>92</v>
      </c>
      <c r="N383" s="4">
        <f>SUM(D383:M383)</f>
        <v>1778</v>
      </c>
    </row>
    <row r="384" spans="1:15" ht="12">
      <c r="A384" s="15" t="s">
        <v>21</v>
      </c>
      <c r="B384" s="4"/>
      <c r="C384" s="5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8"/>
    </row>
    <row r="385" spans="1:15" ht="12">
      <c r="A385" s="14" t="s">
        <v>26</v>
      </c>
      <c r="B385" s="8">
        <v>94.3</v>
      </c>
      <c r="C385" s="5"/>
      <c r="D385" s="22">
        <v>96</v>
      </c>
      <c r="E385" s="4">
        <v>95</v>
      </c>
      <c r="F385" s="4">
        <v>91</v>
      </c>
      <c r="G385" s="4">
        <v>92</v>
      </c>
      <c r="H385" s="33">
        <v>94</v>
      </c>
      <c r="I385" s="4">
        <v>91</v>
      </c>
      <c r="J385" s="4">
        <v>91</v>
      </c>
      <c r="K385" s="4">
        <v>93</v>
      </c>
      <c r="L385" s="4">
        <v>93</v>
      </c>
      <c r="M385" s="4">
        <v>95</v>
      </c>
      <c r="N385" s="4">
        <f>SUM(D385+E385+F385+G385+H385+I385+J385+K385+L385+M385)</f>
        <v>931</v>
      </c>
      <c r="O385" s="8">
        <f>IF(COUNT(D385:M385),AVERAGE(D385:M385)," ")</f>
        <v>93.1</v>
      </c>
    </row>
    <row r="386" spans="1:15" ht="12">
      <c r="A386" s="14" t="s">
        <v>27</v>
      </c>
      <c r="B386" s="8">
        <v>92.3</v>
      </c>
      <c r="D386" s="30">
        <v>86</v>
      </c>
      <c r="E386" s="4">
        <v>91</v>
      </c>
      <c r="F386" s="4">
        <v>82</v>
      </c>
      <c r="G386" s="4">
        <v>93</v>
      </c>
      <c r="H386" s="4">
        <v>92</v>
      </c>
      <c r="I386" s="4">
        <v>92</v>
      </c>
      <c r="J386" s="4">
        <v>94</v>
      </c>
      <c r="K386" s="4">
        <v>94</v>
      </c>
      <c r="L386" s="4">
        <v>96</v>
      </c>
      <c r="M386" s="4">
        <v>96</v>
      </c>
      <c r="N386" s="4">
        <f>SUM(D386+E386+F386+G386+H386+I386+J386+K386+L386+M386)</f>
        <v>916</v>
      </c>
      <c r="O386" s="8">
        <f>IF(COUNT(D386:M386),AVERAGE(D386:M386)," ")</f>
        <v>91.6</v>
      </c>
    </row>
    <row r="387" spans="3:15" ht="12">
      <c r="C387" s="6">
        <f>+B385+B386</f>
        <v>186.6</v>
      </c>
      <c r="D387" s="4">
        <f>SUM(D385:D386)</f>
        <v>182</v>
      </c>
      <c r="E387" s="4">
        <f aca="true" t="shared" si="37" ref="E387:M387">SUM(E385:E386)</f>
        <v>186</v>
      </c>
      <c r="F387" s="4">
        <f t="shared" si="37"/>
        <v>173</v>
      </c>
      <c r="G387" s="4">
        <f t="shared" si="37"/>
        <v>185</v>
      </c>
      <c r="H387" s="4">
        <f t="shared" si="37"/>
        <v>186</v>
      </c>
      <c r="I387" s="4">
        <f t="shared" si="37"/>
        <v>183</v>
      </c>
      <c r="J387" s="4">
        <f t="shared" si="37"/>
        <v>185</v>
      </c>
      <c r="K387" s="4">
        <f t="shared" si="37"/>
        <v>187</v>
      </c>
      <c r="L387" s="4">
        <f t="shared" si="37"/>
        <v>189</v>
      </c>
      <c r="M387" s="4">
        <f t="shared" si="37"/>
        <v>191</v>
      </c>
      <c r="N387" s="4">
        <f>SUM(D387:M387)</f>
        <v>1847</v>
      </c>
      <c r="O387" s="8"/>
    </row>
    <row r="388" spans="1:15" ht="12">
      <c r="A388" s="15" t="s">
        <v>17</v>
      </c>
      <c r="B388" s="4"/>
      <c r="C388" s="5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8"/>
    </row>
    <row r="389" spans="1:15" ht="12">
      <c r="A389" s="14" t="s">
        <v>25</v>
      </c>
      <c r="B389" s="8">
        <v>94.9</v>
      </c>
      <c r="C389" s="5"/>
      <c r="D389" s="4">
        <v>93</v>
      </c>
      <c r="E389" s="4">
        <v>93</v>
      </c>
      <c r="F389" s="4">
        <v>90</v>
      </c>
      <c r="G389" s="4">
        <v>96</v>
      </c>
      <c r="H389" s="4">
        <v>97</v>
      </c>
      <c r="I389" s="4">
        <v>91</v>
      </c>
      <c r="J389" s="4">
        <v>92</v>
      </c>
      <c r="K389" s="4">
        <v>97</v>
      </c>
      <c r="L389" s="4">
        <v>89</v>
      </c>
      <c r="M389" s="4">
        <v>86</v>
      </c>
      <c r="N389" s="4">
        <f>SUM(D389+E389+F389+G389+H389+I389+J389+K389+L389+M389)</f>
        <v>924</v>
      </c>
      <c r="O389" s="8">
        <f>IF(COUNT(D389:M389),AVERAGE(D389:M389)," ")</f>
        <v>92.4</v>
      </c>
    </row>
    <row r="390" spans="1:15" ht="12">
      <c r="A390" s="14" t="s">
        <v>24</v>
      </c>
      <c r="B390" s="8">
        <v>91.5</v>
      </c>
      <c r="D390" s="4">
        <v>88</v>
      </c>
      <c r="E390" s="4">
        <v>90</v>
      </c>
      <c r="F390" s="4">
        <v>90</v>
      </c>
      <c r="G390" s="22">
        <v>92</v>
      </c>
      <c r="H390" s="4">
        <v>93</v>
      </c>
      <c r="I390" s="4">
        <v>93</v>
      </c>
      <c r="J390" s="4">
        <v>92</v>
      </c>
      <c r="K390" s="4">
        <v>93</v>
      </c>
      <c r="L390" s="4">
        <v>92</v>
      </c>
      <c r="M390" s="4">
        <v>87</v>
      </c>
      <c r="N390" s="4">
        <f>SUM(D390+E390+F390+G390+H390+I390+J390+K390+L390+M390)</f>
        <v>910</v>
      </c>
      <c r="O390" s="8">
        <f>IF(COUNT(D390:M390),AVERAGE(D390:M390)," ")</f>
        <v>91</v>
      </c>
    </row>
    <row r="391" spans="1:15" ht="12">
      <c r="A391" s="9"/>
      <c r="B391" s="6"/>
      <c r="C391" s="6">
        <f>+B390+B389</f>
        <v>186.4</v>
      </c>
      <c r="D391" s="4">
        <f aca="true" t="shared" si="38" ref="D391:M391">SUM(D389:D390)</f>
        <v>181</v>
      </c>
      <c r="E391" s="4">
        <f t="shared" si="38"/>
        <v>183</v>
      </c>
      <c r="F391" s="4">
        <f t="shared" si="38"/>
        <v>180</v>
      </c>
      <c r="G391" s="4">
        <f t="shared" si="38"/>
        <v>188</v>
      </c>
      <c r="H391" s="4">
        <f t="shared" si="38"/>
        <v>190</v>
      </c>
      <c r="I391" s="4">
        <f t="shared" si="38"/>
        <v>184</v>
      </c>
      <c r="J391" s="4">
        <f t="shared" si="38"/>
        <v>184</v>
      </c>
      <c r="K391" s="4">
        <f t="shared" si="38"/>
        <v>190</v>
      </c>
      <c r="L391" s="4">
        <f t="shared" si="38"/>
        <v>181</v>
      </c>
      <c r="M391" s="4">
        <f t="shared" si="38"/>
        <v>173</v>
      </c>
      <c r="N391" s="4">
        <f>SUM(D391:M391)</f>
        <v>1834</v>
      </c>
      <c r="O391" s="8"/>
    </row>
    <row r="392" spans="1:14" ht="12">
      <c r="A392" s="15" t="s">
        <v>17</v>
      </c>
      <c r="B392" s="4"/>
      <c r="C392" s="5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1:15" ht="12">
      <c r="A393" s="14" t="s">
        <v>28</v>
      </c>
      <c r="B393" s="8">
        <v>90.7</v>
      </c>
      <c r="C393" s="5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8" t="str">
        <f>IF(COUNT(D393:M393),AVERAGE(D393:M393)," ")</f>
        <v> </v>
      </c>
    </row>
    <row r="394" spans="1:15" ht="12">
      <c r="A394" s="14" t="s">
        <v>29</v>
      </c>
      <c r="B394" s="8">
        <v>89.3</v>
      </c>
      <c r="D394" s="4">
        <v>83</v>
      </c>
      <c r="E394" s="4">
        <v>91</v>
      </c>
      <c r="F394" s="4">
        <v>87</v>
      </c>
      <c r="G394" s="4">
        <v>87</v>
      </c>
      <c r="H394" s="4">
        <v>88</v>
      </c>
      <c r="I394" s="4">
        <v>91</v>
      </c>
      <c r="J394" s="4">
        <v>80</v>
      </c>
      <c r="K394" s="4"/>
      <c r="L394" s="4">
        <v>92</v>
      </c>
      <c r="M394" s="4">
        <v>90</v>
      </c>
      <c r="N394" s="4">
        <f>SUM(D394+E394+F394+G394+H394+I394+J394+K394+L394+M394)</f>
        <v>789</v>
      </c>
      <c r="O394" s="8">
        <f>IF(COUNT(D394:M394),AVERAGE(D394:M394)," ")</f>
        <v>87.66666666666667</v>
      </c>
    </row>
    <row r="395" spans="1:14" ht="12">
      <c r="A395" s="9"/>
      <c r="B395" s="6"/>
      <c r="C395" s="6">
        <f>+B393+B394</f>
        <v>180</v>
      </c>
      <c r="D395" s="4">
        <f aca="true" t="shared" si="39" ref="D395:M395">SUM(D393:D394)</f>
        <v>83</v>
      </c>
      <c r="E395" s="4">
        <f t="shared" si="39"/>
        <v>91</v>
      </c>
      <c r="F395" s="4">
        <f t="shared" si="39"/>
        <v>87</v>
      </c>
      <c r="G395" s="4">
        <f t="shared" si="39"/>
        <v>87</v>
      </c>
      <c r="H395" s="4">
        <f t="shared" si="39"/>
        <v>88</v>
      </c>
      <c r="I395" s="4">
        <f t="shared" si="39"/>
        <v>91</v>
      </c>
      <c r="J395" s="4">
        <f t="shared" si="39"/>
        <v>80</v>
      </c>
      <c r="K395" s="4">
        <f t="shared" si="39"/>
        <v>0</v>
      </c>
      <c r="L395" s="4">
        <f t="shared" si="39"/>
        <v>92</v>
      </c>
      <c r="M395" s="4">
        <f t="shared" si="39"/>
        <v>90</v>
      </c>
      <c r="N395" s="4">
        <f>SUM(D395:M395)</f>
        <v>789</v>
      </c>
    </row>
    <row r="396" spans="4:14" ht="12"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1:14" ht="12">
      <c r="A397" s="31" t="s">
        <v>45</v>
      </c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1:15" ht="12.75">
      <c r="A398" s="14"/>
      <c r="B398" s="20"/>
      <c r="C398" s="6"/>
      <c r="G398" s="10" t="s">
        <v>9</v>
      </c>
      <c r="H398" s="10" t="s">
        <v>8</v>
      </c>
      <c r="I398" s="10" t="s">
        <v>10</v>
      </c>
      <c r="J398" s="10" t="s">
        <v>11</v>
      </c>
      <c r="K398" s="10" t="s">
        <v>12</v>
      </c>
      <c r="L398" s="10" t="s">
        <v>13</v>
      </c>
      <c r="M398" s="4"/>
      <c r="N398" s="4"/>
      <c r="O398" s="8"/>
    </row>
    <row r="399" spans="2:15" ht="12.75">
      <c r="B399" s="34" t="s">
        <v>44</v>
      </c>
      <c r="C399" s="35"/>
      <c r="D399" s="15"/>
      <c r="E399" s="14"/>
      <c r="F399" s="14"/>
      <c r="G399" s="25">
        <f>+J367</f>
        <v>10</v>
      </c>
      <c r="H399" s="25">
        <v>7</v>
      </c>
      <c r="I399" s="25">
        <v>1</v>
      </c>
      <c r="J399" s="25">
        <v>1</v>
      </c>
      <c r="K399" s="24">
        <f>+H399*2+I399*1+1</f>
        <v>16</v>
      </c>
      <c r="L399" s="25">
        <f>++N383</f>
        <v>1778</v>
      </c>
      <c r="M399" s="4"/>
      <c r="N399" s="4"/>
      <c r="O399" s="8"/>
    </row>
    <row r="400" spans="2:15" ht="12.75">
      <c r="B400" s="15" t="s">
        <v>35</v>
      </c>
      <c r="C400" s="15"/>
      <c r="D400" s="15"/>
      <c r="G400" s="25">
        <f>+J367</f>
        <v>10</v>
      </c>
      <c r="H400" s="25">
        <v>5</v>
      </c>
      <c r="I400" s="25">
        <v>0</v>
      </c>
      <c r="J400" s="25">
        <v>4</v>
      </c>
      <c r="K400" s="24">
        <f>+H400*2+I400*1+3</f>
        <v>13</v>
      </c>
      <c r="L400" s="25">
        <f>+N387</f>
        <v>1847</v>
      </c>
      <c r="M400" s="4"/>
      <c r="N400" s="4"/>
      <c r="O400" s="8"/>
    </row>
    <row r="401" spans="2:15" ht="12.75">
      <c r="B401" s="15" t="s">
        <v>36</v>
      </c>
      <c r="C401" s="15"/>
      <c r="D401" s="15"/>
      <c r="G401" s="25">
        <f>+J367</f>
        <v>10</v>
      </c>
      <c r="H401" s="25">
        <v>5</v>
      </c>
      <c r="I401" s="25">
        <v>1</v>
      </c>
      <c r="J401" s="25">
        <v>3</v>
      </c>
      <c r="K401" s="24">
        <f>+H401*2+I401*1+2</f>
        <v>13</v>
      </c>
      <c r="L401" s="25">
        <f>+N391</f>
        <v>1834</v>
      </c>
      <c r="M401" s="4"/>
      <c r="N401" s="4"/>
      <c r="O401" s="8"/>
    </row>
    <row r="402" spans="1:15" ht="12.75">
      <c r="A402" s="14"/>
      <c r="B402" s="15" t="s">
        <v>34</v>
      </c>
      <c r="G402" s="25">
        <f>+J367</f>
        <v>10</v>
      </c>
      <c r="H402" s="25">
        <v>0</v>
      </c>
      <c r="I402" s="25">
        <v>0</v>
      </c>
      <c r="J402" s="25">
        <v>9</v>
      </c>
      <c r="K402" s="24">
        <f>+H402*2+I402*1</f>
        <v>0</v>
      </c>
      <c r="L402" s="25">
        <f>+N395</f>
        <v>789</v>
      </c>
      <c r="M402" s="4"/>
      <c r="N402" s="4"/>
      <c r="O402" s="8"/>
    </row>
  </sheetData>
  <sheetProtection/>
  <printOptions/>
  <pageMargins left="0.7" right="0.7" top="0.75" bottom="0.75" header="0.3" footer="0.3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Marie Ralph</cp:lastModifiedBy>
  <cp:lastPrinted>2019-08-26T10:16:34Z</cp:lastPrinted>
  <dcterms:created xsi:type="dcterms:W3CDTF">2009-09-26T18:03:40Z</dcterms:created>
  <dcterms:modified xsi:type="dcterms:W3CDTF">2019-09-04T17:50:41Z</dcterms:modified>
  <cp:category/>
  <cp:version/>
  <cp:contentType/>
  <cp:contentStatus/>
</cp:coreProperties>
</file>